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tabRatio="389" activeTab="0"/>
  </bookViews>
  <sheets>
    <sheet name="DICIEMBRE 2023" sheetId="1" r:id="rId1"/>
  </sheets>
  <definedNames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<sst xmlns="http://schemas.openxmlformats.org/spreadsheetml/2006/main" count="36" uniqueCount="36">
  <si>
    <t>INSTITUTO PARA LA FORMACIÓN Y APROVECHAMIENTO DE  RECURSOS HUMANOS</t>
  </si>
  <si>
    <t>DEPARTAMENTO DE PRESUPUESTO</t>
  </si>
  <si>
    <t>3. BECAS DE ASISTENCIA EDUCATIVA  Y</t>
  </si>
  <si>
    <t>TOTAL</t>
  </si>
  <si>
    <t>1.1  PRESTAMOS EDUCATIVOS</t>
  </si>
  <si>
    <t xml:space="preserve">        - SENACYT</t>
  </si>
  <si>
    <t xml:space="preserve">    3.2.  OTRAS BECAS</t>
  </si>
  <si>
    <t>EJECUCIÓN PRESUPUESTARIA  DE INVERSIONES</t>
  </si>
  <si>
    <t xml:space="preserve">DESCRIPCIÓN </t>
  </si>
  <si>
    <t>EQUIPAMIENTO</t>
  </si>
  <si>
    <t>-</t>
  </si>
  <si>
    <t xml:space="preserve">    3.1  BECAS CORRIENTES</t>
  </si>
  <si>
    <t>1 CRÉDITO EDUCATIVO.</t>
  </si>
  <si>
    <t>2.CONSTRUCCIONES MEJORAS Y EQUIP.</t>
  </si>
  <si>
    <t xml:space="preserve">   3.3 .BECAS ESPECIALES</t>
  </si>
  <si>
    <t xml:space="preserve">  3.4.  PROGRAMA DE ASISTENCIA SOCIAL </t>
  </si>
  <si>
    <t xml:space="preserve">         EDUCATIVA-PASE -U</t>
  </si>
  <si>
    <t xml:space="preserve">        BECAS PASE-U</t>
  </si>
  <si>
    <t xml:space="preserve">       ADMINISTRACIÓN Y LOGÍSTICA</t>
  </si>
  <si>
    <t xml:space="preserve">            BECAS NUEVAS</t>
  </si>
  <si>
    <t xml:space="preserve">            BECAS VIGENTES</t>
  </si>
  <si>
    <t xml:space="preserve">        VIGENTES</t>
  </si>
  <si>
    <t xml:space="preserve">        NUEVOS</t>
  </si>
  <si>
    <t xml:space="preserve">     2.1  CONSTRUCCIONES</t>
  </si>
  <si>
    <t xml:space="preserve">     2.2.EQUIPAMIENTO</t>
  </si>
  <si>
    <t xml:space="preserve">        -BECAS ESTUDIANTILES NACIONALES</t>
  </si>
  <si>
    <t xml:space="preserve">        -BECAS SIACAP</t>
  </si>
  <si>
    <t xml:space="preserve">        -BECAS PROVINCIA DE VERAGUAS</t>
  </si>
  <si>
    <t>31 DE DICIEMBRE  DE 2023</t>
  </si>
  <si>
    <r>
      <t xml:space="preserve">PRESUPUESTO LEY                      </t>
    </r>
    <r>
      <rPr>
        <sz val="8"/>
        <rFont val="Arial"/>
        <family val="2"/>
      </rPr>
      <t xml:space="preserve">     (1)</t>
    </r>
  </si>
  <si>
    <r>
      <t xml:space="preserve">PRESUPUESTO MODIFICADO   ANUAL                  </t>
    </r>
    <r>
      <rPr>
        <sz val="8"/>
        <rFont val="Arial"/>
        <family val="2"/>
      </rPr>
      <t xml:space="preserve"> (2)</t>
    </r>
  </si>
  <si>
    <r>
      <t xml:space="preserve">PRESUPUESTO ASIGNADO  A DICIEMBRE   </t>
    </r>
    <r>
      <rPr>
        <sz val="8"/>
        <rFont val="Arial"/>
        <family val="2"/>
      </rPr>
      <t xml:space="preserve">                     (3)</t>
    </r>
  </si>
  <si>
    <r>
      <t xml:space="preserve">COMPROMETIDO ACUMULADO                 A  DICIEMBRE               </t>
    </r>
    <r>
      <rPr>
        <sz val="8"/>
        <rFont val="Arial"/>
        <family val="2"/>
      </rPr>
      <t xml:space="preserve"> (4)</t>
    </r>
  </si>
  <si>
    <r>
      <t xml:space="preserve">% DE EJECUCIÓN ANUAL     </t>
    </r>
    <r>
      <rPr>
        <sz val="8"/>
        <rFont val="Arial"/>
        <family val="2"/>
      </rPr>
      <t xml:space="preserve"> (5)=(4)/(2)</t>
    </r>
  </si>
  <si>
    <r>
      <t xml:space="preserve">% DE  EJECUCIÓN A LA FECHA </t>
    </r>
    <r>
      <rPr>
        <sz val="8"/>
        <rFont val="Arial"/>
        <family val="2"/>
      </rPr>
      <t>(6)=(4)/(3)</t>
    </r>
  </si>
  <si>
    <r>
      <t xml:space="preserve">      </t>
    </r>
    <r>
      <rPr>
        <u val="single"/>
        <sz val="11"/>
        <rFont val="Arial"/>
        <family val="2"/>
      </rPr>
      <t>AUXILIO ECONÓMICO</t>
    </r>
  </si>
</sst>
</file>

<file path=xl/styles.xml><?xml version="1.0" encoding="utf-8"?>
<styleSheet xmlns="http://schemas.openxmlformats.org/spreadsheetml/2006/main">
  <numFmts count="25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B/.&quot;\ #,##0.00"/>
  </numFmts>
  <fonts count="55">
    <font>
      <sz val="10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Arial Black"/>
      <family val="2"/>
    </font>
    <font>
      <sz val="10"/>
      <name val="Lucida Sans Unicode"/>
      <family val="2"/>
    </font>
    <font>
      <u val="single"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name val="Lucida Sans Unicode"/>
      <family val="2"/>
    </font>
    <font>
      <sz val="8"/>
      <name val="Arial"/>
      <family val="2"/>
    </font>
    <font>
      <u val="single"/>
      <sz val="11"/>
      <name val="Lucida Sans Unicode"/>
      <family val="2"/>
    </font>
    <font>
      <u val="single"/>
      <sz val="10"/>
      <name val="Lucida Sans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34" borderId="1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4" fontId="1" fillId="35" borderId="11" xfId="0" applyNumberFormat="1" applyFont="1" applyFill="1" applyBorder="1" applyAlignment="1">
      <alignment/>
    </xf>
    <xf numFmtId="9" fontId="1" fillId="34" borderId="11" xfId="55" applyFont="1" applyFill="1" applyBorder="1" applyAlignment="1">
      <alignment/>
    </xf>
    <xf numFmtId="9" fontId="2" fillId="34" borderId="11" xfId="55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/>
    </xf>
    <xf numFmtId="4" fontId="1" fillId="34" borderId="13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9" fontId="10" fillId="34" borderId="11" xfId="55" applyFont="1" applyFill="1" applyBorder="1" applyAlignment="1">
      <alignment/>
    </xf>
    <xf numFmtId="49" fontId="1" fillId="34" borderId="11" xfId="0" applyNumberFormat="1" applyFont="1" applyFill="1" applyBorder="1" applyAlignment="1">
      <alignment/>
    </xf>
    <xf numFmtId="0" fontId="1" fillId="34" borderId="11" xfId="0" applyFont="1" applyFill="1" applyBorder="1" applyAlignment="1" quotePrefix="1">
      <alignment horizontal="left"/>
    </xf>
    <xf numFmtId="0" fontId="1" fillId="34" borderId="11" xfId="0" applyFont="1" applyFill="1" applyBorder="1" applyAlignment="1">
      <alignment horizontal="left"/>
    </xf>
    <xf numFmtId="4" fontId="1" fillId="34" borderId="14" xfId="0" applyNumberFormat="1" applyFont="1" applyFill="1" applyBorder="1" applyAlignment="1">
      <alignment/>
    </xf>
    <xf numFmtId="9" fontId="0" fillId="34" borderId="13" xfId="55" applyFont="1" applyFill="1" applyBorder="1" applyAlignment="1">
      <alignment/>
    </xf>
    <xf numFmtId="1" fontId="0" fillId="34" borderId="13" xfId="55" applyNumberFormat="1" applyFont="1" applyFill="1" applyBorder="1" applyAlignment="1">
      <alignment/>
    </xf>
    <xf numFmtId="0" fontId="3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 quotePrefix="1">
      <alignment horizontal="center" vertical="center" wrapText="1"/>
    </xf>
    <xf numFmtId="0" fontId="32" fillId="33" borderId="0" xfId="0" applyFont="1" applyFill="1" applyBorder="1" applyAlignment="1" quotePrefix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 quotePrefix="1">
      <alignment horizontal="center" vertical="center" wrapText="1"/>
    </xf>
    <xf numFmtId="0" fontId="7" fillId="35" borderId="11" xfId="0" applyFont="1" applyFill="1" applyBorder="1" applyAlignment="1" quotePrefix="1">
      <alignment horizontal="left"/>
    </xf>
    <xf numFmtId="4" fontId="7" fillId="35" borderId="11" xfId="0" applyNumberFormat="1" applyFont="1" applyFill="1" applyBorder="1" applyAlignment="1">
      <alignment/>
    </xf>
    <xf numFmtId="9" fontId="7" fillId="34" borderId="11" xfId="55" applyFont="1" applyFill="1" applyBorder="1" applyAlignment="1">
      <alignment/>
    </xf>
    <xf numFmtId="0" fontId="10" fillId="35" borderId="11" xfId="0" applyFont="1" applyFill="1" applyBorder="1" applyAlignment="1">
      <alignment/>
    </xf>
    <xf numFmtId="4" fontId="10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9" fontId="7" fillId="34" borderId="10" xfId="55" applyFont="1" applyFill="1" applyBorder="1" applyAlignment="1">
      <alignment horizontal="right" vertical="center" wrapText="1"/>
    </xf>
    <xf numFmtId="0" fontId="34" fillId="34" borderId="11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4" fontId="10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 quotePrefix="1">
      <alignment horizontal="left"/>
    </xf>
    <xf numFmtId="4" fontId="2" fillId="34" borderId="11" xfId="0" applyNumberFormat="1" applyFont="1" applyFill="1" applyBorder="1" applyAlignment="1">
      <alignment/>
    </xf>
    <xf numFmtId="49" fontId="2" fillId="34" borderId="11" xfId="0" applyNumberFormat="1" applyFont="1" applyFill="1" applyBorder="1" applyAlignment="1" quotePrefix="1">
      <alignment horizontal="left"/>
    </xf>
    <xf numFmtId="49" fontId="1" fillId="34" borderId="11" xfId="0" applyNumberFormat="1" applyFont="1" applyFill="1" applyBorder="1" applyAlignment="1" quotePrefix="1">
      <alignment horizontal="left"/>
    </xf>
    <xf numFmtId="0" fontId="2" fillId="34" borderId="11" xfId="0" applyFont="1" applyFill="1" applyBorder="1" applyAlignment="1">
      <alignment horizontal="left"/>
    </xf>
    <xf numFmtId="0" fontId="11" fillId="34" borderId="16" xfId="0" applyFont="1" applyFill="1" applyBorder="1" applyAlignment="1">
      <alignment horizontal="center" vertical="center" wrapText="1"/>
    </xf>
    <xf numFmtId="4" fontId="11" fillId="34" borderId="16" xfId="0" applyNumberFormat="1" applyFont="1" applyFill="1" applyBorder="1" applyAlignment="1">
      <alignment horizontal="center" vertical="center" wrapText="1"/>
    </xf>
    <xf numFmtId="9" fontId="11" fillId="34" borderId="16" xfId="55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9"/>
  <sheetViews>
    <sheetView tabSelected="1" zoomScalePageLayoutView="0" workbookViewId="0" topLeftCell="A1">
      <selection activeCell="A3" sqref="A3:G3"/>
    </sheetView>
  </sheetViews>
  <sheetFormatPr defaultColWidth="11.421875" defaultRowHeight="12.75"/>
  <cols>
    <col min="1" max="1" width="44.28125" style="11" customWidth="1"/>
    <col min="2" max="2" width="15.28125" style="11" customWidth="1"/>
    <col min="3" max="3" width="18.28125" style="11" customWidth="1"/>
    <col min="4" max="4" width="15.00390625" style="11" customWidth="1"/>
    <col min="5" max="5" width="15.421875" style="11" customWidth="1"/>
    <col min="6" max="6" width="10.28125" style="11" customWidth="1"/>
    <col min="7" max="7" width="10.7109375" style="11" customWidth="1"/>
    <col min="8" max="16384" width="11.421875" style="6" customWidth="1"/>
  </cols>
  <sheetData>
    <row r="1" spans="1:7" ht="18.75" customHeight="1">
      <c r="A1" s="36" t="s">
        <v>0</v>
      </c>
      <c r="B1" s="36"/>
      <c r="C1" s="36"/>
      <c r="D1" s="36"/>
      <c r="E1" s="36"/>
      <c r="F1" s="36"/>
      <c r="G1" s="36"/>
    </row>
    <row r="2" spans="1:7" ht="4.5" customHeight="1">
      <c r="A2" s="37" t="s">
        <v>10</v>
      </c>
      <c r="B2" s="37"/>
      <c r="C2" s="37"/>
      <c r="D2" s="37"/>
      <c r="E2" s="37"/>
      <c r="F2" s="37"/>
      <c r="G2" s="37"/>
    </row>
    <row r="3" spans="1:7" ht="18.75" customHeight="1">
      <c r="A3" s="38" t="s">
        <v>1</v>
      </c>
      <c r="B3" s="36"/>
      <c r="C3" s="36"/>
      <c r="D3" s="36"/>
      <c r="E3" s="36"/>
      <c r="F3" s="36"/>
      <c r="G3" s="36"/>
    </row>
    <row r="4" spans="1:7" ht="6" customHeight="1">
      <c r="A4" s="1"/>
      <c r="B4" s="1"/>
      <c r="C4" s="1"/>
      <c r="D4" s="1"/>
      <c r="E4" s="1"/>
      <c r="F4" s="1"/>
      <c r="G4" s="1"/>
    </row>
    <row r="5" spans="1:7" ht="16.5" customHeight="1">
      <c r="A5" s="38" t="s">
        <v>7</v>
      </c>
      <c r="B5" s="36"/>
      <c r="C5" s="36"/>
      <c r="D5" s="36"/>
      <c r="E5" s="36"/>
      <c r="F5" s="36"/>
      <c r="G5" s="36"/>
    </row>
    <row r="6" spans="1:7" ht="16.5" customHeight="1">
      <c r="A6" s="39" t="s">
        <v>28</v>
      </c>
      <c r="B6" s="40"/>
      <c r="C6" s="40"/>
      <c r="D6" s="40"/>
      <c r="E6" s="40"/>
      <c r="F6" s="40"/>
      <c r="G6" s="40"/>
    </row>
    <row r="7" spans="1:7" ht="8.25" customHeight="1">
      <c r="A7" s="16"/>
      <c r="B7" s="17"/>
      <c r="C7" s="17"/>
      <c r="D7" s="17"/>
      <c r="E7" s="17"/>
      <c r="F7" s="17"/>
      <c r="G7" s="16"/>
    </row>
    <row r="8" spans="1:7" ht="60" thickBot="1">
      <c r="A8" s="41" t="s">
        <v>8</v>
      </c>
      <c r="B8" s="41" t="s">
        <v>29</v>
      </c>
      <c r="C8" s="41" t="s">
        <v>30</v>
      </c>
      <c r="D8" s="42" t="s">
        <v>31</v>
      </c>
      <c r="E8" s="42" t="s">
        <v>32</v>
      </c>
      <c r="F8" s="41" t="s">
        <v>33</v>
      </c>
      <c r="G8" s="41" t="s">
        <v>34</v>
      </c>
    </row>
    <row r="9" spans="1:7" ht="4.5" customHeight="1">
      <c r="A9" s="18"/>
      <c r="B9" s="18"/>
      <c r="C9" s="18"/>
      <c r="D9" s="18"/>
      <c r="E9" s="18"/>
      <c r="F9" s="18"/>
      <c r="G9" s="18"/>
    </row>
    <row r="10" spans="1:7" s="5" customFormat="1" ht="16.5" customHeight="1">
      <c r="A10" s="43" t="s">
        <v>12</v>
      </c>
      <c r="B10" s="44">
        <f>SUM(B12)</f>
        <v>30590432</v>
      </c>
      <c r="C10" s="44">
        <f>SUM(C12)</f>
        <v>23241335</v>
      </c>
      <c r="D10" s="44">
        <f>SUM(D12)</f>
        <v>23241335</v>
      </c>
      <c r="E10" s="44">
        <f>SUM(E12)</f>
        <v>21581724.52</v>
      </c>
      <c r="F10" s="45">
        <f>SUM(E10/C10)</f>
        <v>0.9285922912775879</v>
      </c>
      <c r="G10" s="45">
        <f>SUM(E10/D10)</f>
        <v>0.9285922912775879</v>
      </c>
    </row>
    <row r="11" spans="1:7" s="2" customFormat="1" ht="7.5" customHeight="1">
      <c r="A11" s="46"/>
      <c r="B11" s="47"/>
      <c r="C11" s="47"/>
      <c r="D11" s="47"/>
      <c r="E11" s="47"/>
      <c r="F11" s="13"/>
      <c r="G11" s="13"/>
    </row>
    <row r="12" spans="1:7" ht="16.5" customHeight="1">
      <c r="A12" s="48" t="s">
        <v>4</v>
      </c>
      <c r="B12" s="49">
        <f>SUM(B13:B14)</f>
        <v>30590432</v>
      </c>
      <c r="C12" s="49">
        <f>SUM(C13:C14)</f>
        <v>23241335</v>
      </c>
      <c r="D12" s="49">
        <f>SUM(D13:D14)</f>
        <v>23241335</v>
      </c>
      <c r="E12" s="49">
        <f>SUM(E13:E14)</f>
        <v>21581724.52</v>
      </c>
      <c r="F12" s="29">
        <f>SUM(E12/C12)</f>
        <v>0.9285922912775879</v>
      </c>
      <c r="G12" s="29">
        <f>SUM(E12/D12)</f>
        <v>0.9285922912775879</v>
      </c>
    </row>
    <row r="13" spans="1:7" ht="16.5" customHeight="1">
      <c r="A13" s="19" t="s">
        <v>21</v>
      </c>
      <c r="B13" s="12">
        <v>21362000</v>
      </c>
      <c r="C13" s="12">
        <v>15819691</v>
      </c>
      <c r="D13" s="12">
        <v>15819691</v>
      </c>
      <c r="E13" s="20">
        <v>14551263.37</v>
      </c>
      <c r="F13" s="13">
        <f>SUM(E13/C13)</f>
        <v>0.9198196962254193</v>
      </c>
      <c r="G13" s="13">
        <f>SUM(E13/D13)</f>
        <v>0.9198196962254193</v>
      </c>
    </row>
    <row r="14" spans="1:7" ht="16.5" customHeight="1">
      <c r="A14" s="19" t="s">
        <v>22</v>
      </c>
      <c r="B14" s="12">
        <v>9228432</v>
      </c>
      <c r="C14" s="12">
        <v>7421644</v>
      </c>
      <c r="D14" s="12">
        <v>7421644</v>
      </c>
      <c r="E14" s="21">
        <v>7030461.15</v>
      </c>
      <c r="F14" s="13">
        <f>SUM(E14/C14)</f>
        <v>0.9472916175984728</v>
      </c>
      <c r="G14" s="13">
        <f>SUM(E14/D14)</f>
        <v>0.9472916175984728</v>
      </c>
    </row>
    <row r="15" spans="1:7" ht="3.75" customHeight="1">
      <c r="A15" s="22"/>
      <c r="B15" s="12"/>
      <c r="C15" s="12"/>
      <c r="D15" s="12"/>
      <c r="E15" s="21"/>
      <c r="F15" s="13"/>
      <c r="G15" s="13"/>
    </row>
    <row r="16" spans="1:7" ht="16.5" customHeight="1">
      <c r="A16" s="43" t="s">
        <v>13</v>
      </c>
      <c r="B16" s="44">
        <f>SUM(B17)</f>
        <v>852000</v>
      </c>
      <c r="C16" s="44">
        <f>SUM(C17)</f>
        <v>865647</v>
      </c>
      <c r="D16" s="44">
        <f>SUM(D17)</f>
        <v>865647</v>
      </c>
      <c r="E16" s="44">
        <f>SUM(E17)</f>
        <v>777430.94</v>
      </c>
      <c r="F16" s="45">
        <f>SUM(E16/C16)</f>
        <v>0.8980923401802351</v>
      </c>
      <c r="G16" s="45">
        <f>SUM(E16/D16)</f>
        <v>0.8980923401802351</v>
      </c>
    </row>
    <row r="17" spans="1:7" ht="14.25" customHeight="1">
      <c r="A17" s="50" t="s">
        <v>9</v>
      </c>
      <c r="B17" s="49">
        <f>SUM(B18:B19)</f>
        <v>852000</v>
      </c>
      <c r="C17" s="49">
        <f>SUM(C18:C19)</f>
        <v>865647</v>
      </c>
      <c r="D17" s="49">
        <f>SUM(D18:D19)</f>
        <v>865647</v>
      </c>
      <c r="E17" s="49">
        <f>SUM(E18:E19)</f>
        <v>777430.94</v>
      </c>
      <c r="F17" s="14">
        <f>SUM(E17/C17)</f>
        <v>0.8980923401802351</v>
      </c>
      <c r="G17" s="14">
        <f>SUM(E17/D17)</f>
        <v>0.8980923401802351</v>
      </c>
    </row>
    <row r="18" spans="1:7" ht="16.5" customHeight="1">
      <c r="A18" s="23" t="s">
        <v>23</v>
      </c>
      <c r="B18" s="12">
        <v>500000</v>
      </c>
      <c r="C18" s="12">
        <v>268340</v>
      </c>
      <c r="D18" s="12">
        <v>268340</v>
      </c>
      <c r="E18" s="21">
        <v>187768.93</v>
      </c>
      <c r="F18" s="13">
        <f>SUM(E18/C18)</f>
        <v>0.6997426026682566</v>
      </c>
      <c r="G18" s="13">
        <f>SUM(E18/D18)</f>
        <v>0.6997426026682566</v>
      </c>
    </row>
    <row r="19" spans="1:7" ht="16.5" customHeight="1">
      <c r="A19" s="23" t="s">
        <v>24</v>
      </c>
      <c r="B19" s="12">
        <v>352000</v>
      </c>
      <c r="C19" s="12">
        <v>597307</v>
      </c>
      <c r="D19" s="12">
        <v>597307</v>
      </c>
      <c r="E19" s="21">
        <v>589662.01</v>
      </c>
      <c r="F19" s="13">
        <f>SUM(E19/C19)</f>
        <v>0.98720090338804</v>
      </c>
      <c r="G19" s="13">
        <f>SUM(E19/D19)</f>
        <v>0.98720090338804</v>
      </c>
    </row>
    <row r="20" spans="1:7" ht="7.5" customHeight="1">
      <c r="A20" s="22"/>
      <c r="B20" s="12"/>
      <c r="C20" s="12"/>
      <c r="D20" s="12"/>
      <c r="E20" s="21"/>
      <c r="F20" s="13"/>
      <c r="G20" s="13"/>
    </row>
    <row r="21" spans="1:7" s="7" customFormat="1" ht="16.5" customHeight="1">
      <c r="A21" s="51" t="s">
        <v>2</v>
      </c>
      <c r="B21" s="52">
        <f>SUM(B24,B29,B34,B40)</f>
        <v>369797214</v>
      </c>
      <c r="C21" s="52">
        <f>SUM(C24,C29,C34,C40)</f>
        <v>403907741</v>
      </c>
      <c r="D21" s="52">
        <f>SUM(D24,D29,D34,D40)</f>
        <v>403907741</v>
      </c>
      <c r="E21" s="52">
        <f>SUM(E24,E29,E34,E40)</f>
        <v>359814342.45</v>
      </c>
      <c r="F21" s="53">
        <f>SUM(E21/C21)</f>
        <v>0.8908329945822949</v>
      </c>
      <c r="G21" s="53">
        <f>SUM(E21/D21)</f>
        <v>0.8908329945822949</v>
      </c>
    </row>
    <row r="22" spans="1:7" s="8" customFormat="1" ht="13.5" customHeight="1">
      <c r="A22" s="54" t="s">
        <v>35</v>
      </c>
      <c r="B22" s="24"/>
      <c r="C22" s="24"/>
      <c r="D22" s="24"/>
      <c r="E22" s="24"/>
      <c r="F22" s="25"/>
      <c r="G22" s="25"/>
    </row>
    <row r="23" spans="1:7" s="4" customFormat="1" ht="6" customHeight="1">
      <c r="A23" s="55"/>
      <c r="B23" s="56"/>
      <c r="C23" s="56"/>
      <c r="D23" s="56"/>
      <c r="E23" s="56"/>
      <c r="F23" s="13"/>
      <c r="G23" s="13"/>
    </row>
    <row r="24" spans="1:7" s="4" customFormat="1" ht="16.5" customHeight="1">
      <c r="A24" s="57" t="s">
        <v>11</v>
      </c>
      <c r="B24" s="58">
        <f>SUM(B26:B28)</f>
        <v>129058668</v>
      </c>
      <c r="C24" s="58">
        <f>SUM(C26:C28)</f>
        <v>161407765</v>
      </c>
      <c r="D24" s="58">
        <f>SUM(D26:D28)</f>
        <v>161407765</v>
      </c>
      <c r="E24" s="58">
        <f>SUM(E26:E28)</f>
        <v>143030813.61</v>
      </c>
      <c r="F24" s="29">
        <f>SUM(E24/C24)</f>
        <v>0.886145803518189</v>
      </c>
      <c r="G24" s="29">
        <f>SUM(E24/D24)</f>
        <v>0.886145803518189</v>
      </c>
    </row>
    <row r="25" spans="1:7" ht="6" customHeight="1">
      <c r="A25" s="26"/>
      <c r="B25" s="27"/>
      <c r="C25" s="27"/>
      <c r="D25" s="27"/>
      <c r="E25" s="27"/>
      <c r="F25" s="13"/>
      <c r="G25" s="13"/>
    </row>
    <row r="26" spans="1:7" ht="16.5" customHeight="1">
      <c r="A26" s="28" t="s">
        <v>20</v>
      </c>
      <c r="B26" s="21">
        <v>88401000</v>
      </c>
      <c r="C26" s="21">
        <v>108988263</v>
      </c>
      <c r="D26" s="21">
        <v>108988263</v>
      </c>
      <c r="E26" s="21">
        <v>102210662.44</v>
      </c>
      <c r="F26" s="13">
        <f>SUM(E26/C26)</f>
        <v>0.9378134821728464</v>
      </c>
      <c r="G26" s="13">
        <f>SUM(E26/D26)</f>
        <v>0.9378134821728464</v>
      </c>
    </row>
    <row r="27" spans="1:7" ht="16.5" customHeight="1">
      <c r="A27" s="28" t="s">
        <v>19</v>
      </c>
      <c r="B27" s="21">
        <v>40657668</v>
      </c>
      <c r="C27" s="21">
        <v>52419502</v>
      </c>
      <c r="D27" s="21">
        <v>52419502</v>
      </c>
      <c r="E27" s="21">
        <v>40820151.17</v>
      </c>
      <c r="F27" s="13">
        <f>SUM(E27/C27)</f>
        <v>0.7787206976899552</v>
      </c>
      <c r="G27" s="13">
        <f>SUM(E27/D27)</f>
        <v>0.7787206976899552</v>
      </c>
    </row>
    <row r="28" spans="1:7" ht="6" customHeight="1">
      <c r="A28" s="28"/>
      <c r="B28" s="21"/>
      <c r="C28" s="21"/>
      <c r="D28" s="21"/>
      <c r="E28" s="21"/>
      <c r="F28" s="13"/>
      <c r="G28" s="13"/>
    </row>
    <row r="29" spans="1:7" s="4" customFormat="1" ht="16.5" customHeight="1">
      <c r="A29" s="57" t="s">
        <v>6</v>
      </c>
      <c r="B29" s="58">
        <f>SUM(B31+B32)</f>
        <v>20067900</v>
      </c>
      <c r="C29" s="58">
        <f>SUM(C31+C32)</f>
        <v>20126350</v>
      </c>
      <c r="D29" s="58">
        <f>SUM(D31+D32)</f>
        <v>20126350</v>
      </c>
      <c r="E29" s="58">
        <f>SUM(E31+E32)</f>
        <v>17711939.51</v>
      </c>
      <c r="F29" s="29">
        <f>SUM(E29/C29)</f>
        <v>0.8800373396070327</v>
      </c>
      <c r="G29" s="29">
        <f>SUM(E29/D29)</f>
        <v>0.8800373396070327</v>
      </c>
    </row>
    <row r="30" spans="1:7" ht="6.75" customHeight="1">
      <c r="A30" s="26"/>
      <c r="B30" s="21"/>
      <c r="C30" s="21"/>
      <c r="D30" s="21"/>
      <c r="E30" s="21"/>
      <c r="F30" s="13"/>
      <c r="G30" s="13"/>
    </row>
    <row r="31" spans="1:7" ht="16.5" customHeight="1">
      <c r="A31" s="28" t="s">
        <v>5</v>
      </c>
      <c r="B31" s="21">
        <v>20067900</v>
      </c>
      <c r="C31" s="21">
        <v>20067900</v>
      </c>
      <c r="D31" s="21">
        <v>20067900</v>
      </c>
      <c r="E31" s="21">
        <v>17653489.51</v>
      </c>
      <c r="F31" s="13">
        <f>SUM(E31/C31)</f>
        <v>0.8796879349608081</v>
      </c>
      <c r="G31" s="13">
        <f>SUM(E31/D31)</f>
        <v>0.8796879349608081</v>
      </c>
    </row>
    <row r="32" spans="1:7" s="3" customFormat="1" ht="16.5" customHeight="1">
      <c r="A32" s="30" t="s">
        <v>26</v>
      </c>
      <c r="B32" s="21">
        <v>0</v>
      </c>
      <c r="C32" s="21">
        <v>58450</v>
      </c>
      <c r="D32" s="21">
        <v>58450</v>
      </c>
      <c r="E32" s="21">
        <v>58450</v>
      </c>
      <c r="F32" s="13">
        <f>SUM(E32/C32)</f>
        <v>1</v>
      </c>
      <c r="G32" s="13">
        <f>SUM(E32/D32)</f>
        <v>1</v>
      </c>
    </row>
    <row r="33" spans="1:7" s="3" customFormat="1" ht="7.5" customHeight="1">
      <c r="A33" s="30"/>
      <c r="B33" s="21"/>
      <c r="C33" s="21"/>
      <c r="D33" s="21"/>
      <c r="E33" s="21"/>
      <c r="F33" s="13"/>
      <c r="G33" s="13"/>
    </row>
    <row r="34" spans="1:7" s="3" customFormat="1" ht="12.75">
      <c r="A34" s="59" t="s">
        <v>14</v>
      </c>
      <c r="B34" s="56">
        <f>SUM(B36+B37)</f>
        <v>1680000</v>
      </c>
      <c r="C34" s="56">
        <f>SUM(C36+C37)</f>
        <v>3120000</v>
      </c>
      <c r="D34" s="56">
        <f>SUM(D36+D37)</f>
        <v>3120000</v>
      </c>
      <c r="E34" s="56">
        <f>SUM(E36+E37)</f>
        <v>1348168.07</v>
      </c>
      <c r="F34" s="29">
        <f>SUM(E34/C34)</f>
        <v>0.43210515064102567</v>
      </c>
      <c r="G34" s="29">
        <f>SUM(E34/D34)</f>
        <v>0.43210515064102567</v>
      </c>
    </row>
    <row r="35" spans="1:7" s="3" customFormat="1" ht="6" customHeight="1">
      <c r="A35" s="60"/>
      <c r="B35" s="21"/>
      <c r="C35" s="21"/>
      <c r="D35" s="21"/>
      <c r="E35" s="21"/>
      <c r="F35" s="29"/>
      <c r="G35" s="29"/>
    </row>
    <row r="36" spans="1:7" s="3" customFormat="1" ht="12.75">
      <c r="A36" s="30" t="s">
        <v>25</v>
      </c>
      <c r="B36" s="21">
        <v>1680000</v>
      </c>
      <c r="C36" s="21">
        <v>2920000</v>
      </c>
      <c r="D36" s="21">
        <v>2920000</v>
      </c>
      <c r="E36" s="21">
        <v>1348168.07</v>
      </c>
      <c r="F36" s="13">
        <f>SUM(E36/C36)</f>
        <v>0.4617013938356165</v>
      </c>
      <c r="G36" s="29">
        <f>SUM(E36/D36)</f>
        <v>0.4617013938356165</v>
      </c>
    </row>
    <row r="37" spans="1:7" s="3" customFormat="1" ht="18.75" customHeight="1">
      <c r="A37" s="30" t="s">
        <v>27</v>
      </c>
      <c r="B37" s="21">
        <v>0</v>
      </c>
      <c r="C37" s="21">
        <v>200000</v>
      </c>
      <c r="D37" s="21">
        <v>200000</v>
      </c>
      <c r="E37" s="21">
        <v>0</v>
      </c>
      <c r="F37" s="13">
        <f>SUM(E37/C37)</f>
        <v>0</v>
      </c>
      <c r="G37" s="29">
        <f>SUM(E37/D37)</f>
        <v>0</v>
      </c>
    </row>
    <row r="38" spans="1:7" s="3" customFormat="1" ht="3.75" customHeight="1">
      <c r="A38" s="30"/>
      <c r="B38" s="21"/>
      <c r="C38" s="21"/>
      <c r="D38" s="21"/>
      <c r="E38" s="21"/>
      <c r="F38" s="29"/>
      <c r="G38" s="13"/>
    </row>
    <row r="39" spans="1:7" s="3" customFormat="1" ht="14.25" customHeight="1">
      <c r="A39" s="57" t="s">
        <v>15</v>
      </c>
      <c r="B39" s="58"/>
      <c r="C39" s="58"/>
      <c r="D39" s="58"/>
      <c r="E39" s="58"/>
      <c r="F39" s="29"/>
      <c r="G39" s="29"/>
    </row>
    <row r="40" spans="1:7" s="3" customFormat="1" ht="12.75">
      <c r="A40" s="61" t="s">
        <v>16</v>
      </c>
      <c r="B40" s="58">
        <f>SUM(B41+B42)</f>
        <v>218990646</v>
      </c>
      <c r="C40" s="58">
        <f>SUM(C41+C42)</f>
        <v>219253626</v>
      </c>
      <c r="D40" s="58">
        <f>SUM(D41+D42)</f>
        <v>219253626</v>
      </c>
      <c r="E40" s="58">
        <f>SUM(E41+E42)</f>
        <v>197723421.26</v>
      </c>
      <c r="F40" s="29">
        <f>SUM(E40/C40)</f>
        <v>0.9018022865446248</v>
      </c>
      <c r="G40" s="29">
        <f>SUM(E40/D40)</f>
        <v>0.9018022865446248</v>
      </c>
    </row>
    <row r="41" spans="1:7" ht="19.5" customHeight="1">
      <c r="A41" s="31" t="s">
        <v>17</v>
      </c>
      <c r="B41" s="27">
        <v>215072431</v>
      </c>
      <c r="C41" s="27">
        <v>214473544</v>
      </c>
      <c r="D41" s="27">
        <v>214473544</v>
      </c>
      <c r="E41" s="27">
        <v>193381270</v>
      </c>
      <c r="F41" s="13">
        <f>SUM(E41/C41)</f>
        <v>0.9016555906774217</v>
      </c>
      <c r="G41" s="13">
        <f>SUM(E41/D41)</f>
        <v>0.9016555906774217</v>
      </c>
    </row>
    <row r="42" spans="1:7" ht="16.5" customHeight="1">
      <c r="A42" s="32" t="s">
        <v>18</v>
      </c>
      <c r="B42" s="27">
        <v>3918215</v>
      </c>
      <c r="C42" s="27">
        <v>4780082</v>
      </c>
      <c r="D42" s="27">
        <v>4780082</v>
      </c>
      <c r="E42" s="27">
        <v>4342151.26</v>
      </c>
      <c r="F42" s="13">
        <f>SUM(E42/C42)</f>
        <v>0.908384262027304</v>
      </c>
      <c r="G42" s="13">
        <f>SUM(E42/D42)</f>
        <v>0.908384262027304</v>
      </c>
    </row>
    <row r="43" spans="1:7" ht="5.25" customHeight="1" thickBot="1">
      <c r="A43" s="10"/>
      <c r="B43" s="33"/>
      <c r="C43" s="33"/>
      <c r="D43" s="33"/>
      <c r="E43" s="33"/>
      <c r="F43" s="34"/>
      <c r="G43" s="35"/>
    </row>
    <row r="44" spans="1:7" s="9" customFormat="1" ht="19.5" customHeight="1" thickBot="1" thickTop="1">
      <c r="A44" s="62" t="s">
        <v>3</v>
      </c>
      <c r="B44" s="63">
        <f>SUM(B10+B16+B21)</f>
        <v>401239646</v>
      </c>
      <c r="C44" s="63">
        <f>SUM(C10+C16+C21)</f>
        <v>428014723</v>
      </c>
      <c r="D44" s="63">
        <f>SUM(D10+D16+D21)</f>
        <v>428014723</v>
      </c>
      <c r="E44" s="63">
        <f>SUM(E10+E16+E21)</f>
        <v>382173497.90999997</v>
      </c>
      <c r="F44" s="64">
        <f>SUM(E44/C44)</f>
        <v>0.8928980181599967</v>
      </c>
      <c r="G44" s="64">
        <f>SUM(E44/D44)</f>
        <v>0.8928980181599967</v>
      </c>
    </row>
    <row r="45" ht="13.5" thickTop="1"/>
    <row r="46" spans="3:5" ht="12.75">
      <c r="C46" s="15"/>
      <c r="D46" s="15"/>
      <c r="E46" s="15"/>
    </row>
    <row r="47" spans="3:5" ht="12.75">
      <c r="C47" s="15"/>
      <c r="D47" s="15"/>
      <c r="E47" s="15"/>
    </row>
    <row r="48" spans="3:5" ht="12.75">
      <c r="C48" s="15"/>
      <c r="D48" s="15"/>
      <c r="E48" s="15"/>
    </row>
    <row r="49" spans="3:5" ht="12.75">
      <c r="C49" s="15"/>
      <c r="D49" s="15"/>
      <c r="E49" s="15"/>
    </row>
  </sheetData>
  <sheetProtection/>
  <mergeCells count="11">
    <mergeCell ref="B21:B22"/>
    <mergeCell ref="C21:C22"/>
    <mergeCell ref="G21:G22"/>
    <mergeCell ref="D21:D22"/>
    <mergeCell ref="E21:E22"/>
    <mergeCell ref="F21:F22"/>
    <mergeCell ref="A1:G1"/>
    <mergeCell ref="A2:G2"/>
    <mergeCell ref="A3:G3"/>
    <mergeCell ref="A5:G5"/>
    <mergeCell ref="A6:G6"/>
  </mergeCells>
  <printOptions horizontalCentered="1" verticalCentered="1"/>
  <pageMargins left="0" right="0" top="0" bottom="0" header="0" footer="0"/>
  <pageSetup horizontalDpi="600" verticalDpi="600" orientation="landscape" pageOrder="overThenDown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ifarhu</dc:creator>
  <cp:keywords/>
  <dc:description/>
  <cp:lastModifiedBy>Jacqueline Deleuze</cp:lastModifiedBy>
  <cp:lastPrinted>2023-12-04T20:24:25Z</cp:lastPrinted>
  <dcterms:created xsi:type="dcterms:W3CDTF">2004-12-14T15:21:21Z</dcterms:created>
  <dcterms:modified xsi:type="dcterms:W3CDTF">2024-01-31T15:07:06Z</dcterms:modified>
  <cp:category/>
  <cp:version/>
  <cp:contentType/>
  <cp:contentStatus/>
  <cp:revision>1</cp:revision>
</cp:coreProperties>
</file>