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Mayo\"/>
    </mc:Choice>
  </mc:AlternateContent>
  <xr:revisionPtr revIDLastSave="0" documentId="8_{DCD427EA-F06E-4F24-A93C-BCC215CB9F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28" i="1" s="1"/>
  <c r="E106" i="1"/>
  <c r="E109" i="1" s="1"/>
</calcChain>
</file>

<file path=xl/sharedStrings.xml><?xml version="1.0" encoding="utf-8"?>
<sst xmlns="http://schemas.openxmlformats.org/spreadsheetml/2006/main" count="121" uniqueCount="78">
  <si>
    <t>Al 31 de mayo de 2026</t>
  </si>
  <si>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</si>
  <si>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</si>
  <si>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</si>
  <si>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</si>
  <si>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</si>
  <si>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</si>
  <si>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</si>
  <si>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Servicio</t>
  </si>
  <si>
    <t>R</t>
  </si>
  <si>
    <t>Financiero</t>
  </si>
  <si>
    <t>Vehículo Especial</t>
  </si>
  <si>
    <t>Acciones Comunes</t>
  </si>
  <si>
    <t>Programa Rotativo de Valores Corporativos</t>
  </si>
  <si>
    <t xml:space="preserve">Bonos Corporativos </t>
  </si>
  <si>
    <t>Inmobiliaria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</si>
  <si>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</si>
  <si>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</si>
  <si>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</si>
  <si>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</si>
  <si>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</si>
  <si>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</si>
  <si>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</si>
  <si>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</si>
  <si>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</si>
  <si>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</si>
  <si>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 xml:space="preserve">Resolución 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</si>
  <si>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</si>
  <si>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</si>
  <si>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</si>
  <si>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</si>
  <si>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</si>
  <si>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</si>
  <si>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</si>
  <si>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</si>
  <si>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</si>
  <si>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</si>
  <si>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</si>
  <si>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</si>
  <si>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</si>
  <si>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</si>
  <si>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Programa Rotativo de Bonos Corporativos</t>
  </si>
  <si>
    <t>Resolución No.SMV-38-26 del 10 de febrero de 2026</t>
  </si>
  <si>
    <t>Fideicomiso</t>
  </si>
  <si>
    <t>Desarrollos Comerciales, S.A.</t>
  </si>
  <si>
    <t>Resolución No.SMV-77-26 del 16 de marzo de 2026</t>
  </si>
  <si>
    <t>Banisi, S.A.</t>
  </si>
  <si>
    <t>Resolución No.SMV-76-26 del 16 de marzo de 2026</t>
  </si>
  <si>
    <t>GB Group Corporation</t>
  </si>
  <si>
    <t>Resolución No. SMV-112-26 del 31 de marzo de 2026</t>
  </si>
  <si>
    <t>Tenedora de Acciones</t>
  </si>
  <si>
    <t>Electra Noreste, S.A.</t>
  </si>
  <si>
    <t>Resolución No SMV-150-26 del 21 de abril de 2026</t>
  </si>
  <si>
    <t>Energía</t>
  </si>
  <si>
    <t>Generadora de Gatún, S.A</t>
  </si>
  <si>
    <t>Bonos Senior Garantizados</t>
  </si>
  <si>
    <t>Resolución No. SMV-149-26 del 21 de abril de 2026</t>
  </si>
  <si>
    <t>Energia</t>
  </si>
  <si>
    <t>Promoción Médica, S.A. (Promed, S.A.)</t>
  </si>
  <si>
    <t>N/A</t>
  </si>
  <si>
    <t>Resolución No. SMV-153-26 del 22 de abril de 2026</t>
  </si>
  <si>
    <t>Inversiones Terraluz, S.A.</t>
  </si>
  <si>
    <t>Resolución No.SMV-109-26 de 27 de marzo de 2026</t>
  </si>
  <si>
    <t>BG Metal Trade, S.A.</t>
  </si>
  <si>
    <t xml:space="preserve">Programa Rotativo de  Bonos Verdes Corporativos </t>
  </si>
  <si>
    <t>Resolución No. SMV- 136-26 del 10 de abril de 2026</t>
  </si>
  <si>
    <t>SB-6 Project, Inc.</t>
  </si>
  <si>
    <t>Resolución No. SMV-154-26 del 22 de abril de 2026</t>
  </si>
  <si>
    <t>Vareen Assets Corporation</t>
  </si>
  <si>
    <t>Resolución No. SMV-146-26 del 17 de abril de 2026</t>
  </si>
  <si>
    <t>Banco Prival, S.A (Español) Prival Bank, S.A. (Inglés)</t>
  </si>
  <si>
    <t>Resolución No. SMV-155-26 del 22 de abril de 2026</t>
  </si>
  <si>
    <t>Alive Development, S.A.</t>
  </si>
  <si>
    <t>Resolución No. SMV-162-26 del 27 de abril de 2026</t>
  </si>
  <si>
    <t>Mercantil Holding Financiero Internacional, S.A.</t>
  </si>
  <si>
    <t>S/DR</t>
  </si>
  <si>
    <t xml:space="preserve">Resolución No. SMV-37-26 de 10 de febrero de 2026 </t>
  </si>
  <si>
    <t>104,000,000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</si>
</sst>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sz val="12"/>
      <color rgb="FF1F497D"/>
      <name val="Times New Roman"/>
      <charset val="1"/>
    </font>
    <font>
      <sz val="9"/>
      <color rgb="FF1F497D"/>
      <name val="Times New Roman"/>
    </font>
    <font>
      <sz val="12"/>
      <color rgb="FF1F497D"/>
      <name val="Times New Roman"/>
      <family val="1"/>
    </font>
    <font>
      <b/>
      <sz val="12"/>
      <color rgb="FF1F497D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3" fontId="3" fillId="0" borderId="1" xfId="0" applyNumberFormat="1" applyFont="1" applyBorder="1"/>
    <xf numFmtId="0" fontId="2" fillId="0" borderId="5" xfId="0" applyFont="1" applyBorder="1" applyAlignment="1">
      <alignment horizontal="left" wrapText="1"/>
    </xf>
    <xf numFmtId="3" fontId="3" fillId="0" borderId="3" xfId="0" applyNumberFormat="1" applyFont="1" applyBorder="1"/>
    <xf numFmtId="3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3" fontId="3" fillId="0" borderId="4" xfId="0" applyNumberFormat="1" applyFont="1" applyBorder="1"/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3" fontId="3" fillId="0" borderId="3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3" fontId="3" fillId="0" borderId="5" xfId="0" applyNumberFormat="1" applyFont="1" applyBorder="1"/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3" fontId="3" fillId="0" borderId="6" xfId="0" applyNumberFormat="1" applyFont="1" applyBorder="1"/>
    <xf numFmtId="0" fontId="4" fillId="2" borderId="6" xfId="0" applyFont="1" applyFill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3" fillId="2" borderId="5" xfId="0" applyFont="1" applyFill="1" applyBorder="1"/>
    <xf numFmtId="3" fontId="3" fillId="0" borderId="5" xfId="0" applyNumberFormat="1" applyFont="1" applyBorder="1" applyAlignment="1">
      <alignment horizontal="center" wrapText="1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6" fillId="2" borderId="0" xfId="0" applyFont="1" applyFill="1" applyAlignment="1"/>
    <xf numFmtId="0" fontId="1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109"/>
  <sheetViews>
    <sheetView tabSelected="1" zoomScale="95" zoomScaleNormal="95" workbookViewId="0">
      <selection activeCell="A5" sqref="A5"/>
    </sheetView>
  </sheetViews>
  <sheetFormatPr baseColWidth="10" defaultColWidth="41.85546875" defaultRowHeight="15" x14ac:dyDescent="0.25"/>
  <cols>
    <col min="1" max="1" width="51.42578125" style="5" customWidth="1"/>
    <col min="2" max="2" width="8" style="5" bestFit="1" customWidth="1"/>
    <col min="3" max="3" width="41" style="5" bestFit="1" customWidth="1"/>
    <col min="4" max="4" width="16.28515625" style="5" customWidth="1"/>
    <col min="5" max="5" width="55.7109375" style="5" customWidth="1"/>
    <col min="6" max="6" width="35.7109375" style="5" customWidth="1"/>
    <col min="7" max="16384" width="41.85546875" style="5"/>
  </cols>
  <sheetData>
    <row r="1" spans="1:6" ht="15.75" x14ac:dyDescent="0.25">
      <c r="A1" s="47" t="s">
        <v>23</v>
      </c>
      <c r="B1" s="48" t="s">
        <v>0</v>
      </c>
    </row>
    <row r="2" spans="1:6" ht="15.75" x14ac:dyDescent="0.25">
      <c r="A2" s="6" t="s">
        <v>24</v>
      </c>
      <c r="B2" s="6" t="s">
        <v>25</v>
      </c>
      <c r="C2" s="6" t="s">
        <v>1</v>
      </c>
      <c r="D2" s="6" t="s">
        <v>2</v>
      </c>
      <c r="E2" s="6" t="s">
        <v>26</v>
      </c>
      <c r="F2" s="6" t="s">
        <v>3</v>
      </c>
    </row>
    <row r="3" spans="1:6" ht="25.5" customHeight="1" x14ac:dyDescent="0.25">
      <c r="A3" s="36" t="s">
        <v>27</v>
      </c>
      <c r="B3" s="37" t="s">
        <v>4</v>
      </c>
      <c r="C3" s="2" t="s">
        <v>12</v>
      </c>
      <c r="D3" s="38">
        <f>1000000*100</f>
        <v>100000000</v>
      </c>
      <c r="E3" s="2" t="s">
        <v>28</v>
      </c>
      <c r="F3" s="29" t="s">
        <v>6</v>
      </c>
    </row>
    <row r="4" spans="1:6" ht="25.5" customHeight="1" x14ac:dyDescent="0.25">
      <c r="A4" s="36" t="s">
        <v>29</v>
      </c>
      <c r="B4" s="39" t="s">
        <v>4</v>
      </c>
      <c r="C4" s="23" t="s">
        <v>5</v>
      </c>
      <c r="D4" s="24">
        <v>5000000</v>
      </c>
      <c r="E4" s="25" t="s">
        <v>30</v>
      </c>
      <c r="F4" s="30" t="s">
        <v>31</v>
      </c>
    </row>
    <row r="5" spans="1:6" ht="25.5" customHeight="1" x14ac:dyDescent="0.25">
      <c r="A5" s="25" t="s">
        <v>32</v>
      </c>
      <c r="B5" s="39" t="s">
        <v>4</v>
      </c>
      <c r="C5" s="23" t="s">
        <v>14</v>
      </c>
      <c r="D5" s="26">
        <v>75000000</v>
      </c>
      <c r="E5" s="25" t="s">
        <v>33</v>
      </c>
      <c r="F5" s="27" t="s">
        <v>15</v>
      </c>
    </row>
    <row r="6" spans="1:6" ht="25.5" customHeight="1" x14ac:dyDescent="0.25">
      <c r="A6" s="40" t="s">
        <v>34</v>
      </c>
      <c r="B6" s="39" t="s">
        <v>4</v>
      </c>
      <c r="C6" s="23" t="s">
        <v>7</v>
      </c>
      <c r="D6" s="24">
        <v>150000000</v>
      </c>
      <c r="E6" s="26" t="s">
        <v>35</v>
      </c>
      <c r="F6" s="27" t="s">
        <v>11</v>
      </c>
    </row>
    <row r="7" spans="1:6" ht="25.5" customHeight="1" x14ac:dyDescent="0.25">
      <c r="A7" s="25" t="s">
        <v>36</v>
      </c>
      <c r="B7" s="39" t="s">
        <v>4</v>
      </c>
      <c r="C7" s="23" t="s">
        <v>7</v>
      </c>
      <c r="D7" s="24">
        <v>70000000</v>
      </c>
      <c r="E7" s="26" t="s">
        <v>37</v>
      </c>
      <c r="F7" s="27" t="s">
        <v>11</v>
      </c>
    </row>
    <row r="8" spans="1:6" ht="25.5" customHeight="1" x14ac:dyDescent="0.25">
      <c r="A8" s="25" t="s">
        <v>38</v>
      </c>
      <c r="B8" s="39" t="s">
        <v>9</v>
      </c>
      <c r="C8" s="23" t="s">
        <v>7</v>
      </c>
      <c r="D8" s="24">
        <v>65000000</v>
      </c>
      <c r="E8" s="25" t="s">
        <v>39</v>
      </c>
      <c r="F8" s="27" t="s">
        <v>10</v>
      </c>
    </row>
    <row r="9" spans="1:6" ht="25.5" customHeight="1" x14ac:dyDescent="0.25">
      <c r="A9" s="25" t="s">
        <v>40</v>
      </c>
      <c r="B9" s="39" t="s">
        <v>4</v>
      </c>
      <c r="C9" s="23" t="s">
        <v>41</v>
      </c>
      <c r="D9" s="26">
        <v>100000000</v>
      </c>
      <c r="E9" s="26" t="s">
        <v>42</v>
      </c>
      <c r="F9" s="27" t="s">
        <v>43</v>
      </c>
    </row>
    <row r="10" spans="1:6" ht="25.5" customHeight="1" x14ac:dyDescent="0.25">
      <c r="A10" s="40" t="s">
        <v>44</v>
      </c>
      <c r="B10" s="39" t="s">
        <v>9</v>
      </c>
      <c r="C10" s="23" t="s">
        <v>14</v>
      </c>
      <c r="D10" s="24">
        <v>104000000</v>
      </c>
      <c r="E10" s="26" t="s">
        <v>45</v>
      </c>
      <c r="F10" s="27" t="s">
        <v>15</v>
      </c>
    </row>
    <row r="11" spans="1:6" ht="25.5" customHeight="1" x14ac:dyDescent="0.25">
      <c r="A11" s="25" t="s">
        <v>46</v>
      </c>
      <c r="B11" s="27" t="s">
        <v>9</v>
      </c>
      <c r="C11" s="23" t="s">
        <v>7</v>
      </c>
      <c r="D11" s="24">
        <v>100000000</v>
      </c>
      <c r="E11" s="26" t="s">
        <v>47</v>
      </c>
      <c r="F11" s="27" t="s">
        <v>10</v>
      </c>
    </row>
    <row r="12" spans="1:6" ht="25.5" customHeight="1" x14ac:dyDescent="0.25">
      <c r="A12" s="25" t="s">
        <v>48</v>
      </c>
      <c r="B12" s="27" t="s">
        <v>9</v>
      </c>
      <c r="C12" s="23" t="s">
        <v>7</v>
      </c>
      <c r="D12" s="24">
        <v>300000000</v>
      </c>
      <c r="E12" s="26" t="s">
        <v>49</v>
      </c>
      <c r="F12" s="27" t="s">
        <v>50</v>
      </c>
    </row>
    <row r="13" spans="1:6" ht="25.5" customHeight="1" x14ac:dyDescent="0.25">
      <c r="A13" s="41" t="s">
        <v>51</v>
      </c>
      <c r="B13" s="27" t="s">
        <v>9</v>
      </c>
      <c r="C13" s="23" t="s">
        <v>13</v>
      </c>
      <c r="D13" s="24">
        <v>300000000</v>
      </c>
      <c r="E13" s="42" t="s">
        <v>52</v>
      </c>
      <c r="F13" s="43" t="s">
        <v>53</v>
      </c>
    </row>
    <row r="14" spans="1:6" ht="25.5" customHeight="1" x14ac:dyDescent="0.25">
      <c r="A14" s="25" t="s">
        <v>54</v>
      </c>
      <c r="B14" s="39" t="s">
        <v>4</v>
      </c>
      <c r="C14" s="23" t="s">
        <v>55</v>
      </c>
      <c r="D14" s="24">
        <v>1100000000</v>
      </c>
      <c r="E14" s="42" t="s">
        <v>56</v>
      </c>
      <c r="F14" s="27" t="s">
        <v>57</v>
      </c>
    </row>
    <row r="15" spans="1:6" ht="25.5" customHeight="1" x14ac:dyDescent="0.25">
      <c r="A15" s="25" t="s">
        <v>58</v>
      </c>
      <c r="B15" s="27" t="s">
        <v>59</v>
      </c>
      <c r="C15" s="23" t="s">
        <v>14</v>
      </c>
      <c r="D15" s="24">
        <v>20000000</v>
      </c>
      <c r="E15" s="42" t="s">
        <v>60</v>
      </c>
      <c r="F15" s="27" t="s">
        <v>8</v>
      </c>
    </row>
    <row r="16" spans="1:6" ht="25.5" customHeight="1" x14ac:dyDescent="0.25">
      <c r="A16" s="25" t="s">
        <v>61</v>
      </c>
      <c r="B16" s="39" t="s">
        <v>9</v>
      </c>
      <c r="C16" s="23" t="s">
        <v>7</v>
      </c>
      <c r="D16" s="24">
        <v>50000000</v>
      </c>
      <c r="E16" s="42" t="s">
        <v>62</v>
      </c>
      <c r="F16" s="27" t="s">
        <v>11</v>
      </c>
    </row>
    <row r="17" spans="1:13" ht="29.25" customHeight="1" x14ac:dyDescent="0.25">
      <c r="A17" s="25" t="s">
        <v>63</v>
      </c>
      <c r="B17" s="27" t="s">
        <v>59</v>
      </c>
      <c r="C17" s="23" t="s">
        <v>64</v>
      </c>
      <c r="D17" s="24">
        <v>30000000</v>
      </c>
      <c r="E17" s="42" t="s">
        <v>65</v>
      </c>
      <c r="F17" s="27" t="s">
        <v>10</v>
      </c>
    </row>
    <row r="18" spans="1:13" ht="25.5" customHeight="1" x14ac:dyDescent="0.25">
      <c r="A18" s="25" t="s">
        <v>66</v>
      </c>
      <c r="B18" s="27" t="s">
        <v>4</v>
      </c>
      <c r="C18" s="23" t="s">
        <v>7</v>
      </c>
      <c r="D18" s="24">
        <v>75000000</v>
      </c>
      <c r="E18" s="42" t="s">
        <v>67</v>
      </c>
      <c r="F18" s="27" t="s">
        <v>11</v>
      </c>
    </row>
    <row r="19" spans="1:13" ht="25.5" customHeight="1" x14ac:dyDescent="0.25">
      <c r="A19" s="25" t="s">
        <v>68</v>
      </c>
      <c r="B19" s="27" t="s">
        <v>4</v>
      </c>
      <c r="C19" s="23" t="s">
        <v>7</v>
      </c>
      <c r="D19" s="24">
        <v>150000000</v>
      </c>
      <c r="E19" s="42" t="s">
        <v>69</v>
      </c>
      <c r="F19" s="27" t="s">
        <v>11</v>
      </c>
    </row>
    <row r="20" spans="1:13" ht="25.5" customHeight="1" x14ac:dyDescent="0.25">
      <c r="A20" s="41" t="s">
        <v>70</v>
      </c>
      <c r="B20" s="22" t="s">
        <v>9</v>
      </c>
      <c r="C20" s="23" t="s">
        <v>13</v>
      </c>
      <c r="D20" s="24">
        <v>200000000</v>
      </c>
      <c r="E20" s="44" t="s">
        <v>71</v>
      </c>
      <c r="F20" s="27" t="s">
        <v>10</v>
      </c>
    </row>
    <row r="21" spans="1:13" ht="25.5" customHeight="1" x14ac:dyDescent="0.25">
      <c r="A21" s="25" t="s">
        <v>72</v>
      </c>
      <c r="B21" s="22" t="s">
        <v>4</v>
      </c>
      <c r="C21" s="23" t="s">
        <v>7</v>
      </c>
      <c r="D21" s="24">
        <v>65000000</v>
      </c>
      <c r="E21" s="44" t="s">
        <v>73</v>
      </c>
      <c r="F21" s="27" t="s">
        <v>15</v>
      </c>
    </row>
    <row r="22" spans="1:13" ht="25.5" customHeight="1" x14ac:dyDescent="0.25">
      <c r="A22" s="25" t="s">
        <v>74</v>
      </c>
      <c r="B22" s="39" t="s">
        <v>75</v>
      </c>
      <c r="C22" s="23" t="s">
        <v>7</v>
      </c>
      <c r="D22" s="24">
        <v>100000000</v>
      </c>
      <c r="E22" s="42" t="s">
        <v>76</v>
      </c>
      <c r="F22" s="45" t="s">
        <v>10</v>
      </c>
    </row>
    <row r="23" spans="1:13" ht="25.5" customHeight="1" x14ac:dyDescent="0.25">
      <c r="A23" s="21"/>
      <c r="B23" s="22"/>
      <c r="C23" s="23"/>
      <c r="D23" s="24"/>
      <c r="E23" s="46"/>
      <c r="F23" s="27"/>
    </row>
    <row r="24" spans="1:13" ht="25.5" customHeight="1" x14ac:dyDescent="0.25">
      <c r="A24" s="25"/>
      <c r="B24" s="39"/>
      <c r="C24" s="23"/>
      <c r="D24" s="24"/>
      <c r="E24" s="42"/>
      <c r="F24" s="45"/>
    </row>
    <row r="25" spans="1:13" ht="25.5" customHeight="1" x14ac:dyDescent="0.25">
      <c r="A25" s="25"/>
      <c r="B25" s="39"/>
      <c r="C25" s="23"/>
      <c r="D25" s="24"/>
      <c r="E25" s="46"/>
      <c r="F25" s="27"/>
    </row>
    <row r="26" spans="1:13" ht="25.5" customHeight="1" x14ac:dyDescent="0.25">
      <c r="A26" s="25"/>
      <c r="B26" s="39"/>
      <c r="C26" s="23"/>
      <c r="D26" s="24"/>
      <c r="E26" s="46"/>
      <c r="F26" s="27"/>
    </row>
    <row r="27" spans="1:13" ht="25.5" customHeight="1" x14ac:dyDescent="0.25">
      <c r="A27" s="31"/>
      <c r="B27" s="32"/>
      <c r="C27" s="33"/>
      <c r="D27" s="34"/>
      <c r="E27" s="35"/>
      <c r="F27" s="28"/>
    </row>
    <row r="28" spans="1:13" ht="15.75" x14ac:dyDescent="0.25">
      <c r="A28" s="9"/>
      <c r="B28" s="8"/>
      <c r="C28" s="8"/>
      <c r="D28" s="10">
        <f>SUM(D3:D27)</f>
        <v>3159000000</v>
      </c>
      <c r="E28" s="8"/>
      <c r="F28" s="8"/>
      <c r="G28" s="13"/>
      <c r="H28" s="13"/>
      <c r="I28" s="13"/>
      <c r="J28" s="13"/>
      <c r="K28" s="13"/>
      <c r="L28" s="13"/>
      <c r="M28" s="13"/>
    </row>
    <row r="29" spans="1:13" x14ac:dyDescent="0.25">
      <c r="D29" s="12"/>
      <c r="G29" s="12"/>
    </row>
    <row r="30" spans="1:13" x14ac:dyDescent="0.25">
      <c r="F30" s="12"/>
    </row>
    <row r="31" spans="1:13" x14ac:dyDescent="0.25">
      <c r="D31" s="14"/>
    </row>
    <row r="32" spans="1:13" x14ac:dyDescent="0.25">
      <c r="B32" s="15"/>
      <c r="C32" s="15"/>
    </row>
    <row r="33" spans="1:4" ht="15.75" x14ac:dyDescent="0.25">
      <c r="A33" s="11"/>
      <c r="B33" s="16"/>
      <c r="C33" s="16"/>
      <c r="D33" s="17"/>
    </row>
    <row r="40" spans="1:4" ht="15.75" x14ac:dyDescent="0.25">
      <c r="A40" s="16"/>
    </row>
    <row r="45" spans="1:4" x14ac:dyDescent="0.25">
      <c r="A45" s="12"/>
    </row>
    <row r="47" spans="1:4" x14ac:dyDescent="0.25">
      <c r="A47" s="12"/>
    </row>
    <row r="92" spans="5:6" ht="15.75" x14ac:dyDescent="0.25">
      <c r="F92" s="1"/>
    </row>
    <row r="93" spans="5:6" ht="15.75" x14ac:dyDescent="0.25">
      <c r="E93" s="1">
        <v>85000000</v>
      </c>
      <c r="F93" s="4" t="s">
        <v>16</v>
      </c>
    </row>
    <row r="94" spans="5:6" ht="15.75" x14ac:dyDescent="0.25">
      <c r="E94" s="1">
        <v>50000000</v>
      </c>
      <c r="F94" s="4" t="s">
        <v>17</v>
      </c>
    </row>
    <row r="95" spans="5:6" ht="15.75" x14ac:dyDescent="0.25">
      <c r="E95" s="1">
        <v>40000000</v>
      </c>
      <c r="F95" s="4" t="s">
        <v>18</v>
      </c>
    </row>
    <row r="96" spans="5:6" ht="15.75" x14ac:dyDescent="0.25">
      <c r="E96" s="1">
        <v>500000000</v>
      </c>
      <c r="F96" s="4" t="s">
        <v>19</v>
      </c>
    </row>
    <row r="97" spans="5:6" ht="15.75" x14ac:dyDescent="0.25">
      <c r="E97" s="1">
        <v>50000000</v>
      </c>
      <c r="F97" s="4" t="s">
        <v>18</v>
      </c>
    </row>
    <row r="98" spans="5:6" ht="15.75" x14ac:dyDescent="0.25">
      <c r="E98" s="1">
        <v>50000000</v>
      </c>
      <c r="F98" s="4" t="s">
        <v>17</v>
      </c>
    </row>
    <row r="99" spans="5:6" ht="15.75" x14ac:dyDescent="0.25">
      <c r="E99" s="1">
        <v>50000000</v>
      </c>
      <c r="F99" s="4" t="s">
        <v>19</v>
      </c>
    </row>
    <row r="100" spans="5:6" ht="15.75" x14ac:dyDescent="0.25">
      <c r="E100" s="1">
        <v>50000000</v>
      </c>
      <c r="F100" s="20" t="s">
        <v>20</v>
      </c>
    </row>
    <row r="101" spans="5:6" ht="15.75" x14ac:dyDescent="0.25">
      <c r="E101" s="3">
        <v>40000000</v>
      </c>
      <c r="F101" s="20" t="s">
        <v>21</v>
      </c>
    </row>
    <row r="102" spans="5:6" ht="15.75" x14ac:dyDescent="0.25">
      <c r="E102" s="3">
        <v>80000000</v>
      </c>
      <c r="F102" s="20" t="s">
        <v>22</v>
      </c>
    </row>
    <row r="103" spans="5:6" ht="15.75" x14ac:dyDescent="0.25">
      <c r="E103" s="3">
        <v>795000</v>
      </c>
      <c r="F103" s="18" t="s">
        <v>77</v>
      </c>
    </row>
    <row r="104" spans="5:6" ht="15.75" x14ac:dyDescent="0.25">
      <c r="E104" s="18" t="s">
        <v>21</v>
      </c>
      <c r="F104" s="18" t="s">
        <v>19</v>
      </c>
    </row>
    <row r="105" spans="5:6" ht="15.75" x14ac:dyDescent="0.25">
      <c r="E105" s="7">
        <v>30000000</v>
      </c>
      <c r="F105" s="20"/>
    </row>
    <row r="106" spans="5:6" ht="15.75" x14ac:dyDescent="0.25">
      <c r="E106" s="3">
        <f>30000000 + 30000000</f>
        <v>60000000</v>
      </c>
      <c r="F106" s="20"/>
    </row>
    <row r="107" spans="5:6" ht="15.75" x14ac:dyDescent="0.25">
      <c r="E107" s="3">
        <v>12000000</v>
      </c>
      <c r="F107" s="4"/>
    </row>
    <row r="108" spans="5:6" ht="15.75" x14ac:dyDescent="0.25">
      <c r="E108" s="1">
        <v>40000000</v>
      </c>
      <c r="F108" s="4"/>
    </row>
    <row r="109" spans="5:6" x14ac:dyDescent="0.25">
      <c r="E109" s="19">
        <f>SUBTOTAL(9,E93:E108)</f>
        <v>1137795000</v>
      </c>
    </row>
  </sheetData>
  <autoFilter ref="A2:F35" xr:uid="{00000000-0001-0000-0000-000000000000}"/>
  <phoneticPr fontId="1" type="noConversion"/>
  <dataValidations count="1">
    <dataValidation type="list" allowBlank="1" showInputMessage="1" showErrorMessage="1" sqref="L28 B35:B1048576 B31:B33 G28:G29 B29 D30 B4:B27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2026-09-16T19:07:11Z</dcterms:modified>
  <cp:category/>
  <cp:contentStatus/>
</cp:coreProperties>
</file>