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nio\"/>
    </mc:Choice>
  </mc:AlternateContent>
  <xr:revisionPtr revIDLastSave="0" documentId="8_{4CE3B1C5-B424-40F8-9C5E-1CE536F52E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3" i="1"/>
  <c r="D3" i="1"/>
  <c r="D27" i="1" s="1"/>
  <c r="E104" i="1"/>
  <c r="E107" i="1" s="1"/>
</calcChain>
</file>

<file path=xl/sharedStrings.xml><?xml version="1.0" encoding="utf-8"?>
<sst xmlns="http://schemas.openxmlformats.org/spreadsheetml/2006/main" count="141" uniqueCount="90">
  <si>
    <t>Al 30 de junio de 2026</t>
  </si>
  <si>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</si>
  <si>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</si>
  <si>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</si>
  <si>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</si>
  <si>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</si>
  <si>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</si>
  <si>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>Sociedad de Inversión Inmobiliaria</t>
  </si>
  <si>
    <t xml:space="preserve">Programa Rotativo de  Bonos Corporativos </t>
  </si>
  <si>
    <t>Servicio</t>
  </si>
  <si>
    <t>R</t>
  </si>
  <si>
    <t>Inmobiliario</t>
  </si>
  <si>
    <t>Financiero</t>
  </si>
  <si>
    <t>Vehículo Especial</t>
  </si>
  <si>
    <t>Green Tower Properties, Inc.</t>
  </si>
  <si>
    <t>Acciones Comunes</t>
  </si>
  <si>
    <t>Programa Rotativo de Valores Corporativos</t>
  </si>
  <si>
    <t>Banco Promerica de Costa Rica, S.A.</t>
  </si>
  <si>
    <t xml:space="preserve">Bonos Corporativos </t>
  </si>
  <si>
    <t>Inmobiliaria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</si>
  <si>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</si>
  <si>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</si>
  <si>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</si>
  <si>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</si>
  <si>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</si>
  <si>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</si>
  <si>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</si>
  <si>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</si>
  <si>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</si>
  <si>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</si>
  <si>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</si>
  <si>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</si>
  <si>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</si>
  <si>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</si>
  <si>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</si>
  <si>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</si>
  <si>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</si>
  <si>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</si>
  <si>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</si>
  <si>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</si>
  <si>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</si>
  <si>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</si>
  <si>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</si>
  <si>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Programa Rotativo de Bonos Corporativos</t>
  </si>
  <si>
    <t>Resolución No.SMV-38-26 del 10 de febrero de 2026</t>
  </si>
  <si>
    <t>Fideicomiso</t>
  </si>
  <si>
    <t>Desarrollos Comerciales, S.A.</t>
  </si>
  <si>
    <t>Resolución No.SMV-77-26 del 16 de marzo de 2026</t>
  </si>
  <si>
    <t>Banisi, S.A.</t>
  </si>
  <si>
    <t>Resolución No.SMV-76-26 del 16 de marzo de 2026</t>
  </si>
  <si>
    <t>GB Group Corporation</t>
  </si>
  <si>
    <t>Resolución No. SMV-112-26 del 31 de marzo de 2026</t>
  </si>
  <si>
    <t>Tenedora de Acciones</t>
  </si>
  <si>
    <t>Electra Noreste, S.A.</t>
  </si>
  <si>
    <t>Resolución No SMV-150-26 del 21 de abril de 2026</t>
  </si>
  <si>
    <t>Energía</t>
  </si>
  <si>
    <t>Generadora de Gatún, S.A</t>
  </si>
  <si>
    <t>Bonos Senior Garantizados</t>
  </si>
  <si>
    <t>Resolución No. SMV-149-26 del 21 de abril de 2026</t>
  </si>
  <si>
    <t>Energia</t>
  </si>
  <si>
    <t>Promoción Médica, S.A. (Promed, S.A.)</t>
  </si>
  <si>
    <t>N/A</t>
  </si>
  <si>
    <t>Resolución No. SMV-153-26 del 22 de abril de 2026</t>
  </si>
  <si>
    <t>Inversiones Terraluz, S.A.</t>
  </si>
  <si>
    <t>Resolución No.SMV-109-26 de 27 de marzo de 2026</t>
  </si>
  <si>
    <t>BG Metal Trade, S.A.</t>
  </si>
  <si>
    <t xml:space="preserve">Programa Rotativo de  Bonos Verdes Corporativos </t>
  </si>
  <si>
    <t>Resolución No. SMV- 136-26 del 10 de abril de 2026</t>
  </si>
  <si>
    <t>SB-6 Project, Inc.</t>
  </si>
  <si>
    <t>Resolución No. SMV-154-26 del 22 de abril de 2026</t>
  </si>
  <si>
    <t>Vareen Assets Corporation</t>
  </si>
  <si>
    <t>Resolución No. SMV-146-26 del 17 de abril de 2026</t>
  </si>
  <si>
    <t>Banco Prival, S.A (Español) Prival Bank, S.A. (Inglés)</t>
  </si>
  <si>
    <t>Resolución No. SMV-155-26 del 22 de abril de 2026</t>
  </si>
  <si>
    <t>Alive Development, S.A.</t>
  </si>
  <si>
    <t>Resolución No. SMV-162-26 del 27 de abril de 2026</t>
  </si>
  <si>
    <t>Mercantil Holding Financiero Internacional, S.A.</t>
  </si>
  <si>
    <t>S/DR</t>
  </si>
  <si>
    <t xml:space="preserve">Resolución No. SMV-37-26 de 10 de febrero de 2026 </t>
  </si>
  <si>
    <t>Resolución No. SMV- 187-26 del 12 de mayo de 2026</t>
  </si>
  <si>
    <t>Acciones Clase B</t>
  </si>
  <si>
    <t>Resolución No. SMV- 220-2026 de 29 de mayo de 2026</t>
  </si>
  <si>
    <t>Sociedad de Inversion Inmobiliaria</t>
  </si>
  <si>
    <t>104,000,000</t>
  </si>
  <si>
    <t>Resolución No. SMV-276-26 del 22 de junio de 2026</t>
  </si>
  <si>
    <t xml:space="preserve">Resolución No. SMV-281-26 del 25 de junio de 2026 </t>
  </si>
  <si>
    <r>
      <t xml:space="preserve">Genasset U.S. Income Fund Inc. </t>
    </r>
    <r>
      <rPr>
        <sz val="9"/>
        <color rgb="FF1F497D"/>
        <rFont val="Aptos Display"/>
        <family val="2"/>
      </rPr>
      <t>(1)</t>
    </r>
  </si>
  <si>
    <r>
      <t>Atlántida Real Estate Growth Fund, S.A. (Inversiones Inmobiliarias Atlántida Panamá, S.A.)</t>
    </r>
    <r>
      <rPr>
        <vertAlign val="superscript"/>
        <sz val="12"/>
        <color rgb="FF1F497D"/>
        <rFont val="Aptos Display"/>
        <family val="2"/>
      </rPr>
      <t xml:space="preserve"> (1)</t>
    </r>
  </si>
  <si>
    <r>
      <t xml:space="preserve">Desarrollos Urbanos Tocumen, S.A </t>
    </r>
    <r>
      <rPr>
        <vertAlign val="superscript"/>
        <sz val="12"/>
        <color rgb="FF1F497D"/>
        <rFont val="Aptos Display"/>
        <family val="2"/>
      </rPr>
      <t>(2)</t>
    </r>
  </si>
  <si>
    <t>Resolución en firme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</si>
</sst>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3"/>
      <name val="Aptos Display"/>
      <family val="2"/>
    </font>
    <font>
      <sz val="11"/>
      <color theme="3"/>
      <name val="Aptos Display"/>
      <family val="2"/>
    </font>
    <font>
      <b/>
      <sz val="12"/>
      <color theme="0"/>
      <name val="Aptos Display"/>
      <family val="2"/>
    </font>
    <font>
      <sz val="12"/>
      <color theme="3"/>
      <name val="Aptos Display"/>
      <family val="2"/>
    </font>
    <font>
      <sz val="12"/>
      <color rgb="FF1F497D"/>
      <name val="Aptos Display"/>
      <family val="2"/>
    </font>
    <font>
      <sz val="9"/>
      <color rgb="FF1F497D"/>
      <name val="Aptos Display"/>
      <family val="2"/>
    </font>
    <font>
      <vertAlign val="superscript"/>
      <sz val="12"/>
      <color rgb="FF1F497D"/>
      <name val="Aptos Display"/>
      <family val="2"/>
    </font>
    <font>
      <b/>
      <sz val="11"/>
      <color theme="3"/>
      <name val="Aptos Display"/>
      <family val="2"/>
    </font>
    <font>
      <sz val="9"/>
      <color theme="3"/>
      <name val="Aptos Display"/>
      <family val="2"/>
    </font>
    <font>
      <b/>
      <sz val="16"/>
      <color theme="3"/>
      <name val="Aptos Display"/>
      <family val="2"/>
    </font>
    <font>
      <b/>
      <sz val="16"/>
      <color rgb="FF1F497D"/>
      <name val="Aptos Display"/>
      <family val="2"/>
    </font>
    <font>
      <b/>
      <sz val="14"/>
      <color theme="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0" xfId="0" applyFont="1" applyFill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5" fillId="2" borderId="1" xfId="0" applyFont="1" applyFill="1" applyBorder="1"/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3" fontId="5" fillId="0" borderId="5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3" fontId="6" fillId="0" borderId="5" xfId="0" applyNumberFormat="1" applyFont="1" applyBorder="1" applyAlignment="1">
      <alignment horizontal="right"/>
    </xf>
    <xf numFmtId="0" fontId="6" fillId="4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/>
    </xf>
    <xf numFmtId="10" fontId="4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right"/>
    </xf>
    <xf numFmtId="0" fontId="2" fillId="2" borderId="0" xfId="0" applyFont="1" applyFill="1"/>
    <xf numFmtId="3" fontId="3" fillId="2" borderId="0" xfId="0" applyNumberFormat="1" applyFont="1" applyFill="1"/>
    <xf numFmtId="3" fontId="9" fillId="2" borderId="0" xfId="0" applyNumberFormat="1" applyFont="1" applyFill="1"/>
    <xf numFmtId="0" fontId="10" fillId="2" borderId="0" xfId="0" applyFont="1" applyFill="1"/>
    <xf numFmtId="10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/>
    <xf numFmtId="164" fontId="3" fillId="2" borderId="0" xfId="0" applyNumberFormat="1" applyFont="1" applyFill="1"/>
    <xf numFmtId="0" fontId="13" fillId="3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3" fontId="5" fillId="0" borderId="7" xfId="0" applyNumberFormat="1" applyFont="1" applyBorder="1" applyAlignment="1">
      <alignment horizontal="right"/>
    </xf>
    <xf numFmtId="0" fontId="5" fillId="2" borderId="8" xfId="0" applyFont="1" applyFill="1" applyBorder="1" applyAlignment="1">
      <alignment horizontal="left"/>
    </xf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5" fillId="0" borderId="5" xfId="0" applyNumberFormat="1" applyFont="1" applyBorder="1"/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/>
    <xf numFmtId="3" fontId="5" fillId="0" borderId="5" xfId="0" applyNumberFormat="1" applyFont="1" applyBorder="1" applyAlignment="1">
      <alignment horizontal="center" wrapText="1"/>
    </xf>
    <xf numFmtId="0" fontId="11" fillId="2" borderId="0" xfId="0" applyFont="1" applyFill="1" applyAlignment="1"/>
    <xf numFmtId="0" fontId="1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K107"/>
  <sheetViews>
    <sheetView tabSelected="1" zoomScale="90" zoomScaleNormal="90" workbookViewId="0">
      <selection activeCell="C6" sqref="C6"/>
    </sheetView>
  </sheetViews>
  <sheetFormatPr baseColWidth="10" defaultColWidth="41.85546875" defaultRowHeight="15" x14ac:dyDescent="0.25"/>
  <cols>
    <col min="1" max="1" width="51.42578125" style="1" customWidth="1"/>
    <col min="2" max="2" width="8" style="1" bestFit="1" customWidth="1"/>
    <col min="3" max="3" width="41" style="1" bestFit="1" customWidth="1"/>
    <col min="4" max="4" width="16.28515625" style="1" customWidth="1"/>
    <col min="5" max="5" width="55.7109375" style="1" customWidth="1"/>
    <col min="6" max="6" width="35.7109375" style="1" customWidth="1"/>
    <col min="7" max="16384" width="41.85546875" style="1"/>
  </cols>
  <sheetData>
    <row r="1" spans="1:6" ht="21" x14ac:dyDescent="0.35">
      <c r="A1" s="55" t="s">
        <v>27</v>
      </c>
      <c r="B1" s="56" t="s">
        <v>0</v>
      </c>
      <c r="C1" s="55"/>
      <c r="D1" s="55"/>
      <c r="E1" s="55"/>
      <c r="F1" s="55"/>
    </row>
    <row r="2" spans="1:6" ht="23.45" customHeight="1" x14ac:dyDescent="0.25">
      <c r="A2" s="42" t="s">
        <v>28</v>
      </c>
      <c r="B2" s="42" t="s">
        <v>29</v>
      </c>
      <c r="C2" s="42" t="s">
        <v>1</v>
      </c>
      <c r="D2" s="42" t="s">
        <v>2</v>
      </c>
      <c r="E2" s="42" t="s">
        <v>89</v>
      </c>
      <c r="F2" s="42" t="s">
        <v>3</v>
      </c>
    </row>
    <row r="3" spans="1:6" ht="25.5" customHeight="1" x14ac:dyDescent="0.25">
      <c r="A3" s="20" t="s">
        <v>86</v>
      </c>
      <c r="B3" s="49" t="s">
        <v>4</v>
      </c>
      <c r="C3" s="12" t="s">
        <v>15</v>
      </c>
      <c r="D3" s="15">
        <f>1000000*100</f>
        <v>100000000</v>
      </c>
      <c r="E3" s="12" t="s">
        <v>30</v>
      </c>
      <c r="F3" s="13" t="s">
        <v>6</v>
      </c>
    </row>
    <row r="4" spans="1:6" ht="25.5" customHeight="1" x14ac:dyDescent="0.25">
      <c r="A4" s="20" t="s">
        <v>31</v>
      </c>
      <c r="B4" s="49" t="s">
        <v>4</v>
      </c>
      <c r="C4" s="14" t="s">
        <v>5</v>
      </c>
      <c r="D4" s="15">
        <v>5000000</v>
      </c>
      <c r="E4" s="12" t="s">
        <v>32</v>
      </c>
      <c r="F4" s="50" t="s">
        <v>33</v>
      </c>
    </row>
    <row r="5" spans="1:6" ht="25.5" customHeight="1" x14ac:dyDescent="0.25">
      <c r="A5" s="12" t="s">
        <v>34</v>
      </c>
      <c r="B5" s="49" t="s">
        <v>4</v>
      </c>
      <c r="C5" s="14" t="s">
        <v>18</v>
      </c>
      <c r="D5" s="51">
        <v>75000000</v>
      </c>
      <c r="E5" s="12" t="s">
        <v>35</v>
      </c>
      <c r="F5" s="13" t="s">
        <v>19</v>
      </c>
    </row>
    <row r="6" spans="1:6" ht="25.5" customHeight="1" x14ac:dyDescent="0.25">
      <c r="A6" s="52" t="s">
        <v>36</v>
      </c>
      <c r="B6" s="49" t="s">
        <v>4</v>
      </c>
      <c r="C6" s="14" t="s">
        <v>8</v>
      </c>
      <c r="D6" s="15">
        <v>150000000</v>
      </c>
      <c r="E6" s="51" t="s">
        <v>37</v>
      </c>
      <c r="F6" s="13" t="s">
        <v>13</v>
      </c>
    </row>
    <row r="7" spans="1:6" ht="25.5" customHeight="1" x14ac:dyDescent="0.25">
      <c r="A7" s="12" t="s">
        <v>38</v>
      </c>
      <c r="B7" s="49" t="s">
        <v>4</v>
      </c>
      <c r="C7" s="14" t="s">
        <v>8</v>
      </c>
      <c r="D7" s="15">
        <v>70000000</v>
      </c>
      <c r="E7" s="51" t="s">
        <v>39</v>
      </c>
      <c r="F7" s="13" t="s">
        <v>13</v>
      </c>
    </row>
    <row r="8" spans="1:6" ht="25.5" customHeight="1" x14ac:dyDescent="0.25">
      <c r="A8" s="12" t="s">
        <v>40</v>
      </c>
      <c r="B8" s="49" t="s">
        <v>10</v>
      </c>
      <c r="C8" s="14" t="s">
        <v>8</v>
      </c>
      <c r="D8" s="15">
        <v>65000000</v>
      </c>
      <c r="E8" s="12" t="s">
        <v>41</v>
      </c>
      <c r="F8" s="13" t="s">
        <v>12</v>
      </c>
    </row>
    <row r="9" spans="1:6" ht="25.5" customHeight="1" x14ac:dyDescent="0.25">
      <c r="A9" s="12" t="s">
        <v>42</v>
      </c>
      <c r="B9" s="49" t="s">
        <v>4</v>
      </c>
      <c r="C9" s="14" t="s">
        <v>43</v>
      </c>
      <c r="D9" s="51">
        <v>100000000</v>
      </c>
      <c r="E9" s="51" t="s">
        <v>44</v>
      </c>
      <c r="F9" s="13" t="s">
        <v>45</v>
      </c>
    </row>
    <row r="10" spans="1:6" ht="25.5" customHeight="1" x14ac:dyDescent="0.25">
      <c r="A10" s="52" t="s">
        <v>46</v>
      </c>
      <c r="B10" s="49" t="s">
        <v>10</v>
      </c>
      <c r="C10" s="14" t="s">
        <v>18</v>
      </c>
      <c r="D10" s="15">
        <v>104000000</v>
      </c>
      <c r="E10" s="51" t="s">
        <v>47</v>
      </c>
      <c r="F10" s="13" t="s">
        <v>19</v>
      </c>
    </row>
    <row r="11" spans="1:6" ht="25.5" customHeight="1" x14ac:dyDescent="0.25">
      <c r="A11" s="12" t="s">
        <v>48</v>
      </c>
      <c r="B11" s="13" t="s">
        <v>10</v>
      </c>
      <c r="C11" s="14" t="s">
        <v>8</v>
      </c>
      <c r="D11" s="15">
        <v>100000000</v>
      </c>
      <c r="E11" s="51" t="s">
        <v>49</v>
      </c>
      <c r="F11" s="13" t="s">
        <v>12</v>
      </c>
    </row>
    <row r="12" spans="1:6" ht="25.5" customHeight="1" x14ac:dyDescent="0.25">
      <c r="A12" s="12" t="s">
        <v>50</v>
      </c>
      <c r="B12" s="13" t="s">
        <v>10</v>
      </c>
      <c r="C12" s="14" t="s">
        <v>8</v>
      </c>
      <c r="D12" s="15">
        <v>300000000</v>
      </c>
      <c r="E12" s="51" t="s">
        <v>51</v>
      </c>
      <c r="F12" s="13" t="s">
        <v>52</v>
      </c>
    </row>
    <row r="13" spans="1:6" ht="25.5" customHeight="1" x14ac:dyDescent="0.25">
      <c r="A13" s="20" t="s">
        <v>53</v>
      </c>
      <c r="B13" s="13" t="s">
        <v>10</v>
      </c>
      <c r="C13" s="14" t="s">
        <v>16</v>
      </c>
      <c r="D13" s="15">
        <v>300000000</v>
      </c>
      <c r="E13" s="53" t="s">
        <v>54</v>
      </c>
      <c r="F13" s="54" t="s">
        <v>55</v>
      </c>
    </row>
    <row r="14" spans="1:6" ht="25.5" customHeight="1" x14ac:dyDescent="0.25">
      <c r="A14" s="12" t="s">
        <v>56</v>
      </c>
      <c r="B14" s="49" t="s">
        <v>4</v>
      </c>
      <c r="C14" s="14" t="s">
        <v>57</v>
      </c>
      <c r="D14" s="15">
        <v>1100000000</v>
      </c>
      <c r="E14" s="53" t="s">
        <v>58</v>
      </c>
      <c r="F14" s="13" t="s">
        <v>59</v>
      </c>
    </row>
    <row r="15" spans="1:6" ht="25.5" customHeight="1" x14ac:dyDescent="0.25">
      <c r="A15" s="12" t="s">
        <v>60</v>
      </c>
      <c r="B15" s="13" t="s">
        <v>61</v>
      </c>
      <c r="C15" s="14" t="s">
        <v>18</v>
      </c>
      <c r="D15" s="15">
        <v>20000000</v>
      </c>
      <c r="E15" s="53" t="s">
        <v>62</v>
      </c>
      <c r="F15" s="13" t="s">
        <v>9</v>
      </c>
    </row>
    <row r="16" spans="1:6" ht="25.5" customHeight="1" x14ac:dyDescent="0.25">
      <c r="A16" s="12" t="s">
        <v>63</v>
      </c>
      <c r="B16" s="49" t="s">
        <v>10</v>
      </c>
      <c r="C16" s="14" t="s">
        <v>8</v>
      </c>
      <c r="D16" s="15">
        <v>50000000</v>
      </c>
      <c r="E16" s="53" t="s">
        <v>64</v>
      </c>
      <c r="F16" s="13" t="s">
        <v>13</v>
      </c>
    </row>
    <row r="17" spans="1:11" ht="29.25" customHeight="1" x14ac:dyDescent="0.25">
      <c r="A17" s="12" t="s">
        <v>65</v>
      </c>
      <c r="B17" s="13" t="s">
        <v>61</v>
      </c>
      <c r="C17" s="14" t="s">
        <v>66</v>
      </c>
      <c r="D17" s="15">
        <v>30000000</v>
      </c>
      <c r="E17" s="53" t="s">
        <v>67</v>
      </c>
      <c r="F17" s="13" t="s">
        <v>12</v>
      </c>
    </row>
    <row r="18" spans="1:11" ht="25.5" customHeight="1" x14ac:dyDescent="0.25">
      <c r="A18" s="12" t="s">
        <v>68</v>
      </c>
      <c r="B18" s="13" t="s">
        <v>4</v>
      </c>
      <c r="C18" s="14" t="s">
        <v>8</v>
      </c>
      <c r="D18" s="15">
        <v>75000000</v>
      </c>
      <c r="E18" s="53" t="s">
        <v>69</v>
      </c>
      <c r="F18" s="13" t="s">
        <v>13</v>
      </c>
    </row>
    <row r="19" spans="1:11" ht="25.5" customHeight="1" x14ac:dyDescent="0.25">
      <c r="A19" s="12" t="s">
        <v>70</v>
      </c>
      <c r="B19" s="13" t="s">
        <v>4</v>
      </c>
      <c r="C19" s="14" t="s">
        <v>8</v>
      </c>
      <c r="D19" s="15">
        <v>150000000</v>
      </c>
      <c r="E19" s="53" t="s">
        <v>71</v>
      </c>
      <c r="F19" s="13" t="s">
        <v>13</v>
      </c>
    </row>
    <row r="20" spans="1:11" ht="25.5" customHeight="1" x14ac:dyDescent="0.25">
      <c r="A20" s="43" t="s">
        <v>72</v>
      </c>
      <c r="B20" s="44" t="s">
        <v>10</v>
      </c>
      <c r="C20" s="45" t="s">
        <v>16</v>
      </c>
      <c r="D20" s="46">
        <v>200000000</v>
      </c>
      <c r="E20" s="47" t="s">
        <v>73</v>
      </c>
      <c r="F20" s="48" t="s">
        <v>12</v>
      </c>
    </row>
    <row r="21" spans="1:11" ht="25.5" customHeight="1" x14ac:dyDescent="0.25">
      <c r="A21" s="12" t="s">
        <v>74</v>
      </c>
      <c r="B21" s="17" t="s">
        <v>4</v>
      </c>
      <c r="C21" s="14" t="s">
        <v>8</v>
      </c>
      <c r="D21" s="15">
        <v>65000000</v>
      </c>
      <c r="E21" s="16" t="s">
        <v>75</v>
      </c>
      <c r="F21" s="13" t="s">
        <v>19</v>
      </c>
    </row>
    <row r="22" spans="1:11" ht="25.5" customHeight="1" x14ac:dyDescent="0.25">
      <c r="A22" s="4" t="s">
        <v>76</v>
      </c>
      <c r="B22" s="6" t="s">
        <v>77</v>
      </c>
      <c r="C22" s="7" t="s">
        <v>8</v>
      </c>
      <c r="D22" s="5">
        <v>100000000</v>
      </c>
      <c r="E22" s="11" t="s">
        <v>78</v>
      </c>
      <c r="F22" s="18" t="s">
        <v>12</v>
      </c>
    </row>
    <row r="23" spans="1:11" ht="31.5" customHeight="1" x14ac:dyDescent="0.25">
      <c r="A23" s="19" t="s">
        <v>87</v>
      </c>
      <c r="B23" s="6" t="s">
        <v>4</v>
      </c>
      <c r="C23" s="7" t="s">
        <v>5</v>
      </c>
      <c r="D23" s="5">
        <f>150000000*0.01</f>
        <v>1500000</v>
      </c>
      <c r="E23" s="16" t="s">
        <v>79</v>
      </c>
      <c r="F23" s="2" t="s">
        <v>7</v>
      </c>
    </row>
    <row r="24" spans="1:11" ht="25.5" customHeight="1" x14ac:dyDescent="0.25">
      <c r="A24" s="20" t="s">
        <v>88</v>
      </c>
      <c r="B24" s="13" t="s">
        <v>4</v>
      </c>
      <c r="C24" s="14" t="s">
        <v>80</v>
      </c>
      <c r="D24" s="15">
        <f>10000000*0.01</f>
        <v>100000</v>
      </c>
      <c r="E24" s="11" t="s">
        <v>81</v>
      </c>
      <c r="F24" s="13" t="s">
        <v>82</v>
      </c>
    </row>
    <row r="25" spans="1:11" ht="25.5" customHeight="1" x14ac:dyDescent="0.25">
      <c r="A25" s="20" t="s">
        <v>14</v>
      </c>
      <c r="B25" s="21" t="s">
        <v>10</v>
      </c>
      <c r="C25" s="22" t="s">
        <v>8</v>
      </c>
      <c r="D25" s="23">
        <v>50000000</v>
      </c>
      <c r="E25" s="24" t="s">
        <v>84</v>
      </c>
      <c r="F25" s="21" t="s">
        <v>11</v>
      </c>
    </row>
    <row r="26" spans="1:11" ht="25.5" customHeight="1" x14ac:dyDescent="0.25">
      <c r="A26" s="3" t="s">
        <v>17</v>
      </c>
      <c r="B26" s="25" t="s">
        <v>10</v>
      </c>
      <c r="C26" s="26" t="s">
        <v>16</v>
      </c>
      <c r="D26" s="27">
        <v>100000000</v>
      </c>
      <c r="E26" s="24" t="s">
        <v>85</v>
      </c>
      <c r="F26" s="28" t="s">
        <v>12</v>
      </c>
    </row>
    <row r="27" spans="1:11" ht="22.9" customHeight="1" x14ac:dyDescent="0.25">
      <c r="A27" s="29"/>
      <c r="B27" s="30"/>
      <c r="C27" s="30"/>
      <c r="D27" s="31">
        <f>SUM(D3:D26)</f>
        <v>3310600000</v>
      </c>
      <c r="E27" s="30"/>
      <c r="F27" s="30"/>
      <c r="G27" s="32"/>
      <c r="H27" s="32"/>
      <c r="I27" s="32"/>
      <c r="J27" s="32"/>
      <c r="K27" s="32"/>
    </row>
    <row r="28" spans="1:11" x14ac:dyDescent="0.25">
      <c r="F28" s="33"/>
    </row>
    <row r="29" spans="1:11" x14ac:dyDescent="0.25">
      <c r="D29" s="34"/>
    </row>
    <row r="30" spans="1:11" x14ac:dyDescent="0.25">
      <c r="B30" s="35"/>
      <c r="C30" s="35"/>
    </row>
    <row r="31" spans="1:11" ht="15.75" x14ac:dyDescent="0.25">
      <c r="A31" s="36"/>
      <c r="B31" s="37"/>
      <c r="C31" s="37"/>
      <c r="D31" s="38"/>
    </row>
    <row r="38" spans="1:1" ht="15.75" x14ac:dyDescent="0.25">
      <c r="A38" s="37"/>
    </row>
    <row r="43" spans="1:1" x14ac:dyDescent="0.25">
      <c r="A43" s="33"/>
    </row>
    <row r="45" spans="1:1" x14ac:dyDescent="0.25">
      <c r="A45" s="33"/>
    </row>
    <row r="90" spans="5:6" ht="15.75" x14ac:dyDescent="0.25">
      <c r="F90" s="8"/>
    </row>
    <row r="91" spans="5:6" ht="15.75" x14ac:dyDescent="0.25">
      <c r="E91" s="8">
        <v>85000000</v>
      </c>
      <c r="F91" s="5" t="s">
        <v>20</v>
      </c>
    </row>
    <row r="92" spans="5:6" ht="15.75" x14ac:dyDescent="0.25">
      <c r="E92" s="8">
        <v>50000000</v>
      </c>
      <c r="F92" s="5" t="s">
        <v>21</v>
      </c>
    </row>
    <row r="93" spans="5:6" ht="15.75" x14ac:dyDescent="0.25">
      <c r="E93" s="8">
        <v>40000000</v>
      </c>
      <c r="F93" s="5" t="s">
        <v>22</v>
      </c>
    </row>
    <row r="94" spans="5:6" ht="15.75" x14ac:dyDescent="0.25">
      <c r="E94" s="8">
        <v>500000000</v>
      </c>
      <c r="F94" s="5" t="s">
        <v>23</v>
      </c>
    </row>
    <row r="95" spans="5:6" ht="15.75" x14ac:dyDescent="0.25">
      <c r="E95" s="8">
        <v>50000000</v>
      </c>
      <c r="F95" s="5" t="s">
        <v>22</v>
      </c>
    </row>
    <row r="96" spans="5:6" ht="15.75" x14ac:dyDescent="0.25">
      <c r="E96" s="8">
        <v>50000000</v>
      </c>
      <c r="F96" s="5" t="s">
        <v>21</v>
      </c>
    </row>
    <row r="97" spans="5:6" ht="15.75" x14ac:dyDescent="0.25">
      <c r="E97" s="8">
        <v>50000000</v>
      </c>
      <c r="F97" s="5" t="s">
        <v>23</v>
      </c>
    </row>
    <row r="98" spans="5:6" ht="15.75" x14ac:dyDescent="0.25">
      <c r="E98" s="8">
        <v>50000000</v>
      </c>
      <c r="F98" s="9" t="s">
        <v>24</v>
      </c>
    </row>
    <row r="99" spans="5:6" ht="15.75" x14ac:dyDescent="0.25">
      <c r="E99" s="10">
        <v>40000000</v>
      </c>
      <c r="F99" s="9" t="s">
        <v>25</v>
      </c>
    </row>
    <row r="100" spans="5:6" ht="15.75" x14ac:dyDescent="0.25">
      <c r="E100" s="10">
        <v>80000000</v>
      </c>
      <c r="F100" s="9" t="s">
        <v>26</v>
      </c>
    </row>
    <row r="101" spans="5:6" ht="15.75" x14ac:dyDescent="0.25">
      <c r="E101" s="10">
        <v>795000</v>
      </c>
      <c r="F101" s="39" t="s">
        <v>83</v>
      </c>
    </row>
    <row r="102" spans="5:6" ht="15.75" x14ac:dyDescent="0.25">
      <c r="E102" s="39" t="s">
        <v>25</v>
      </c>
      <c r="F102" s="39" t="s">
        <v>23</v>
      </c>
    </row>
    <row r="103" spans="5:6" ht="15.75" x14ac:dyDescent="0.25">
      <c r="E103" s="40">
        <v>30000000</v>
      </c>
      <c r="F103" s="9"/>
    </row>
    <row r="104" spans="5:6" ht="15.75" x14ac:dyDescent="0.25">
      <c r="E104" s="10">
        <f>30000000 + 30000000</f>
        <v>60000000</v>
      </c>
      <c r="F104" s="9"/>
    </row>
    <row r="105" spans="5:6" ht="15.75" x14ac:dyDescent="0.25">
      <c r="E105" s="10">
        <v>12000000</v>
      </c>
      <c r="F105" s="5"/>
    </row>
    <row r="106" spans="5:6" ht="15.75" x14ac:dyDescent="0.25">
      <c r="E106" s="8">
        <v>40000000</v>
      </c>
      <c r="F106" s="5"/>
    </row>
    <row r="107" spans="5:6" x14ac:dyDescent="0.25">
      <c r="E107" s="41">
        <f>SUBTOTAL(9,E91:E106)</f>
        <v>1137795000</v>
      </c>
    </row>
  </sheetData>
  <phoneticPr fontId="1" type="noConversion"/>
  <dataValidations count="1">
    <dataValidation type="list" allowBlank="1" showInputMessage="1" showErrorMessage="1" sqref="J27 B33:B1048576 B29:B31 D28 B4:B24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2026-07-01T17:21:49Z</cp:lastPrinted>
  <dcterms:created xsi:type="dcterms:W3CDTF">2015-07-09T18:40:48Z</dcterms:created>
  <dcterms:modified xsi:type="dcterms:W3CDTF">2026-09-16T19:16:06Z</dcterms:modified>
  <cp:category/>
  <cp:contentStatus/>
</cp:coreProperties>
</file>