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DE\Cuadros Dirección de Emisores para la pagina Web\Formato Original\Año 2026\Enero\"/>
    </mc:Choice>
  </mc:AlternateContent>
  <xr:revisionPtr revIDLastSave="0" documentId="13_ncr:1_{9F5465A4-7BA1-41E2-8535-DA77C532AFCF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gistrados" sheetId="1" r:id="rId1"/>
  </sheets>
  <definedNames>
    <definedName name="_xlnm._FilterDatabase" localSheetId="0" hidden="1">Registrados!$A$5:$G$5</definedName>
    <definedName name="_Hlk383412828" localSheetId="0">Registrados!#REF!</definedName>
    <definedName name="_xlnm.Print_Area" localSheetId="0">Registrados!$A$1:$G$32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8" i="1" l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E6" i="1"/>
  <c r="E20" i="1" s="1"/>
  <c r="F100" i="1"/>
  <c r="F103" i="1" s="1"/>
</calcChain>
</file>

<file path=xl/sharedStrings.xml><?xml version="1.0" encoding="utf-8"?>
<sst xmlns="http://schemas.openxmlformats.org/spreadsheetml/2006/main" count="44" uniqueCount="37">
  <si>
    <t>Dirección de Emisores</t>
  </si>
  <si>
    <t>No.</t>
  </si>
  <si>
    <t>Título Valor</t>
  </si>
  <si>
    <t>Monto (B/.)</t>
  </si>
  <si>
    <t>Sector</t>
  </si>
  <si>
    <t>N</t>
  </si>
  <si>
    <t xml:space="preserve">Cuotas de participación </t>
  </si>
  <si>
    <t xml:space="preserve">Sociedad de Inversión </t>
  </si>
  <si>
    <t xml:space="preserve">Bonos Corporativos </t>
  </si>
  <si>
    <t>Inmobiliaria</t>
  </si>
  <si>
    <t>Acciones Comunes</t>
  </si>
  <si>
    <t>R = emisor recurrente según Acuerdo No.1-2019</t>
  </si>
  <si>
    <t>N = emisor nuevo</t>
  </si>
  <si>
    <t>S/DR = sin derecho a ser emisor recurrente</t>
  </si>
  <si>
    <t>N/A= No aplicó a recurrencia</t>
  </si>
  <si>
    <t>M/S= Mercado Secundario</t>
  </si>
  <si>
    <t>1,319,800.000</t>
  </si>
  <si>
    <t>100,000,000</t>
  </si>
  <si>
    <t>40,000,000</t>
  </si>
  <si>
    <t>150,000,000</t>
  </si>
  <si>
    <t>20,000,000</t>
  </si>
  <si>
    <t>30,000,000</t>
  </si>
  <si>
    <t>25,000,000</t>
  </si>
  <si>
    <t>Valores Registrados</t>
  </si>
  <si>
    <t>al 31 de Enero 2026</t>
  </si>
  <si>
    <t>Ente</t>
  </si>
  <si>
    <t>Tipo</t>
  </si>
  <si>
    <t xml:space="preserve">Resolución </t>
  </si>
  <si>
    <r>
      <rPr>
        <sz val="12"/>
        <color rgb="FF1F497D"/>
        <rFont val="Times New Roman"/>
      </rPr>
      <t xml:space="preserve">Genasset U.S. Income Fund Inc. </t>
    </r>
    <r>
      <rPr>
        <sz val="9"/>
        <color rgb="FF1F497D"/>
        <rFont val="Times New Roman"/>
      </rPr>
      <t>(1)</t>
    </r>
  </si>
  <si>
    <t>Resolución No. SMV-492-25 del 30 de diciembre de 2025</t>
  </si>
  <si>
    <t>Master Funds</t>
  </si>
  <si>
    <t>Resolución No.SMV-456-25 del 2 de diciembre de 2025</t>
  </si>
  <si>
    <t>Fideicomiso- Sociedad de Inversión</t>
  </si>
  <si>
    <t xml:space="preserve">Panama Commercial Properties, S.A. </t>
  </si>
  <si>
    <t>Resolución No.SMV-10-26 de 12 de enero de 2026</t>
  </si>
  <si>
    <t>(1) Valor de oferta inicial indicado en solicitud $100</t>
  </si>
  <si>
    <t>104,000,000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</si>
</sst>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B/.&quot;#,##0.00"/>
  </numFmts>
  <fonts count="1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3"/>
      <name val="Segoe UI Symbol"/>
      <family val="2"/>
    </font>
    <font>
      <sz val="12"/>
      <color theme="3"/>
      <name val="Times New Roman"/>
      <family val="1"/>
    </font>
    <font>
      <sz val="12"/>
      <color theme="3"/>
      <name val="Times New Roman"/>
    </font>
    <font>
      <sz val="11"/>
      <color theme="3"/>
      <name val="Times New Roman"/>
    </font>
    <font>
      <sz val="12"/>
      <color rgb="FF1F497D"/>
      <name val="Times New Roman"/>
    </font>
    <font>
      <b/>
      <sz val="12"/>
      <color theme="3"/>
      <name val="Times New Roman"/>
    </font>
    <font>
      <b/>
      <sz val="12"/>
      <color theme="0"/>
      <name val="Times New Roman"/>
    </font>
    <font>
      <b/>
      <sz val="11"/>
      <color theme="3"/>
      <name val="Times New Roman"/>
    </font>
    <font>
      <sz val="9"/>
      <color theme="3"/>
      <name val="Times New Roman"/>
    </font>
    <font>
      <sz val="12"/>
      <color rgb="FF1F497D"/>
      <name val="Times New Roman"/>
      <charset val="1"/>
    </font>
    <font>
      <sz val="9"/>
      <color rgb="FF1F497D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/>
    <xf numFmtId="0" fontId="4" fillId="0" borderId="1" xfId="0" applyFont="1" applyBorder="1" applyAlignment="1">
      <alignment horizontal="center" wrapText="1"/>
    </xf>
    <xf numFmtId="0" fontId="3" fillId="0" borderId="5" xfId="0" applyFont="1" applyBorder="1" applyAlignment="1">
      <alignment horizontal="left" wrapText="1"/>
    </xf>
    <xf numFmtId="3" fontId="3" fillId="0" borderId="5" xfId="0" applyNumberFormat="1" applyFont="1" applyBorder="1" applyAlignment="1">
      <alignment horizontal="right"/>
    </xf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wrapText="1"/>
    </xf>
    <xf numFmtId="3" fontId="4" fillId="0" borderId="3" xfId="0" applyNumberFormat="1" applyFont="1" applyBorder="1"/>
    <xf numFmtId="3" fontId="4" fillId="0" borderId="7" xfId="0" applyNumberFormat="1" applyFont="1" applyBorder="1" applyAlignment="1">
      <alignment horizontal="center" wrapText="1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4" fillId="0" borderId="1" xfId="0" applyFont="1" applyBorder="1" applyAlignment="1">
      <alignment wrapText="1"/>
    </xf>
    <xf numFmtId="3" fontId="4" fillId="0" borderId="1" xfId="0" applyNumberFormat="1" applyFont="1" applyBorder="1" applyAlignment="1">
      <alignment horizontal="right"/>
    </xf>
    <xf numFmtId="0" fontId="5" fillId="2" borderId="0" xfId="0" applyFont="1" applyFill="1"/>
    <xf numFmtId="0" fontId="8" fillId="3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wrapText="1"/>
    </xf>
    <xf numFmtId="0" fontId="4" fillId="0" borderId="3" xfId="0" applyFont="1" applyBorder="1" applyAlignment="1">
      <alignment wrapText="1"/>
    </xf>
    <xf numFmtId="3" fontId="4" fillId="0" borderId="4" xfId="0" applyNumberFormat="1" applyFont="1" applyBorder="1"/>
    <xf numFmtId="0" fontId="4" fillId="0" borderId="3" xfId="0" applyFont="1" applyBorder="1" applyAlignment="1">
      <alignment horizontal="left"/>
    </xf>
    <xf numFmtId="0" fontId="5" fillId="2" borderId="3" xfId="0" applyFont="1" applyFill="1" applyBorder="1"/>
    <xf numFmtId="10" fontId="8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left"/>
    </xf>
    <xf numFmtId="3" fontId="8" fillId="3" borderId="0" xfId="0" applyNumberFormat="1" applyFont="1" applyFill="1" applyAlignment="1">
      <alignment horizontal="right"/>
    </xf>
    <xf numFmtId="10" fontId="8" fillId="0" borderId="0" xfId="0" applyNumberFormat="1" applyFont="1" applyAlignment="1">
      <alignment horizontal="center"/>
    </xf>
    <xf numFmtId="3" fontId="5" fillId="2" borderId="0" xfId="0" applyNumberFormat="1" applyFont="1" applyFill="1"/>
    <xf numFmtId="0" fontId="7" fillId="2" borderId="0" xfId="0" applyFont="1" applyFill="1"/>
    <xf numFmtId="3" fontId="9" fillId="2" borderId="0" xfId="0" applyNumberFormat="1" applyFont="1" applyFill="1"/>
    <xf numFmtId="0" fontId="10" fillId="2" borderId="0" xfId="0" applyFont="1" applyFill="1"/>
    <xf numFmtId="0" fontId="4" fillId="0" borderId="0" xfId="0" applyFont="1" applyAlignment="1">
      <alignment horizontal="left" vertical="center"/>
    </xf>
    <xf numFmtId="0" fontId="4" fillId="0" borderId="0" xfId="0" applyFont="1"/>
    <xf numFmtId="3" fontId="4" fillId="0" borderId="4" xfId="0" applyNumberFormat="1" applyFont="1" applyBorder="1" applyAlignment="1">
      <alignment horizontal="right"/>
    </xf>
    <xf numFmtId="164" fontId="5" fillId="2" borderId="0" xfId="0" applyNumberFormat="1" applyFont="1" applyFill="1"/>
    <xf numFmtId="0" fontId="5" fillId="2" borderId="1" xfId="0" applyFont="1" applyFill="1" applyBorder="1"/>
    <xf numFmtId="0" fontId="4" fillId="0" borderId="0" xfId="0" applyFont="1" applyAlignment="1">
      <alignment horizontal="center"/>
    </xf>
    <xf numFmtId="0" fontId="8" fillId="3" borderId="2" xfId="0" applyFont="1" applyFill="1" applyBorder="1" applyAlignment="1">
      <alignment vertical="center" wrapText="1"/>
    </xf>
    <xf numFmtId="10" fontId="8" fillId="3" borderId="0" xfId="0" applyNumberFormat="1" applyFont="1" applyFill="1"/>
    <xf numFmtId="0" fontId="4" fillId="0" borderId="6" xfId="0" applyFont="1" applyBorder="1" applyAlignment="1">
      <alignment horizontal="center" wrapText="1"/>
    </xf>
    <xf numFmtId="0" fontId="5" fillId="2" borderId="4" xfId="0" applyFont="1" applyFill="1" applyBorder="1"/>
    <xf numFmtId="3" fontId="4" fillId="0" borderId="3" xfId="0" applyNumberFormat="1" applyFont="1" applyBorder="1" applyAlignment="1">
      <alignment horizontal="right"/>
    </xf>
    <xf numFmtId="0" fontId="7" fillId="2" borderId="0" xfId="0" applyFont="1" applyFill="1" applyAlignment="1">
      <alignment horizontal="center"/>
    </xf>
    <xf numFmtId="0" fontId="4" fillId="0" borderId="6" xfId="0" quotePrefix="1" applyFont="1" applyBorder="1" applyAlignment="1">
      <alignment horizontal="center" vertical="center" wrapText="1"/>
    </xf>
    <xf numFmtId="0" fontId="4" fillId="0" borderId="8" xfId="0" applyFont="1" applyBorder="1" applyAlignment="1">
      <alignment horizontal="left" wrapText="1"/>
    </xf>
    <xf numFmtId="0" fontId="4" fillId="0" borderId="8" xfId="0" applyFont="1" applyBorder="1" applyAlignment="1">
      <alignment horizontal="center"/>
    </xf>
    <xf numFmtId="0" fontId="4" fillId="0" borderId="8" xfId="0" applyFont="1" applyBorder="1" applyAlignment="1">
      <alignment wrapText="1"/>
    </xf>
    <xf numFmtId="3" fontId="4" fillId="0" borderId="9" xfId="0" applyNumberFormat="1" applyFont="1" applyBorder="1"/>
    <xf numFmtId="3" fontId="4" fillId="0" borderId="10" xfId="0" applyNumberFormat="1" applyFont="1" applyBorder="1"/>
    <xf numFmtId="0" fontId="4" fillId="0" borderId="11" xfId="0" applyFont="1" applyBorder="1" applyAlignment="1">
      <alignment horizontal="center" wrapText="1"/>
    </xf>
    <xf numFmtId="0" fontId="6" fillId="0" borderId="5" xfId="0" applyFont="1" applyBorder="1" applyAlignment="1">
      <alignment horizontal="left" wrapText="1"/>
    </xf>
    <xf numFmtId="0" fontId="3" fillId="0" borderId="5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4" fillId="0" borderId="5" xfId="0" applyFont="1" applyBorder="1" applyAlignment="1">
      <alignment horizontal="center"/>
    </xf>
    <xf numFmtId="0" fontId="4" fillId="0" borderId="5" xfId="0" applyFont="1" applyBorder="1" applyAlignment="1">
      <alignment wrapText="1"/>
    </xf>
    <xf numFmtId="3" fontId="4" fillId="0" borderId="5" xfId="0" applyNumberFormat="1" applyFont="1" applyBorder="1" applyAlignment="1">
      <alignment horizontal="right"/>
    </xf>
    <xf numFmtId="0" fontId="4" fillId="0" borderId="5" xfId="0" applyFont="1" applyBorder="1" applyAlignment="1">
      <alignment horizontal="left" wrapText="1"/>
    </xf>
    <xf numFmtId="0" fontId="11" fillId="0" borderId="5" xfId="0" applyFont="1" applyBorder="1" applyAlignment="1">
      <alignment horizontal="center"/>
    </xf>
    <xf numFmtId="3" fontId="4" fillId="0" borderId="5" xfId="0" applyNumberFormat="1" applyFont="1" applyBorder="1"/>
    <xf numFmtId="0" fontId="4" fillId="0" borderId="5" xfId="0" applyFont="1" applyBorder="1" applyAlignment="1">
      <alignment horizontal="center" wrapText="1"/>
    </xf>
    <xf numFmtId="3" fontId="4" fillId="0" borderId="5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"/>
  <dimension ref="A1:N103"/>
  <sheetViews>
    <sheetView tabSelected="1" zoomScale="95" zoomScaleNormal="95" workbookViewId="0">
      <selection activeCell="J15" sqref="J15"/>
    </sheetView>
  </sheetViews>
  <sheetFormatPr baseColWidth="10" defaultColWidth="41.88671875" defaultRowHeight="13.8" x14ac:dyDescent="0.25"/>
  <cols>
    <col min="1" max="1" width="4.5546875" style="17" customWidth="1"/>
    <col min="2" max="2" width="50.44140625" style="17" bestFit="1" customWidth="1"/>
    <col min="3" max="3" width="8" style="17" bestFit="1" customWidth="1"/>
    <col min="4" max="4" width="41" style="17" bestFit="1" customWidth="1"/>
    <col min="5" max="5" width="16.33203125" style="17" customWidth="1"/>
    <col min="6" max="6" width="55.6640625" style="17" customWidth="1"/>
    <col min="7" max="7" width="35.6640625" style="17" customWidth="1"/>
    <col min="8" max="16384" width="41.88671875" style="17"/>
  </cols>
  <sheetData>
    <row r="1" spans="1:7" ht="15.6" x14ac:dyDescent="0.3">
      <c r="A1" s="43" t="s">
        <v>0</v>
      </c>
      <c r="B1" s="43"/>
      <c r="C1" s="43"/>
      <c r="D1" s="43"/>
      <c r="E1" s="43"/>
      <c r="F1" s="43"/>
      <c r="G1" s="43"/>
    </row>
    <row r="2" spans="1:7" ht="15.6" x14ac:dyDescent="0.3">
      <c r="A2" s="43" t="s">
        <v>23</v>
      </c>
      <c r="B2" s="43"/>
      <c r="C2" s="43"/>
      <c r="D2" s="43"/>
      <c r="E2" s="43"/>
      <c r="F2" s="43"/>
      <c r="G2" s="43"/>
    </row>
    <row r="3" spans="1:7" ht="15.6" x14ac:dyDescent="0.3">
      <c r="A3" s="43" t="s">
        <v>24</v>
      </c>
      <c r="B3" s="43"/>
      <c r="C3" s="43"/>
      <c r="D3" s="43"/>
      <c r="E3" s="43"/>
      <c r="F3" s="43"/>
      <c r="G3" s="43"/>
    </row>
    <row r="5" spans="1:7" ht="15.6" x14ac:dyDescent="0.25">
      <c r="A5" s="38" t="s">
        <v>1</v>
      </c>
      <c r="B5" s="18" t="s">
        <v>25</v>
      </c>
      <c r="C5" s="18" t="s">
        <v>26</v>
      </c>
      <c r="D5" s="18" t="s">
        <v>2</v>
      </c>
      <c r="E5" s="18" t="s">
        <v>3</v>
      </c>
      <c r="F5" s="18" t="s">
        <v>27</v>
      </c>
      <c r="G5" s="18" t="s">
        <v>4</v>
      </c>
    </row>
    <row r="6" spans="1:7" ht="15.6" x14ac:dyDescent="0.3">
      <c r="A6" s="40">
        <v>1</v>
      </c>
      <c r="B6" s="51" t="s">
        <v>28</v>
      </c>
      <c r="C6" s="52" t="s">
        <v>5</v>
      </c>
      <c r="D6" s="6" t="s">
        <v>10</v>
      </c>
      <c r="E6" s="7">
        <f>1000000*100</f>
        <v>100000000</v>
      </c>
      <c r="F6" s="6" t="s">
        <v>29</v>
      </c>
      <c r="G6" s="53" t="s">
        <v>7</v>
      </c>
    </row>
    <row r="7" spans="1:7" ht="17.25" customHeight="1" x14ac:dyDescent="0.3">
      <c r="A7" s="40">
        <v>2</v>
      </c>
      <c r="B7" s="51" t="s">
        <v>30</v>
      </c>
      <c r="C7" s="54" t="s">
        <v>5</v>
      </c>
      <c r="D7" s="55" t="s">
        <v>6</v>
      </c>
      <c r="E7" s="56">
        <v>5000000</v>
      </c>
      <c r="F7" s="57" t="s">
        <v>31</v>
      </c>
      <c r="G7" s="58" t="s">
        <v>32</v>
      </c>
    </row>
    <row r="8" spans="1:7" ht="17.25" customHeight="1" x14ac:dyDescent="0.3">
      <c r="A8" s="44">
        <f>+A7+1</f>
        <v>3</v>
      </c>
      <c r="B8" s="57" t="s">
        <v>33</v>
      </c>
      <c r="C8" s="54" t="s">
        <v>5</v>
      </c>
      <c r="D8" s="55" t="s">
        <v>8</v>
      </c>
      <c r="E8" s="59">
        <v>75000000</v>
      </c>
      <c r="F8" s="57" t="s">
        <v>34</v>
      </c>
      <c r="G8" s="60" t="s">
        <v>9</v>
      </c>
    </row>
    <row r="9" spans="1:7" ht="17.25" customHeight="1" x14ac:dyDescent="0.3">
      <c r="A9" s="44">
        <f t="shared" ref="A9:A19" si="0">+A8+1</f>
        <v>4</v>
      </c>
      <c r="B9" s="57"/>
      <c r="C9" s="54"/>
      <c r="D9" s="54"/>
      <c r="E9" s="59"/>
      <c r="F9" s="59"/>
      <c r="G9" s="60"/>
    </row>
    <row r="10" spans="1:7" ht="17.25" customHeight="1" x14ac:dyDescent="0.3">
      <c r="A10" s="44">
        <f t="shared" si="0"/>
        <v>5</v>
      </c>
      <c r="B10" s="51"/>
      <c r="C10" s="54"/>
      <c r="D10" s="55"/>
      <c r="E10" s="59"/>
      <c r="F10" s="59"/>
      <c r="G10" s="60"/>
    </row>
    <row r="11" spans="1:7" ht="17.25" customHeight="1" x14ac:dyDescent="0.3">
      <c r="A11" s="44">
        <f t="shared" si="0"/>
        <v>6</v>
      </c>
      <c r="B11" s="59"/>
      <c r="C11" s="54"/>
      <c r="D11" s="59"/>
      <c r="E11" s="59"/>
      <c r="F11" s="59"/>
      <c r="G11" s="61"/>
    </row>
    <row r="12" spans="1:7" ht="17.25" customHeight="1" x14ac:dyDescent="0.3">
      <c r="A12" s="44">
        <f t="shared" si="0"/>
        <v>7</v>
      </c>
      <c r="B12" s="57"/>
      <c r="C12" s="54"/>
      <c r="D12" s="55"/>
      <c r="E12" s="59"/>
      <c r="F12" s="59"/>
      <c r="G12" s="61"/>
    </row>
    <row r="13" spans="1:7" ht="17.25" customHeight="1" x14ac:dyDescent="0.3">
      <c r="A13" s="12">
        <f t="shared" si="0"/>
        <v>8</v>
      </c>
      <c r="B13" s="45"/>
      <c r="C13" s="46"/>
      <c r="D13" s="47"/>
      <c r="E13" s="48"/>
      <c r="F13" s="49"/>
      <c r="G13" s="50"/>
    </row>
    <row r="14" spans="1:7" ht="17.25" customHeight="1" x14ac:dyDescent="0.3">
      <c r="A14" s="12">
        <f t="shared" si="0"/>
        <v>9</v>
      </c>
      <c r="B14" s="22"/>
      <c r="C14" s="8"/>
      <c r="D14" s="20"/>
      <c r="E14" s="21"/>
      <c r="F14" s="23"/>
      <c r="G14" s="11"/>
    </row>
    <row r="15" spans="1:7" ht="17.25" customHeight="1" x14ac:dyDescent="0.3">
      <c r="A15" s="12">
        <f t="shared" si="0"/>
        <v>10</v>
      </c>
      <c r="B15" s="2"/>
      <c r="C15" s="3"/>
      <c r="D15" s="15"/>
      <c r="E15" s="4"/>
      <c r="F15" s="23"/>
      <c r="G15" s="5"/>
    </row>
    <row r="16" spans="1:7" ht="14.4" customHeight="1" x14ac:dyDescent="0.3">
      <c r="A16" s="12">
        <f t="shared" si="0"/>
        <v>11</v>
      </c>
      <c r="B16" s="19"/>
      <c r="C16" s="8"/>
      <c r="D16" s="20"/>
      <c r="E16" s="10"/>
      <c r="F16" s="23"/>
      <c r="G16" s="9"/>
    </row>
    <row r="17" spans="1:14" ht="17.25" customHeight="1" x14ac:dyDescent="0.3">
      <c r="A17" s="12">
        <f t="shared" si="0"/>
        <v>12</v>
      </c>
      <c r="B17" s="13"/>
      <c r="C17" s="3"/>
      <c r="D17" s="14"/>
      <c r="E17" s="4"/>
      <c r="F17" s="36"/>
      <c r="G17" s="5"/>
    </row>
    <row r="18" spans="1:14" ht="17.25" customHeight="1" x14ac:dyDescent="0.3">
      <c r="A18" s="12">
        <f t="shared" si="0"/>
        <v>13</v>
      </c>
      <c r="B18" s="13"/>
      <c r="C18" s="3"/>
      <c r="D18" s="14"/>
      <c r="E18" s="4"/>
      <c r="F18" s="36"/>
      <c r="G18" s="9"/>
    </row>
    <row r="19" spans="1:14" ht="17.25" customHeight="1" x14ac:dyDescent="0.3">
      <c r="A19" s="12">
        <f t="shared" si="0"/>
        <v>14</v>
      </c>
      <c r="B19" s="19"/>
      <c r="C19" s="37"/>
      <c r="D19" s="20"/>
      <c r="E19" s="10"/>
      <c r="F19" s="41"/>
      <c r="G19" s="9"/>
    </row>
    <row r="20" spans="1:14" ht="15.6" x14ac:dyDescent="0.3">
      <c r="A20" s="39"/>
      <c r="B20" s="25"/>
      <c r="C20" s="24"/>
      <c r="D20" s="24"/>
      <c r="E20" s="26">
        <f>SUM(E6:E19)</f>
        <v>180000000</v>
      </c>
      <c r="F20" s="24"/>
      <c r="G20" s="24"/>
      <c r="H20" s="29"/>
      <c r="I20" s="29"/>
      <c r="J20" s="29"/>
      <c r="K20" s="29"/>
      <c r="L20" s="29"/>
      <c r="M20" s="29"/>
      <c r="N20" s="29"/>
    </row>
    <row r="21" spans="1:14" x14ac:dyDescent="0.25">
      <c r="E21" s="28"/>
      <c r="H21" s="28"/>
    </row>
    <row r="23" spans="1:14" x14ac:dyDescent="0.25">
      <c r="F23" s="28"/>
    </row>
    <row r="24" spans="1:14" x14ac:dyDescent="0.25">
      <c r="G24" s="28"/>
    </row>
    <row r="25" spans="1:14" x14ac:dyDescent="0.25">
      <c r="A25" s="17" t="s">
        <v>11</v>
      </c>
      <c r="E25" s="30"/>
    </row>
    <row r="26" spans="1:14" x14ac:dyDescent="0.25">
      <c r="A26" s="17" t="s">
        <v>12</v>
      </c>
      <c r="C26" s="31"/>
      <c r="D26" s="31"/>
    </row>
    <row r="27" spans="1:14" ht="15.6" x14ac:dyDescent="0.3">
      <c r="A27" s="17" t="s">
        <v>13</v>
      </c>
      <c r="B27" s="27"/>
      <c r="C27" s="32"/>
      <c r="D27" s="32"/>
      <c r="E27" s="33"/>
    </row>
    <row r="28" spans="1:14" x14ac:dyDescent="0.25">
      <c r="A28" s="17" t="s">
        <v>14</v>
      </c>
    </row>
    <row r="29" spans="1:14" x14ac:dyDescent="0.25">
      <c r="A29" s="17" t="s">
        <v>15</v>
      </c>
    </row>
    <row r="31" spans="1:14" ht="19.2" x14ac:dyDescent="0.45">
      <c r="A31" s="1" t="s">
        <v>35</v>
      </c>
    </row>
    <row r="34" spans="2:2" ht="15.6" x14ac:dyDescent="0.25">
      <c r="B34" s="32"/>
    </row>
    <row r="39" spans="2:2" x14ac:dyDescent="0.25">
      <c r="B39" s="28"/>
    </row>
    <row r="41" spans="2:2" x14ac:dyDescent="0.25">
      <c r="B41" s="28"/>
    </row>
    <row r="86" spans="6:7" ht="15.6" x14ac:dyDescent="0.3">
      <c r="G86" s="4"/>
    </row>
    <row r="87" spans="6:7" ht="15.6" x14ac:dyDescent="0.3">
      <c r="F87" s="4">
        <v>85000000</v>
      </c>
      <c r="G87" s="16" t="s">
        <v>16</v>
      </c>
    </row>
    <row r="88" spans="6:7" ht="15.6" x14ac:dyDescent="0.3">
      <c r="F88" s="4">
        <v>50000000</v>
      </c>
      <c r="G88" s="16" t="s">
        <v>17</v>
      </c>
    </row>
    <row r="89" spans="6:7" ht="15.6" x14ac:dyDescent="0.3">
      <c r="F89" s="4">
        <v>40000000</v>
      </c>
      <c r="G89" s="16" t="s">
        <v>18</v>
      </c>
    </row>
    <row r="90" spans="6:7" ht="15.6" x14ac:dyDescent="0.3">
      <c r="F90" s="4">
        <v>500000000</v>
      </c>
      <c r="G90" s="16" t="s">
        <v>19</v>
      </c>
    </row>
    <row r="91" spans="6:7" ht="15.6" x14ac:dyDescent="0.3">
      <c r="F91" s="4">
        <v>50000000</v>
      </c>
      <c r="G91" s="16" t="s">
        <v>18</v>
      </c>
    </row>
    <row r="92" spans="6:7" ht="15.6" x14ac:dyDescent="0.3">
      <c r="F92" s="4">
        <v>50000000</v>
      </c>
      <c r="G92" s="16" t="s">
        <v>17</v>
      </c>
    </row>
    <row r="93" spans="6:7" ht="15.6" x14ac:dyDescent="0.3">
      <c r="F93" s="4">
        <v>50000000</v>
      </c>
      <c r="G93" s="16" t="s">
        <v>19</v>
      </c>
    </row>
    <row r="94" spans="6:7" ht="15.6" x14ac:dyDescent="0.3">
      <c r="F94" s="4">
        <v>50000000</v>
      </c>
      <c r="G94" s="42" t="s">
        <v>20</v>
      </c>
    </row>
    <row r="95" spans="6:7" ht="15.6" x14ac:dyDescent="0.3">
      <c r="F95" s="10">
        <v>40000000</v>
      </c>
      <c r="G95" s="42" t="s">
        <v>21</v>
      </c>
    </row>
    <row r="96" spans="6:7" ht="15.6" x14ac:dyDescent="0.3">
      <c r="F96" s="10">
        <v>80000000</v>
      </c>
      <c r="G96" s="42" t="s">
        <v>22</v>
      </c>
    </row>
    <row r="97" spans="6:7" ht="15.6" x14ac:dyDescent="0.3">
      <c r="F97" s="10">
        <v>795000</v>
      </c>
      <c r="G97" s="34" t="s">
        <v>36</v>
      </c>
    </row>
    <row r="98" spans="6:7" ht="15.6" x14ac:dyDescent="0.3">
      <c r="F98" s="34" t="s">
        <v>21</v>
      </c>
      <c r="G98" s="34" t="s">
        <v>19</v>
      </c>
    </row>
    <row r="99" spans="6:7" ht="15.6" x14ac:dyDescent="0.3">
      <c r="F99" s="21">
        <v>30000000</v>
      </c>
      <c r="G99" s="42"/>
    </row>
    <row r="100" spans="6:7" ht="15.6" x14ac:dyDescent="0.3">
      <c r="F100" s="10">
        <f>30000000 + 30000000</f>
        <v>60000000</v>
      </c>
      <c r="G100" s="42"/>
    </row>
    <row r="101" spans="6:7" ht="15.6" x14ac:dyDescent="0.3">
      <c r="F101" s="10">
        <v>12000000</v>
      </c>
      <c r="G101" s="16"/>
    </row>
    <row r="102" spans="6:7" ht="15.6" x14ac:dyDescent="0.3">
      <c r="F102" s="4">
        <v>40000000</v>
      </c>
      <c r="G102" s="16"/>
    </row>
    <row r="103" spans="6:7" x14ac:dyDescent="0.25">
      <c r="F103" s="35">
        <f>SUBTOTAL(9,F87:F102)</f>
        <v>1137795000</v>
      </c>
    </row>
  </sheetData>
  <autoFilter ref="A5:G29" xr:uid="{00000000-0001-0000-0000-000000000000}"/>
  <mergeCells count="3">
    <mergeCell ref="A2:G2"/>
    <mergeCell ref="A3:G3"/>
    <mergeCell ref="A1:G1"/>
  </mergeCells>
  <phoneticPr fontId="1" type="noConversion"/>
  <dataValidations count="1">
    <dataValidation type="list" allowBlank="1" showInputMessage="1" showErrorMessage="1" sqref="M20 C29:C1048576 C1:C5 C25:C27 H20:H21 E23:E24 C21:C22" xr:uid="{FF9DDDBC-CA87-4379-9C62-60063B8528CB}">
      <formula1>#REF!</formula1>
    </dataValidation>
  </dataValidations>
  <printOptions horizontalCentered="1"/>
  <pageMargins left="0.19685039370078741" right="0.19685039370078741" top="0.19685039370078741" bottom="0.19685039370078741" header="0.31496062992125984" footer="0.31496062992125984"/>
  <pageSetup paperSize="5" scale="50" fitToWidth="0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43573F8-0A27-4867-9E91-C6E85CE9FE53}">
          <x14:formula1>
            <xm:f>#REF!</xm:f>
          </x14:formula1>
          <xm:sqref>C7:C19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Registrados</vt:lpstr>
      <vt:lpstr>Registrados!Área_de_impresión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Janeth Vega</dc:creator>
  <cp:keywords/>
  <dc:description/>
  <cp:lastModifiedBy>Xochyl Suira</cp:lastModifiedBy>
  <cp:revision/>
  <cp:lastPrinted>2026-02-06T17:02:06Z</cp:lastPrinted>
  <dcterms:created xsi:type="dcterms:W3CDTF">2015-07-09T18:40:48Z</dcterms:created>
  <dcterms:modified xsi:type="dcterms:W3CDTF">2026-02-06T17:02:18Z</dcterms:modified>
  <cp:category/>
  <cp:contentStatus/>
</cp:coreProperties>
</file>