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DE\Cuadros Dirección de Emisores para la pagina Web\Formato Original\Año 2026\Datos Abiertos a agosto 2026\Julio\"/>
    </mc:Choice>
  </mc:AlternateContent>
  <xr:revisionPtr revIDLastSave="0" documentId="8_{0A0AA9DF-5F49-455C-81F0-AB5B4980C76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gistrados" sheetId="1" r:id="rId1"/>
  </sheets>
  <definedNames>
    <definedName name="_xlnm._FilterDatabase" localSheetId="0" hidden="1">Registrados!$A$2:$F$2</definedName>
    <definedName name="_Hlk383412828" localSheetId="0">Registrados!#REF!</definedName>
    <definedName name="_xlnm.Print_Area" localSheetId="0">Registrados!$A$1:$F$45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D28" i="1"/>
  <c r="D24" i="1"/>
  <c r="D23" i="1"/>
  <c r="D3" i="1"/>
  <c r="D36" i="1" s="1"/>
  <c r="E113" i="1"/>
  <c r="E116" i="1" s="1"/>
</calcChain>
</file>

<file path=xl/sharedStrings.xml><?xml version="1.0" encoding="utf-8"?>
<sst xmlns="http://schemas.openxmlformats.org/spreadsheetml/2006/main" count="186" uniqueCount="114">
  <si>
    <t>Título Valor</t>
  </si>
  <si>
    <t>Monto (B/.)</t>
  </si>
  <si>
    <t>Sector</t>
  </si>
  <si>
    <t>N</t>
  </si>
  <si>
    <t xml:space="preserve">Cuotas de participación </t>
  </si>
  <si>
    <t xml:space="preserve">Sociedad de Inversión </t>
  </si>
  <si>
    <t xml:space="preserve">Programa Rotativo de  Bonos Corporativos </t>
  </si>
  <si>
    <t>Financiero</t>
  </si>
  <si>
    <t>Acciones Comunes</t>
  </si>
  <si>
    <t xml:space="preserve">Bonos Corporativos </t>
  </si>
  <si>
    <t>Inmobiliaria</t>
  </si>
  <si>
    <t>Inmobiliario</t>
  </si>
  <si>
    <t>Programa Rotativo de Bonos Corporativos</t>
  </si>
  <si>
    <t>Servicio</t>
  </si>
  <si>
    <t>Fideicomiso</t>
  </si>
  <si>
    <t>Acciones Participativas</t>
  </si>
  <si>
    <t>Sociedad de Inversion Inmobiliaria</t>
  </si>
  <si>
    <t>1,319,800.000</t>
  </si>
  <si>
    <t>100,000,000</t>
  </si>
  <si>
    <t>40,000,000</t>
  </si>
  <si>
    <t>150,000,000</t>
  </si>
  <si>
    <t>20,000,000</t>
  </si>
  <si>
    <t>30,000,000</t>
  </si>
  <si>
    <t>25,000,000</t>
  </si>
  <si>
    <t>Valores Registrados</t>
  </si>
  <si>
    <t>Ente</t>
  </si>
  <si>
    <t>Tipo</t>
  </si>
  <si>
    <t>Resolución en firme</t>
  </si>
  <si>
    <r>
      <rPr>
        <sz val="12"/>
        <color rgb="FF1F497D"/>
        <rFont val="Times New Roman"/>
      </rPr>
      <t xml:space="preserve">Genasset U.S. Income Fund Inc. </t>
    </r>
    <r>
      <rPr>
        <sz val="9"/>
        <color rgb="FF1F497D"/>
        <rFont val="Times New Roman"/>
      </rPr>
      <t>(1)</t>
    </r>
  </si>
  <si>
    <t>Resolución No. SMV-492-25 del 30 de diciembre de 2025</t>
  </si>
  <si>
    <t>Master Funds</t>
  </si>
  <si>
    <t>Resolución No.SMV-456-25 del 2 de diciembre de 2025</t>
  </si>
  <si>
    <t>Fideicomiso- Sociedad de Inversión</t>
  </si>
  <si>
    <t xml:space="preserve">Panama Commercial Properties, S.A. </t>
  </si>
  <si>
    <t>Resolución No.SMV-10-26 del 12 de enero de 2026</t>
  </si>
  <si>
    <t>Sterling Capital Ventures, Inc.</t>
  </si>
  <si>
    <t>Resolución No. SMV-484 del 26 de diciembre de 2025</t>
  </si>
  <si>
    <t>Vehículo Especial</t>
  </si>
  <si>
    <t>GT Bonds, Inc.</t>
  </si>
  <si>
    <t>Reaolución No.SMV-30-26 del 29 de enero de 2026</t>
  </si>
  <si>
    <t>Financia Credit, S.A.</t>
  </si>
  <si>
    <t>R</t>
  </si>
  <si>
    <t>Resolución No.SMV-25-26 del 26 de enero de 2026</t>
  </si>
  <si>
    <t>Fideicomiso Neo Corporate Bond</t>
  </si>
  <si>
    <t>Resolución No.SMV-38-26 del 10 de febrero de 2026</t>
  </si>
  <si>
    <t>Desarrollos Comerciales, S.A.</t>
  </si>
  <si>
    <t>Resolución No.SMV-77-26 del 16 de marzo de 2026</t>
  </si>
  <si>
    <t>Banisi, S.A.</t>
  </si>
  <si>
    <t>Resolución No.SMV-76-26 del 16 de marzo de 2026</t>
  </si>
  <si>
    <t>GB Group Corporation</t>
  </si>
  <si>
    <t>Resolución No. SMV-112-26 del 31 de marzo de 2026</t>
  </si>
  <si>
    <t>Tenedora de Acciones</t>
  </si>
  <si>
    <t>Electra Noreste, S.A.</t>
  </si>
  <si>
    <t>Programa Rotativo de Valores Corporativos</t>
  </si>
  <si>
    <t>Resolución No SMV-150-26 del 21 de abril de 2026</t>
  </si>
  <si>
    <t>Energía</t>
  </si>
  <si>
    <t>Generadora de Gatún, S.A</t>
  </si>
  <si>
    <t>Bonos Senior Garantizados</t>
  </si>
  <si>
    <t>Resolución No. SMV-149-26 del 21 de abril de 2026</t>
  </si>
  <si>
    <t>Energia</t>
  </si>
  <si>
    <t>Promoción Médica, S.A. (Promed, S.A.)</t>
  </si>
  <si>
    <t>N/A</t>
  </si>
  <si>
    <t>Resolución No. SMV-153-26 del 22 de abril de 2026</t>
  </si>
  <si>
    <t>Inversiones Terraluz, S.A.</t>
  </si>
  <si>
    <t>Resolución No.SMV-109-26 de 27 de marzo de 2026</t>
  </si>
  <si>
    <t>BG Metal Trade, S.A.</t>
  </si>
  <si>
    <t xml:space="preserve">Programa Rotativo de  Bonos Verdes Corporativos </t>
  </si>
  <si>
    <t>Resolución No. SMV- 136-26 del 10 de abril de 2026</t>
  </si>
  <si>
    <t>SB-6 Project, Inc.</t>
  </si>
  <si>
    <t>Resolución No. SMV-154-26 del 22 de abril de 2026</t>
  </si>
  <si>
    <t>Vareen Assets Corporation</t>
  </si>
  <si>
    <t>Resolución No. SMV-146-26 del 17 de abril de 2026</t>
  </si>
  <si>
    <t>Banco Prival, S.A (Español) Prival Bank, S.A. (Inglés)</t>
  </si>
  <si>
    <t>Resolución No. SMV-155-26 del 22 de abril de 2026</t>
  </si>
  <si>
    <t>Alive Development, S.A.</t>
  </si>
  <si>
    <t>Resolución No. SMV-162-26 del 27 de abril de 2026</t>
  </si>
  <si>
    <t>Mercantil Holding Financiero Internacional, S.A.</t>
  </si>
  <si>
    <t>S/DR</t>
  </si>
  <si>
    <t xml:space="preserve">Resolución No. SMV-37-26 de 10 de febrero de 2026 </t>
  </si>
  <si>
    <r>
      <rPr>
        <sz val="12"/>
        <color rgb="FF1F497D"/>
        <rFont val="Times New Roman"/>
      </rPr>
      <t>Atlántida Real Estate Growth Fund, S.A. (Inversiones Inmobiliarias Atlántida Panamá, S.A.)</t>
    </r>
    <r>
      <rPr>
        <vertAlign val="superscript"/>
        <sz val="12"/>
        <color rgb="FF1F497D"/>
        <rFont val="Times New Roman"/>
      </rPr>
      <t xml:space="preserve"> (1)</t>
    </r>
  </si>
  <si>
    <t>Resolución No. SMV- 187-26 del 12 de mayo de 2026</t>
  </si>
  <si>
    <t>Sociedad de Inversión Inmobiliaria</t>
  </si>
  <si>
    <r>
      <rPr>
        <sz val="12"/>
        <color rgb="FF1F497D"/>
        <rFont val="Times New Roman"/>
      </rPr>
      <t xml:space="preserve">Desarrollos Urbanos Tocumen, S.A </t>
    </r>
    <r>
      <rPr>
        <vertAlign val="superscript"/>
        <sz val="12"/>
        <color rgb="FF1F497D"/>
        <rFont val="Times New Roman"/>
      </rPr>
      <t>(2)</t>
    </r>
  </si>
  <si>
    <t>Acciones Clase B</t>
  </si>
  <si>
    <t>Resolución No. SMV-220-2026 de 29 de mayo de 2026</t>
  </si>
  <si>
    <t>Green Tower Properties, Inc.</t>
  </si>
  <si>
    <t>Resolución No. SMV-276-26 del 22 de junio de 2026</t>
  </si>
  <si>
    <t>Banco Promerica de Costa Rica, S.A.</t>
  </si>
  <si>
    <t xml:space="preserve">Resolución No. SMV-281-26 del 25 de junio de 2026 </t>
  </si>
  <si>
    <t>GSM Financial Group, Inc.</t>
  </si>
  <si>
    <t>Acciones Preferidas</t>
  </si>
  <si>
    <t>Resolución No. SMV-260-26 del 12 de junio de 2026</t>
  </si>
  <si>
    <r>
      <rPr>
        <sz val="12"/>
        <color rgb="FF1F497D"/>
        <rFont val="Times New Roman"/>
      </rPr>
      <t xml:space="preserve">Panama Property Holdings Group Inc. </t>
    </r>
    <r>
      <rPr>
        <sz val="9"/>
        <color rgb="FF1F497D"/>
        <rFont val="Times New Roman"/>
      </rPr>
      <t>(3)</t>
    </r>
  </si>
  <si>
    <t>Resolución No. SMV-119-26 de 1 de abril de 2026</t>
  </si>
  <si>
    <r>
      <rPr>
        <sz val="12"/>
        <color rgb="FF1F497D"/>
        <rFont val="Times New Roman"/>
      </rPr>
      <t xml:space="preserve">Grupo Unibank, S.A. </t>
    </r>
    <r>
      <rPr>
        <sz val="9"/>
        <color rgb="FF1F497D"/>
        <rFont val="Times New Roman"/>
      </rPr>
      <t>(4)</t>
    </r>
  </si>
  <si>
    <t>M/S</t>
  </si>
  <si>
    <t>Resolución No. SMV-261-26 del 15 de junio de 2026</t>
  </si>
  <si>
    <t>Corporación de Finanzas del País, S.A.</t>
  </si>
  <si>
    <t>Programa Rotativo de Acciones Preferidas</t>
  </si>
  <si>
    <t>Resolución No. SMV-291-26 del 30 de junio de 2026</t>
  </si>
  <si>
    <t>Balboa Factoring, S.A.</t>
  </si>
  <si>
    <t>Resolución No. SMV-329-26 del 15 de julio de 2026</t>
  </si>
  <si>
    <t>Ancon Equity, S.A.</t>
  </si>
  <si>
    <t>Resolución No. SMV-333-26 del 17 de julio de 2026</t>
  </si>
  <si>
    <t>Property Corporation (PROPCO) Inc.</t>
  </si>
  <si>
    <t>Resolución No. SMV-334-26 de 17 de julio de 2026</t>
  </si>
  <si>
    <t>Primer Fideicomiso Irrevocable de Titularización Hipotecaria Caja de Ahorros</t>
  </si>
  <si>
    <t>Bonos Hipotecarios</t>
  </si>
  <si>
    <t>Resolución No. SMV-345-26 del 27 de julio de 2026</t>
  </si>
  <si>
    <t>Titularización</t>
  </si>
  <si>
    <t>Lion Hill Capital, S.A.</t>
  </si>
  <si>
    <t>Resolución No. SMV-343-26 del 24 de julio de 2026</t>
  </si>
  <si>
    <t>104,000,000</t>
  </si>
  <si>
    <t>Al 31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</si>
</sst>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B/.&quot;#,##0.00"/>
  </numFmts>
  <fonts count="1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3"/>
      <name val="Times New Roman"/>
      <family val="1"/>
    </font>
    <font>
      <sz val="12"/>
      <color theme="3"/>
      <name val="Times New Roman"/>
    </font>
    <font>
      <sz val="11"/>
      <color theme="3"/>
      <name val="Times New Roman"/>
    </font>
    <font>
      <sz val="12"/>
      <color rgb="FF1F497D"/>
      <name val="Times New Roman"/>
    </font>
    <font>
      <b/>
      <sz val="12"/>
      <color theme="3"/>
      <name val="Times New Roman"/>
    </font>
    <font>
      <b/>
      <sz val="12"/>
      <color theme="0"/>
      <name val="Times New Roman"/>
    </font>
    <font>
      <b/>
      <sz val="11"/>
      <color theme="3"/>
      <name val="Times New Roman"/>
    </font>
    <font>
      <sz val="9"/>
      <color theme="3"/>
      <name val="Times New Roman"/>
    </font>
    <font>
      <vertAlign val="superscript"/>
      <sz val="12"/>
      <color rgb="FF1F497D"/>
      <name val="Times New Roman"/>
    </font>
    <font>
      <sz val="9"/>
      <color rgb="FF1F497D"/>
      <name val="Times New Roman"/>
    </font>
    <font>
      <sz val="12"/>
      <color rgb="FF1F497D"/>
      <name val="Times New Roman"/>
      <family val="1"/>
    </font>
    <font>
      <b/>
      <sz val="12"/>
      <color rgb="FF1F497D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/>
    <xf numFmtId="0" fontId="3" fillId="0" borderId="1" xfId="0" applyFont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6" xfId="0" applyFont="1" applyBorder="1" applyAlignment="1">
      <alignment horizontal="left" wrapText="1"/>
    </xf>
    <xf numFmtId="3" fontId="3" fillId="0" borderId="3" xfId="0" applyNumberFormat="1" applyFont="1" applyBorder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 wrapText="1"/>
    </xf>
    <xf numFmtId="0" fontId="4" fillId="2" borderId="0" xfId="0" applyFont="1" applyFill="1"/>
    <xf numFmtId="0" fontId="7" fillId="3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 wrapText="1"/>
    </xf>
    <xf numFmtId="0" fontId="3" fillId="0" borderId="3" xfId="0" applyFont="1" applyBorder="1" applyAlignment="1">
      <alignment wrapText="1"/>
    </xf>
    <xf numFmtId="3" fontId="3" fillId="0" borderId="4" xfId="0" applyNumberFormat="1" applyFont="1" applyBorder="1"/>
    <xf numFmtId="10" fontId="7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left"/>
    </xf>
    <xf numFmtId="3" fontId="7" fillId="3" borderId="0" xfId="0" applyNumberFormat="1" applyFont="1" applyFill="1" applyAlignment="1">
      <alignment horizontal="right"/>
    </xf>
    <xf numFmtId="10" fontId="7" fillId="0" borderId="0" xfId="0" applyNumberFormat="1" applyFont="1" applyAlignment="1">
      <alignment horizontal="center"/>
    </xf>
    <xf numFmtId="3" fontId="4" fillId="2" borderId="0" xfId="0" applyNumberFormat="1" applyFont="1" applyFill="1"/>
    <xf numFmtId="0" fontId="6" fillId="2" borderId="0" xfId="0" applyFont="1" applyFill="1"/>
    <xf numFmtId="3" fontId="8" fillId="2" borderId="0" xfId="0" applyNumberFormat="1" applyFont="1" applyFill="1"/>
    <xf numFmtId="0" fontId="9" fillId="2" borderId="0" xfId="0" applyFont="1" applyFill="1"/>
    <xf numFmtId="0" fontId="3" fillId="0" borderId="0" xfId="0" applyFont="1" applyAlignment="1">
      <alignment horizontal="left" vertical="center"/>
    </xf>
    <xf numFmtId="0" fontId="3" fillId="0" borderId="0" xfId="0" applyFont="1"/>
    <xf numFmtId="3" fontId="3" fillId="0" borderId="4" xfId="0" applyNumberFormat="1" applyFont="1" applyBorder="1" applyAlignment="1">
      <alignment horizontal="right"/>
    </xf>
    <xf numFmtId="164" fontId="4" fillId="2" borderId="0" xfId="0" applyNumberFormat="1" applyFont="1" applyFill="1"/>
    <xf numFmtId="3" fontId="3" fillId="0" borderId="3" xfId="0" applyNumberFormat="1" applyFont="1" applyBorder="1" applyAlignment="1">
      <alignment horizontal="right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/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wrapText="1"/>
    </xf>
    <xf numFmtId="3" fontId="3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left" wrapText="1"/>
    </xf>
    <xf numFmtId="3" fontId="3" fillId="0" borderId="1" xfId="0" applyNumberFormat="1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7" xfId="0" applyNumberFormat="1" applyFont="1" applyBorder="1"/>
    <xf numFmtId="0" fontId="12" fillId="0" borderId="1" xfId="0" applyFont="1" applyBorder="1" applyAlignment="1">
      <alignment horizontal="left" wrapText="1"/>
    </xf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left"/>
    </xf>
    <xf numFmtId="0" fontId="12" fillId="0" borderId="8" xfId="0" applyFont="1" applyBorder="1" applyAlignment="1">
      <alignment horizontal="left" wrapText="1"/>
    </xf>
    <xf numFmtId="0" fontId="5" fillId="0" borderId="1" xfId="0" applyFont="1" applyBorder="1" applyAlignment="1">
      <alignment wrapText="1"/>
    </xf>
    <xf numFmtId="0" fontId="5" fillId="0" borderId="5" xfId="0" applyFont="1" applyBorder="1" applyAlignment="1">
      <alignment horizontal="left" wrapText="1"/>
    </xf>
    <xf numFmtId="0" fontId="3" fillId="2" borderId="5" xfId="0" applyFont="1" applyFill="1" applyBorder="1" applyAlignment="1">
      <alignment wrapText="1"/>
    </xf>
    <xf numFmtId="0" fontId="12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right"/>
    </xf>
    <xf numFmtId="0" fontId="6" fillId="2" borderId="0" xfId="0" applyFont="1" applyFill="1" applyAlignment="1"/>
    <xf numFmtId="0" fontId="13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A1:M116"/>
  <sheetViews>
    <sheetView tabSelected="1" zoomScale="80" zoomScaleNormal="80" workbookViewId="0">
      <selection activeCell="A8" sqref="A8"/>
    </sheetView>
  </sheetViews>
  <sheetFormatPr baseColWidth="10" defaultColWidth="41.85546875" defaultRowHeight="15" x14ac:dyDescent="0.25"/>
  <cols>
    <col min="1" max="1" width="51.42578125" style="13" customWidth="1"/>
    <col min="2" max="2" width="8" style="13" bestFit="1" customWidth="1"/>
    <col min="3" max="3" width="45.5703125" style="13" customWidth="1"/>
    <col min="4" max="4" width="16.28515625" style="13" customWidth="1"/>
    <col min="5" max="5" width="55.7109375" style="13" customWidth="1"/>
    <col min="6" max="6" width="35.7109375" style="13" customWidth="1"/>
    <col min="7" max="16384" width="41.85546875" style="13"/>
  </cols>
  <sheetData>
    <row r="1" spans="1:6" ht="15.6" customHeight="1" x14ac:dyDescent="0.25">
      <c r="A1" s="59" t="s">
        <v>24</v>
      </c>
      <c r="B1" s="60" t="s">
        <v>113</v>
      </c>
      <c r="C1" s="59"/>
      <c r="D1" s="59"/>
      <c r="E1" s="59"/>
      <c r="F1" s="59"/>
    </row>
    <row r="2" spans="1:6" ht="15.75" x14ac:dyDescent="0.25">
      <c r="A2" s="14" t="s">
        <v>25</v>
      </c>
      <c r="B2" s="14" t="s">
        <v>26</v>
      </c>
      <c r="C2" s="14" t="s">
        <v>0</v>
      </c>
      <c r="D2" s="14" t="s">
        <v>1</v>
      </c>
      <c r="E2" s="14" t="s">
        <v>27</v>
      </c>
      <c r="F2" s="14" t="s">
        <v>2</v>
      </c>
    </row>
    <row r="3" spans="1:6" ht="25.5" customHeight="1" x14ac:dyDescent="0.25">
      <c r="A3" s="12" t="s">
        <v>28</v>
      </c>
      <c r="B3" s="33" t="s">
        <v>3</v>
      </c>
      <c r="C3" s="34" t="s">
        <v>8</v>
      </c>
      <c r="D3" s="35">
        <f>1000000*100</f>
        <v>100000000</v>
      </c>
      <c r="E3" s="34" t="s">
        <v>29</v>
      </c>
      <c r="F3" s="36" t="s">
        <v>5</v>
      </c>
    </row>
    <row r="4" spans="1:6" ht="25.5" customHeight="1" x14ac:dyDescent="0.25">
      <c r="A4" s="12" t="s">
        <v>30</v>
      </c>
      <c r="B4" s="2" t="s">
        <v>3</v>
      </c>
      <c r="C4" s="10" t="s">
        <v>4</v>
      </c>
      <c r="D4" s="11">
        <v>5000000</v>
      </c>
      <c r="E4" s="1" t="s">
        <v>31</v>
      </c>
      <c r="F4" s="36" t="s">
        <v>32</v>
      </c>
    </row>
    <row r="5" spans="1:6" ht="25.5" customHeight="1" x14ac:dyDescent="0.25">
      <c r="A5" s="1" t="s">
        <v>33</v>
      </c>
      <c r="B5" s="2" t="s">
        <v>3</v>
      </c>
      <c r="C5" s="10" t="s">
        <v>9</v>
      </c>
      <c r="D5" s="3">
        <v>75000000</v>
      </c>
      <c r="E5" s="8" t="s">
        <v>34</v>
      </c>
      <c r="F5" s="4" t="s">
        <v>10</v>
      </c>
    </row>
    <row r="6" spans="1:6" ht="25.5" customHeight="1" x14ac:dyDescent="0.25">
      <c r="A6" s="31" t="s">
        <v>35</v>
      </c>
      <c r="B6" s="2" t="s">
        <v>3</v>
      </c>
      <c r="C6" s="10" t="s">
        <v>6</v>
      </c>
      <c r="D6" s="11">
        <v>150000000</v>
      </c>
      <c r="E6" s="47" t="s">
        <v>36</v>
      </c>
      <c r="F6" s="4" t="s">
        <v>37</v>
      </c>
    </row>
    <row r="7" spans="1:6" ht="25.5" customHeight="1" x14ac:dyDescent="0.25">
      <c r="A7" s="1" t="s">
        <v>38</v>
      </c>
      <c r="B7" s="2" t="s">
        <v>3</v>
      </c>
      <c r="C7" s="16" t="s">
        <v>6</v>
      </c>
      <c r="D7" s="11">
        <v>70000000</v>
      </c>
      <c r="E7" s="47" t="s">
        <v>39</v>
      </c>
      <c r="F7" s="7" t="s">
        <v>37</v>
      </c>
    </row>
    <row r="8" spans="1:6" ht="25.5" customHeight="1" x14ac:dyDescent="0.25">
      <c r="A8" s="15" t="s">
        <v>40</v>
      </c>
      <c r="B8" s="6" t="s">
        <v>41</v>
      </c>
      <c r="C8" s="16" t="s">
        <v>6</v>
      </c>
      <c r="D8" s="30">
        <v>65000000</v>
      </c>
      <c r="E8" s="15" t="s">
        <v>42</v>
      </c>
      <c r="F8" s="4" t="s">
        <v>7</v>
      </c>
    </row>
    <row r="9" spans="1:6" ht="25.5" customHeight="1" x14ac:dyDescent="0.25">
      <c r="A9" s="1" t="s">
        <v>43</v>
      </c>
      <c r="B9" s="2" t="s">
        <v>3</v>
      </c>
      <c r="C9" s="10" t="s">
        <v>12</v>
      </c>
      <c r="D9" s="3">
        <v>100000000</v>
      </c>
      <c r="E9" s="47" t="s">
        <v>44</v>
      </c>
      <c r="F9" s="7" t="s">
        <v>14</v>
      </c>
    </row>
    <row r="10" spans="1:6" ht="25.5" customHeight="1" x14ac:dyDescent="0.25">
      <c r="A10" s="31" t="s">
        <v>45</v>
      </c>
      <c r="B10" s="2" t="s">
        <v>41</v>
      </c>
      <c r="C10" s="10" t="s">
        <v>9</v>
      </c>
      <c r="D10" s="11">
        <v>104000000</v>
      </c>
      <c r="E10" s="47" t="s">
        <v>46</v>
      </c>
      <c r="F10" s="4" t="s">
        <v>10</v>
      </c>
    </row>
    <row r="11" spans="1:6" ht="25.5" customHeight="1" x14ac:dyDescent="0.25">
      <c r="A11" s="44" t="s">
        <v>47</v>
      </c>
      <c r="B11" s="46" t="s">
        <v>41</v>
      </c>
      <c r="C11" s="42" t="s">
        <v>6</v>
      </c>
      <c r="D11" s="43">
        <v>100000000</v>
      </c>
      <c r="E11" s="9" t="s">
        <v>48</v>
      </c>
      <c r="F11" s="46" t="s">
        <v>7</v>
      </c>
    </row>
    <row r="12" spans="1:6" ht="25.5" customHeight="1" x14ac:dyDescent="0.25">
      <c r="A12" s="1" t="s">
        <v>49</v>
      </c>
      <c r="B12" s="4" t="s">
        <v>41</v>
      </c>
      <c r="C12" s="10" t="s">
        <v>6</v>
      </c>
      <c r="D12" s="11">
        <v>300000000</v>
      </c>
      <c r="E12" s="3" t="s">
        <v>50</v>
      </c>
      <c r="F12" s="4" t="s">
        <v>51</v>
      </c>
    </row>
    <row r="13" spans="1:6" ht="25.5" customHeight="1" x14ac:dyDescent="0.25">
      <c r="A13" s="48" t="s">
        <v>52</v>
      </c>
      <c r="B13" s="4" t="s">
        <v>41</v>
      </c>
      <c r="C13" s="10" t="s">
        <v>53</v>
      </c>
      <c r="D13" s="11">
        <v>300000000</v>
      </c>
      <c r="E13" s="32" t="s">
        <v>54</v>
      </c>
      <c r="F13" s="45" t="s">
        <v>55</v>
      </c>
    </row>
    <row r="14" spans="1:6" ht="25.5" customHeight="1" x14ac:dyDescent="0.25">
      <c r="A14" s="1" t="s">
        <v>56</v>
      </c>
      <c r="B14" s="2" t="s">
        <v>3</v>
      </c>
      <c r="C14" s="10" t="s">
        <v>57</v>
      </c>
      <c r="D14" s="11">
        <v>1100000000</v>
      </c>
      <c r="E14" s="32" t="s">
        <v>58</v>
      </c>
      <c r="F14" s="4" t="s">
        <v>59</v>
      </c>
    </row>
    <row r="15" spans="1:6" ht="25.5" customHeight="1" x14ac:dyDescent="0.25">
      <c r="A15" s="1" t="s">
        <v>60</v>
      </c>
      <c r="B15" s="4" t="s">
        <v>61</v>
      </c>
      <c r="C15" s="10" t="s">
        <v>9</v>
      </c>
      <c r="D15" s="11">
        <v>20000000</v>
      </c>
      <c r="E15" s="32" t="s">
        <v>62</v>
      </c>
      <c r="F15" s="4" t="s">
        <v>13</v>
      </c>
    </row>
    <row r="16" spans="1:6" ht="25.5" customHeight="1" x14ac:dyDescent="0.25">
      <c r="A16" s="1" t="s">
        <v>63</v>
      </c>
      <c r="B16" s="2" t="s">
        <v>41</v>
      </c>
      <c r="C16" s="10" t="s">
        <v>6</v>
      </c>
      <c r="D16" s="11">
        <v>50000000</v>
      </c>
      <c r="E16" s="32" t="s">
        <v>64</v>
      </c>
      <c r="F16" s="4" t="s">
        <v>37</v>
      </c>
    </row>
    <row r="17" spans="1:6" ht="29.25" customHeight="1" x14ac:dyDescent="0.25">
      <c r="A17" s="1" t="s">
        <v>65</v>
      </c>
      <c r="B17" s="4" t="s">
        <v>61</v>
      </c>
      <c r="C17" s="10" t="s">
        <v>66</v>
      </c>
      <c r="D17" s="11">
        <v>30000000</v>
      </c>
      <c r="E17" s="32" t="s">
        <v>67</v>
      </c>
      <c r="F17" s="4" t="s">
        <v>7</v>
      </c>
    </row>
    <row r="18" spans="1:6" ht="25.5" customHeight="1" x14ac:dyDescent="0.25">
      <c r="A18" s="1" t="s">
        <v>68</v>
      </c>
      <c r="B18" s="4" t="s">
        <v>3</v>
      </c>
      <c r="C18" s="10" t="s">
        <v>6</v>
      </c>
      <c r="D18" s="11">
        <v>75000000</v>
      </c>
      <c r="E18" s="32" t="s">
        <v>69</v>
      </c>
      <c r="F18" s="4" t="s">
        <v>37</v>
      </c>
    </row>
    <row r="19" spans="1:6" ht="25.5" customHeight="1" x14ac:dyDescent="0.25">
      <c r="A19" s="40" t="s">
        <v>70</v>
      </c>
      <c r="B19" s="50" t="s">
        <v>3</v>
      </c>
      <c r="C19" s="38" t="s">
        <v>6</v>
      </c>
      <c r="D19" s="39">
        <v>150000000</v>
      </c>
      <c r="E19" s="32" t="s">
        <v>71</v>
      </c>
      <c r="F19" s="50" t="s">
        <v>37</v>
      </c>
    </row>
    <row r="20" spans="1:6" ht="25.5" customHeight="1" x14ac:dyDescent="0.25">
      <c r="A20" s="52" t="s">
        <v>72</v>
      </c>
      <c r="B20" s="49" t="s">
        <v>41</v>
      </c>
      <c r="C20" s="42" t="s">
        <v>53</v>
      </c>
      <c r="D20" s="43">
        <v>200000000</v>
      </c>
      <c r="E20" s="51" t="s">
        <v>73</v>
      </c>
      <c r="F20" s="46" t="s">
        <v>7</v>
      </c>
    </row>
    <row r="21" spans="1:6" ht="25.5" customHeight="1" x14ac:dyDescent="0.25">
      <c r="A21" s="40" t="s">
        <v>74</v>
      </c>
      <c r="B21" s="37" t="s">
        <v>3</v>
      </c>
      <c r="C21" s="38" t="s">
        <v>6</v>
      </c>
      <c r="D21" s="39">
        <v>65000000</v>
      </c>
      <c r="E21" s="51" t="s">
        <v>75</v>
      </c>
      <c r="F21" s="50" t="s">
        <v>10</v>
      </c>
    </row>
    <row r="22" spans="1:6" ht="25.5" customHeight="1" x14ac:dyDescent="0.25">
      <c r="A22" s="1" t="s">
        <v>76</v>
      </c>
      <c r="B22" s="2" t="s">
        <v>77</v>
      </c>
      <c r="C22" s="10" t="s">
        <v>6</v>
      </c>
      <c r="D22" s="11">
        <v>100000000</v>
      </c>
      <c r="E22" s="32" t="s">
        <v>78</v>
      </c>
      <c r="F22" s="5" t="s">
        <v>7</v>
      </c>
    </row>
    <row r="23" spans="1:6" ht="31.5" customHeight="1" x14ac:dyDescent="0.25">
      <c r="A23" s="53" t="s">
        <v>79</v>
      </c>
      <c r="B23" s="2" t="s">
        <v>3</v>
      </c>
      <c r="C23" s="10" t="s">
        <v>4</v>
      </c>
      <c r="D23" s="11">
        <f>150000000*0.01</f>
        <v>1500000</v>
      </c>
      <c r="E23" s="51" t="s">
        <v>80</v>
      </c>
      <c r="F23" s="4" t="s">
        <v>81</v>
      </c>
    </row>
    <row r="24" spans="1:6" ht="25.5" customHeight="1" x14ac:dyDescent="0.25">
      <c r="A24" s="54" t="s">
        <v>82</v>
      </c>
      <c r="B24" s="50" t="s">
        <v>3</v>
      </c>
      <c r="C24" s="38" t="s">
        <v>83</v>
      </c>
      <c r="D24" s="39">
        <f>10000000*0.01</f>
        <v>100000</v>
      </c>
      <c r="E24" s="32" t="s">
        <v>84</v>
      </c>
      <c r="F24" s="50" t="s">
        <v>16</v>
      </c>
    </row>
    <row r="25" spans="1:6" ht="25.5" customHeight="1" x14ac:dyDescent="0.25">
      <c r="A25" s="40" t="s">
        <v>85</v>
      </c>
      <c r="B25" s="50" t="s">
        <v>41</v>
      </c>
      <c r="C25" s="38" t="s">
        <v>6</v>
      </c>
      <c r="D25" s="39">
        <v>50000000</v>
      </c>
      <c r="E25" s="32" t="s">
        <v>86</v>
      </c>
      <c r="F25" s="50" t="s">
        <v>11</v>
      </c>
    </row>
    <row r="26" spans="1:6" ht="25.5" customHeight="1" x14ac:dyDescent="0.25">
      <c r="A26" s="48" t="s">
        <v>87</v>
      </c>
      <c r="B26" s="41" t="s">
        <v>41</v>
      </c>
      <c r="C26" s="42" t="s">
        <v>53</v>
      </c>
      <c r="D26" s="11">
        <v>100000000</v>
      </c>
      <c r="E26" s="32" t="s">
        <v>88</v>
      </c>
      <c r="F26" s="4" t="s">
        <v>7</v>
      </c>
    </row>
    <row r="27" spans="1:6" ht="25.5" customHeight="1" x14ac:dyDescent="0.25">
      <c r="A27" s="1" t="s">
        <v>89</v>
      </c>
      <c r="B27" s="2" t="s">
        <v>41</v>
      </c>
      <c r="C27" s="10" t="s">
        <v>90</v>
      </c>
      <c r="D27" s="11">
        <v>50000000</v>
      </c>
      <c r="E27" s="32" t="s">
        <v>91</v>
      </c>
      <c r="F27" s="4" t="s">
        <v>7</v>
      </c>
    </row>
    <row r="28" spans="1:6" ht="25.5" customHeight="1" x14ac:dyDescent="0.25">
      <c r="A28" s="12" t="s">
        <v>92</v>
      </c>
      <c r="B28" s="2" t="s">
        <v>3</v>
      </c>
      <c r="C28" s="10" t="s">
        <v>15</v>
      </c>
      <c r="D28" s="11">
        <f>150000000*0.01</f>
        <v>1500000</v>
      </c>
      <c r="E28" s="32" t="s">
        <v>93</v>
      </c>
      <c r="F28" s="50" t="s">
        <v>81</v>
      </c>
    </row>
    <row r="29" spans="1:6" ht="25.5" customHeight="1" x14ac:dyDescent="0.25">
      <c r="A29" s="54" t="s">
        <v>94</v>
      </c>
      <c r="B29" s="50" t="s">
        <v>95</v>
      </c>
      <c r="C29" s="38" t="s">
        <v>8</v>
      </c>
      <c r="D29" s="39">
        <f>64711804*1</f>
        <v>64711804</v>
      </c>
      <c r="E29" s="51" t="s">
        <v>96</v>
      </c>
      <c r="F29" s="50" t="s">
        <v>7</v>
      </c>
    </row>
    <row r="30" spans="1:6" ht="25.5" customHeight="1" x14ac:dyDescent="0.25">
      <c r="A30" s="54" t="s">
        <v>97</v>
      </c>
      <c r="B30" s="50" t="s">
        <v>41</v>
      </c>
      <c r="C30" s="38" t="s">
        <v>98</v>
      </c>
      <c r="D30" s="39">
        <v>15000000</v>
      </c>
      <c r="E30" s="51" t="s">
        <v>99</v>
      </c>
      <c r="F30" s="50" t="s">
        <v>7</v>
      </c>
    </row>
    <row r="31" spans="1:6" ht="25.5" customHeight="1" x14ac:dyDescent="0.25">
      <c r="A31" s="56" t="s">
        <v>100</v>
      </c>
      <c r="B31" s="57" t="s">
        <v>3</v>
      </c>
      <c r="C31" s="55" t="s">
        <v>98</v>
      </c>
      <c r="D31" s="58">
        <v>20000000</v>
      </c>
      <c r="E31" s="51" t="s">
        <v>101</v>
      </c>
      <c r="F31" s="50" t="s">
        <v>7</v>
      </c>
    </row>
    <row r="32" spans="1:6" ht="25.5" customHeight="1" x14ac:dyDescent="0.25">
      <c r="A32" s="56" t="s">
        <v>102</v>
      </c>
      <c r="B32" s="57" t="s">
        <v>3</v>
      </c>
      <c r="C32" s="55" t="s">
        <v>6</v>
      </c>
      <c r="D32" s="58">
        <v>20000000</v>
      </c>
      <c r="E32" s="51" t="s">
        <v>103</v>
      </c>
      <c r="F32" s="50" t="s">
        <v>37</v>
      </c>
    </row>
    <row r="33" spans="1:13" ht="25.5" customHeight="1" x14ac:dyDescent="0.25">
      <c r="A33" s="56" t="s">
        <v>104</v>
      </c>
      <c r="B33" s="57" t="s">
        <v>3</v>
      </c>
      <c r="C33" s="55" t="s">
        <v>53</v>
      </c>
      <c r="D33" s="58">
        <v>50000000</v>
      </c>
      <c r="E33" s="51" t="s">
        <v>105</v>
      </c>
      <c r="F33" s="50" t="s">
        <v>37</v>
      </c>
    </row>
    <row r="34" spans="1:13" ht="32.25" customHeight="1" x14ac:dyDescent="0.25">
      <c r="A34" s="56" t="s">
        <v>106</v>
      </c>
      <c r="B34" s="57" t="s">
        <v>3</v>
      </c>
      <c r="C34" s="55" t="s">
        <v>107</v>
      </c>
      <c r="D34" s="11">
        <v>1500000000</v>
      </c>
      <c r="E34" s="51" t="s">
        <v>108</v>
      </c>
      <c r="F34" s="4" t="s">
        <v>109</v>
      </c>
    </row>
    <row r="35" spans="1:13" ht="25.5" customHeight="1" x14ac:dyDescent="0.25">
      <c r="A35" s="56" t="s">
        <v>110</v>
      </c>
      <c r="B35" s="57" t="s">
        <v>41</v>
      </c>
      <c r="C35" s="55" t="s">
        <v>6</v>
      </c>
      <c r="D35" s="11">
        <v>185000000</v>
      </c>
      <c r="E35" s="51" t="s">
        <v>111</v>
      </c>
      <c r="F35" s="4" t="s">
        <v>37</v>
      </c>
    </row>
    <row r="36" spans="1:13" ht="18.75" customHeight="1" x14ac:dyDescent="0.25">
      <c r="A36" s="19"/>
      <c r="B36" s="18"/>
      <c r="C36" s="18"/>
      <c r="D36" s="20">
        <f>SUM(D3:D35)</f>
        <v>5216811804</v>
      </c>
      <c r="E36" s="18"/>
      <c r="F36" s="18"/>
      <c r="G36" s="23"/>
      <c r="H36" s="23"/>
      <c r="I36" s="23"/>
      <c r="J36" s="23"/>
      <c r="K36" s="23"/>
      <c r="L36" s="23"/>
      <c r="M36" s="23"/>
    </row>
    <row r="37" spans="1:13" x14ac:dyDescent="0.25">
      <c r="D37" s="22"/>
      <c r="G37" s="22"/>
    </row>
    <row r="38" spans="1:13" x14ac:dyDescent="0.25">
      <c r="D38" s="24"/>
    </row>
    <row r="39" spans="1:13" x14ac:dyDescent="0.25">
      <c r="B39" s="25"/>
      <c r="C39" s="25"/>
    </row>
    <row r="40" spans="1:13" ht="15.75" x14ac:dyDescent="0.25">
      <c r="A40" s="21"/>
      <c r="B40" s="26"/>
      <c r="C40" s="26"/>
      <c r="D40" s="27"/>
    </row>
    <row r="44" spans="1:13" x14ac:dyDescent="0.25">
      <c r="D44" s="22"/>
    </row>
    <row r="47" spans="1:13" ht="15.75" x14ac:dyDescent="0.25">
      <c r="A47" s="26"/>
    </row>
    <row r="52" spans="1:1" x14ac:dyDescent="0.25">
      <c r="A52" s="22"/>
    </row>
    <row r="54" spans="1:1" x14ac:dyDescent="0.25">
      <c r="A54" s="22"/>
    </row>
    <row r="99" spans="5:6" ht="15.75" x14ac:dyDescent="0.25">
      <c r="F99" s="3"/>
    </row>
    <row r="100" spans="5:6" ht="15.75" x14ac:dyDescent="0.25">
      <c r="E100" s="3">
        <v>85000000</v>
      </c>
      <c r="F100" s="11" t="s">
        <v>17</v>
      </c>
    </row>
    <row r="101" spans="5:6" ht="15.75" x14ac:dyDescent="0.25">
      <c r="E101" s="3">
        <v>50000000</v>
      </c>
      <c r="F101" s="11" t="s">
        <v>18</v>
      </c>
    </row>
    <row r="102" spans="5:6" ht="15.75" x14ac:dyDescent="0.25">
      <c r="E102" s="3">
        <v>40000000</v>
      </c>
      <c r="F102" s="11" t="s">
        <v>19</v>
      </c>
    </row>
    <row r="103" spans="5:6" ht="15.75" x14ac:dyDescent="0.25">
      <c r="E103" s="3">
        <v>500000000</v>
      </c>
      <c r="F103" s="11" t="s">
        <v>20</v>
      </c>
    </row>
    <row r="104" spans="5:6" ht="15.75" x14ac:dyDescent="0.25">
      <c r="E104" s="3">
        <v>50000000</v>
      </c>
      <c r="F104" s="11" t="s">
        <v>19</v>
      </c>
    </row>
    <row r="105" spans="5:6" ht="15.75" x14ac:dyDescent="0.25">
      <c r="E105" s="3">
        <v>50000000</v>
      </c>
      <c r="F105" s="11" t="s">
        <v>18</v>
      </c>
    </row>
    <row r="106" spans="5:6" ht="15.75" x14ac:dyDescent="0.25">
      <c r="E106" s="3">
        <v>50000000</v>
      </c>
      <c r="F106" s="11" t="s">
        <v>20</v>
      </c>
    </row>
    <row r="107" spans="5:6" ht="15.75" x14ac:dyDescent="0.25">
      <c r="E107" s="3">
        <v>50000000</v>
      </c>
      <c r="F107" s="30" t="s">
        <v>21</v>
      </c>
    </row>
    <row r="108" spans="5:6" ht="15.75" x14ac:dyDescent="0.25">
      <c r="E108" s="9">
        <v>40000000</v>
      </c>
      <c r="F108" s="30" t="s">
        <v>22</v>
      </c>
    </row>
    <row r="109" spans="5:6" ht="15.75" x14ac:dyDescent="0.25">
      <c r="E109" s="9">
        <v>80000000</v>
      </c>
      <c r="F109" s="30" t="s">
        <v>23</v>
      </c>
    </row>
    <row r="110" spans="5:6" ht="15.75" x14ac:dyDescent="0.25">
      <c r="E110" s="9">
        <v>795000</v>
      </c>
      <c r="F110" s="28" t="s">
        <v>112</v>
      </c>
    </row>
    <row r="111" spans="5:6" ht="15.75" x14ac:dyDescent="0.25">
      <c r="E111" s="28" t="s">
        <v>22</v>
      </c>
      <c r="F111" s="28" t="s">
        <v>20</v>
      </c>
    </row>
    <row r="112" spans="5:6" ht="15.75" x14ac:dyDescent="0.25">
      <c r="E112" s="17">
        <v>30000000</v>
      </c>
      <c r="F112" s="30"/>
    </row>
    <row r="113" spans="5:6" ht="15.75" x14ac:dyDescent="0.25">
      <c r="E113" s="9">
        <f>30000000 + 30000000</f>
        <v>60000000</v>
      </c>
      <c r="F113" s="30"/>
    </row>
    <row r="114" spans="5:6" ht="15.75" x14ac:dyDescent="0.25">
      <c r="E114" s="9">
        <v>12000000</v>
      </c>
      <c r="F114" s="11"/>
    </row>
    <row r="115" spans="5:6" ht="15.75" x14ac:dyDescent="0.25">
      <c r="E115" s="3">
        <v>40000000</v>
      </c>
      <c r="F115" s="11"/>
    </row>
    <row r="116" spans="5:6" x14ac:dyDescent="0.25">
      <c r="E116" s="29">
        <f>SUBTOTAL(9,E100:E115)</f>
        <v>1137795000</v>
      </c>
    </row>
  </sheetData>
  <autoFilter ref="A2:F42" xr:uid="{00000000-0001-0000-0000-000000000000}"/>
  <phoneticPr fontId="1" type="noConversion"/>
  <dataValidations count="1">
    <dataValidation type="list" allowBlank="1" showInputMessage="1" showErrorMessage="1" sqref="L36 B42:B1048576 G36:G37 B37:B40 B4:B24 B26:B33 B1:B2" xr:uid="{FF9DDDBC-CA87-4379-9C62-60063B8528CB}">
      <formula1>#REF!</formula1>
    </dataValidation>
  </dataValidations>
  <printOptions horizontalCentered="1"/>
  <pageMargins left="0.19685039370078741" right="0.19685039370078741" top="0.19685039370078741" bottom="0.19685039370078741" header="0.31496062992125984" footer="0.31496062992125984"/>
  <pageSetup scale="5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Registrados</vt:lpstr>
      <vt:lpstr>Registrados!Área_de_impresión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Janeth Vega</dc:creator>
  <cp:keywords/>
  <dc:description/>
  <cp:lastModifiedBy>Orlando Valdes</cp:lastModifiedBy>
  <cp:revision/>
  <dcterms:created xsi:type="dcterms:W3CDTF">2015-07-09T18:40:48Z</dcterms:created>
  <dcterms:modified xsi:type="dcterms:W3CDTF">2026-09-17T14:04:07Z</dcterms:modified>
  <cp:category/>
  <cp:contentStatus/>
</cp:coreProperties>
</file>