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oolivares\Desktop\2022\DATOS ABIERTOS 2021\SEPTIEMBRE\"/>
    </mc:Choice>
  </mc:AlternateContent>
  <xr:revisionPtr revIDLastSave="0" documentId="13_ncr:1_{2CFF7519-77B7-4DF0-A70D-548ED27E1B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JEC " sheetId="1" r:id="rId1"/>
    <sheet name="Hoja1" sheetId="2" r:id="rId2"/>
  </sheets>
  <definedNames>
    <definedName name="_xlnm._FilterDatabase" localSheetId="0" hidden="1">'EJEC '!$A$1:$U$125</definedName>
    <definedName name="_xlnm.Print_Titles" localSheetId="0">'EJEC 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4" i="2" l="1"/>
  <c r="B142" i="2"/>
  <c r="B137" i="2"/>
  <c r="B135" i="2"/>
  <c r="B129" i="2"/>
  <c r="B126" i="2"/>
  <c r="B113" i="2"/>
  <c r="B106" i="2"/>
  <c r="B101" i="2"/>
  <c r="B94" i="2"/>
  <c r="B56" i="2"/>
  <c r="B22" i="2"/>
  <c r="B9" i="2"/>
  <c r="B105" i="2" l="1"/>
  <c r="B8" i="2"/>
  <c r="B7" i="2" s="1"/>
</calcChain>
</file>

<file path=xl/sharedStrings.xml><?xml version="1.0" encoding="utf-8"?>
<sst xmlns="http://schemas.openxmlformats.org/spreadsheetml/2006/main" count="282" uniqueCount="144">
  <si>
    <t>AUTORIDAD NACIONAL PARA LA INNOVACIÓN GUBERNAMENTAL</t>
  </si>
  <si>
    <t>(4)</t>
  </si>
  <si>
    <t>OBJETO DE
GASTOS</t>
  </si>
  <si>
    <t>ASIGNACIÓN 
ACUMULADA</t>
  </si>
  <si>
    <t>COMPROMISO</t>
  </si>
  <si>
    <t>DEVENGADO</t>
  </si>
  <si>
    <t>PAGADO</t>
  </si>
  <si>
    <t>TOTAL DE FUNCIONAMIENTO E INVERSIONES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</si>
  <si>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</si>
  <si>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</si>
  <si>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</si>
  <si>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</si>
  <si>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</si>
  <si>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</si>
  <si>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</si>
  <si>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</si>
  <si>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</si>
  <si>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</si>
  <si>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</si>
  <si>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</si>
  <si>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</si>
  <si>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</si>
  <si>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</si>
  <si>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</si>
  <si>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</si>
  <si>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</si>
  <si>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</si>
  <si>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</si>
  <si>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</si>
  <si>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</si>
  <si>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</si>
  <si>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</si>
  <si>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</si>
  <si>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</si>
  <si>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</si>
  <si>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</si>
  <si>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</si>
  <si>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</si>
  <si>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</si>
  <si>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</si>
  <si>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</si>
  <si>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</si>
  <si>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</si>
  <si>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</si>
  <si>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</si>
  <si>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</si>
  <si>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</si>
  <si>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</si>
  <si>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</si>
  <si>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</si>
  <si>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</si>
  <si>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</si>
  <si>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</si>
  <si>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</si>
  <si>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</si>
  <si>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</si>
  <si>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</si>
  <si>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</si>
  <si>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</si>
  <si>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</si>
  <si>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</si>
  <si>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</si>
  <si>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</si>
  <si>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</si>
  <si>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</si>
  <si>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</si>
  <si>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</si>
  <si>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</si>
  <si>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</si>
  <si>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</si>
  <si>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</si>
  <si>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</si>
  <si>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</si>
  <si>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</si>
  <si>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</si>
  <si>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</si>
  <si>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</si>
  <si>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</si>
  <si>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</si>
  <si>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</si>
  <si>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</si>
  <si>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</si>
  <si>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CONTENCIÓN 
APLICADA 
MEF</t>
  </si>
  <si>
    <t>SALDO DE BLOQUEO</t>
  </si>
  <si>
    <t>197  SERVICIOS COMERCIALES Y FINANC</t>
  </si>
  <si>
    <t>694  A INSTITUCIONES PRIVADAS</t>
  </si>
  <si>
    <t xml:space="preserve">AIG-CUADRO DE EJECUCIÓN PRESUPUESTARIA 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</si>
  <si>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</si>
  <si>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</si>
  <si>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</si>
  <si>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</si>
  <si>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</si>
  <si>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</si>
  <si>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</si>
  <si>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</si>
  <si>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</si>
  <si>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</si>
  <si>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</si>
  <si>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>191 ALQUILERES</t>
  </si>
  <si>
    <t>192 SERVICIOS BÁSICOS</t>
  </si>
  <si>
    <t>193 IMPRESIÓN, ENCUADERNACIÓN Y OTROS</t>
  </si>
  <si>
    <t>197  SERVICIOS COMERCIALES Y FINANC V. EXP</t>
  </si>
  <si>
    <t>198  CONSULTORÍAS Y SERVICIOS ESPEC V. EXP.</t>
  </si>
  <si>
    <t>199 MANT. EQUIPO DE COMPUTO V. EXP.</t>
  </si>
  <si>
    <t xml:space="preserve"> 693 BECAS Y ESTUDIO V. EXP</t>
  </si>
  <si>
    <t>*  2 MATERIALES Y SUMINISTRO</t>
  </si>
  <si>
    <t>265 SUMINISTRO DE COMPUTO</t>
  </si>
  <si>
    <t>350 MOBILIARIO</t>
  </si>
  <si>
    <t>254 MATERIAL DE FONTANERÍA</t>
  </si>
  <si>
    <t>292 TEXTILES Y VESTUARIOS</t>
  </si>
  <si>
    <t>293 COMBUSTIBLES Y LUBRICANTES</t>
  </si>
  <si>
    <t>299 REPUESTOS</t>
  </si>
  <si>
    <t>391 MAQUINARIA Y EQUIPO DE PRODUCCIÓN</t>
  </si>
  <si>
    <t>399 EQUIPO DE COMPUTACIÓN</t>
  </si>
  <si>
    <t>693 BECAS Y ESTUDIOS</t>
  </si>
  <si>
    <t>370  MAQUINARIA Y EQUIPOS VARIOS</t>
  </si>
  <si>
    <t>301 EQUIPO DE COMUNICACIÓN</t>
  </si>
  <si>
    <t xml:space="preserve">320 EQUIPO RECREATIVO </t>
  </si>
  <si>
    <t>399 EQUIPO DE COMPUTACIÓN V. EXP</t>
  </si>
  <si>
    <t>* 9 ASIGNACIONES GLOBALES</t>
  </si>
  <si>
    <t>911 EMERCIAS NACIONALES</t>
  </si>
  <si>
    <t>001  PERSONAL FIJO</t>
  </si>
  <si>
    <t>003   PERSONAL CONTIGENTE</t>
  </si>
  <si>
    <t>030  GASTOS DE REPRESENTACIÓN FIJOS</t>
  </si>
  <si>
    <t>050  XIII MES</t>
  </si>
  <si>
    <t>071  CUOTA PATRONAL DE SEGURO SOCIAL</t>
  </si>
  <si>
    <t>072  CUOTA PATRONAL DE SEGURO EDUCATIVO</t>
  </si>
  <si>
    <t>073  CUOTA PATRONAL DE RIESGO PROFESIONAL</t>
  </si>
  <si>
    <t>074  CUOTA PATRONAL PARA EL FONDO COMPLEMENTARIO</t>
  </si>
  <si>
    <t>091  SUELDOS</t>
  </si>
  <si>
    <t>094  GASTOS DE REPRESENTACIÓN</t>
  </si>
  <si>
    <t>096  XIII TERCER MES</t>
  </si>
  <si>
    <t>099 CUOTAS PATRONALES</t>
  </si>
  <si>
    <t>242 INSECTICIDA</t>
  </si>
  <si>
    <t>274 ÚTILES Y MATERIALES MÉDICOS</t>
  </si>
  <si>
    <t>119 OTROS SERVICIOS BÁSICOS</t>
  </si>
  <si>
    <t>198 CONSULTORÍA</t>
  </si>
  <si>
    <t xml:space="preserve"> </t>
  </si>
  <si>
    <t>PERIODO: AL 30 DE SEPTIEMBRE 2021</t>
  </si>
  <si>
    <t>164 GASTOS DE SEGUROS</t>
  </si>
  <si>
    <t>PRESUPUESTO 
APROBADO</t>
  </si>
  <si>
    <t>SALDO A 
LA FECHA</t>
  </si>
  <si>
    <t>SALDO ANUAL</t>
  </si>
  <si>
    <t>102 ALQUILERES DE EQUIPO ELECTRÓNICO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</si>
</sst>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000000000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4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0" fillId="0" borderId="0" xfId="0" applyNumberFormat="1"/>
    <xf numFmtId="4" fontId="4" fillId="0" borderId="3" xfId="1" applyNumberFormat="1" applyFill="1" applyBorder="1"/>
    <xf numFmtId="4" fontId="0" fillId="0" borderId="3" xfId="0" applyNumberFormat="1" applyFill="1" applyBorder="1"/>
    <xf numFmtId="4" fontId="0" fillId="0" borderId="1" xfId="0" applyNumberFormat="1" applyFill="1" applyBorder="1"/>
    <xf numFmtId="0" fontId="1" fillId="3" borderId="5" xfId="0" applyFont="1" applyFill="1" applyBorder="1" applyAlignment="1">
      <alignment horizontal="center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4" fontId="1" fillId="3" borderId="7" xfId="0" applyNumberFormat="1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0" fontId="2" fillId="0" borderId="1" xfId="0" applyFont="1" applyFill="1" applyBorder="1"/>
    <xf numFmtId="0" fontId="0" fillId="0" borderId="2" xfId="0" applyFont="1" applyFill="1" applyBorder="1"/>
    <xf numFmtId="165" fontId="0" fillId="0" borderId="0" xfId="0" applyNumberFormat="1" applyFont="1" applyFill="1"/>
    <xf numFmtId="0" fontId="0" fillId="0" borderId="3" xfId="0" applyFill="1" applyBorder="1"/>
    <xf numFmtId="4" fontId="2" fillId="0" borderId="1" xfId="0" applyNumberFormat="1" applyFont="1" applyFill="1" applyBorder="1"/>
    <xf numFmtId="49" fontId="2" fillId="0" borderId="0" xfId="0" applyNumberFormat="1" applyFont="1" applyBorder="1" applyAlignment="1">
      <alignment horizontal="center"/>
    </xf>
    <xf numFmtId="4" fontId="1" fillId="3" borderId="6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0" fillId="0" borderId="0" xfId="0" applyNumberFormat="1" applyFont="1" applyBorder="1"/>
    <xf numFmtId="0" fontId="0" fillId="0" borderId="0" xfId="0" applyFont="1" applyBorder="1"/>
    <xf numFmtId="0" fontId="5" fillId="0" borderId="0" xfId="0" applyFont="1" applyFill="1" applyBorder="1" applyAlignment="1">
      <alignment horizontal="center"/>
    </xf>
    <xf numFmtId="4" fontId="5" fillId="0" borderId="0" xfId="0" applyNumberFormat="1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4" fontId="5" fillId="0" borderId="0" xfId="0" applyNumberFormat="1" applyFont="1" applyFill="1" applyBorder="1"/>
    <xf numFmtId="0" fontId="5" fillId="0" borderId="0" xfId="0" applyFont="1" applyFill="1" applyBorder="1"/>
    <xf numFmtId="0" fontId="5" fillId="0" borderId="0" xfId="0" applyFont="1" applyFill="1" applyBorder="1" applyAlignment="1">
      <alignment horizontal="left"/>
    </xf>
    <xf numFmtId="4" fontId="5" fillId="0" borderId="0" xfId="1" applyNumberFormat="1" applyFont="1" applyFill="1" applyBorder="1"/>
    <xf numFmtId="49" fontId="5" fillId="0" borderId="0" xfId="1" applyNumberFormat="1" applyFont="1" applyFill="1" applyBorder="1" applyAlignment="1">
      <alignment horizontal="left"/>
    </xf>
    <xf numFmtId="49" fontId="5" fillId="0" borderId="0" xfId="1" applyNumberFormat="1" applyFont="1" applyFill="1" applyBorder="1" applyAlignment="1"/>
    <xf numFmtId="4" fontId="0" fillId="0" borderId="0" xfId="0" applyNumberFormat="1" applyFont="1" applyFill="1" applyBorder="1"/>
    <xf numFmtId="0" fontId="0" fillId="0" borderId="0" xfId="0" applyFont="1" applyFill="1" applyBorder="1"/>
    <xf numFmtId="0" fontId="0" fillId="0" borderId="0" xfId="0" applyFont="1" applyBorder="1" applyAlignment="1">
      <alignment horizontal="left"/>
    </xf>
    <xf numFmtId="0" fontId="0" fillId="0" borderId="0" xfId="0" applyFont="1" applyBorder="1" applyAlignment="1"/>
    <xf numFmtId="4" fontId="5" fillId="0" borderId="0" xfId="1" applyNumberFormat="1" applyFont="1" applyFill="1" applyBorder="1" applyAlignment="1">
      <alignment wrapText="1"/>
    </xf>
    <xf numFmtId="4" fontId="5" fillId="0" borderId="0" xfId="0" applyNumberFormat="1" applyFont="1" applyFill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5"/>
  <sheetViews>
    <sheetView tabSelected="1" zoomScale="110" zoomScaleNormal="110" workbookViewId="0">
      <selection activeCell="B6" sqref="B6"/>
    </sheetView>
  </sheetViews>
  <sheetFormatPr baseColWidth="10" defaultColWidth="11.33203125" defaultRowHeight="14.4" x14ac:dyDescent="0.3"/>
  <cols>
    <col min="1" max="1" width="36.109375" style="43" customWidth="1"/>
    <col min="2" max="4" width="13.77734375" style="42" bestFit="1" customWidth="1"/>
    <col min="5" max="5" width="15.77734375" style="42" customWidth="1"/>
    <col min="6" max="7" width="12.6640625" style="42" bestFit="1" customWidth="1"/>
    <col min="8" max="8" width="13" style="42" bestFit="1" customWidth="1"/>
    <col min="9" max="9" width="12.6640625" style="42" bestFit="1" customWidth="1"/>
    <col min="10" max="10" width="14.44140625" style="42" bestFit="1" customWidth="1"/>
    <col min="11" max="11" width="13.77734375" style="43" bestFit="1" customWidth="1"/>
    <col min="12" max="12" width="19.6640625" style="42" customWidth="1"/>
    <col min="13" max="13" width="17.21875" style="42" bestFit="1" customWidth="1"/>
    <col min="14" max="14" width="13.6640625" style="42" bestFit="1" customWidth="1"/>
    <col min="15" max="15" width="11.44140625" style="42" bestFit="1" customWidth="1"/>
    <col min="16" max="21" width="11.33203125" style="42"/>
    <col min="22" max="16384" width="11.33203125" style="43"/>
  </cols>
  <sheetData>
    <row r="1" spans="1:21" s="48" customFormat="1" ht="43.8" customHeight="1" x14ac:dyDescent="0.3">
      <c r="A1" s="44" t="s">
        <v>2</v>
      </c>
      <c r="B1" s="45" t="s">
        <v>140</v>
      </c>
      <c r="C1" s="58" t="s">
        <v>81</v>
      </c>
      <c r="D1" s="45" t="s">
        <v>3</v>
      </c>
      <c r="E1" s="45" t="s">
        <v>4</v>
      </c>
      <c r="F1" s="45" t="s">
        <v>5</v>
      </c>
      <c r="G1" s="45" t="s">
        <v>6</v>
      </c>
      <c r="H1" s="45" t="s">
        <v>82</v>
      </c>
      <c r="I1" s="45" t="s">
        <v>83</v>
      </c>
      <c r="J1" s="45" t="s">
        <v>141</v>
      </c>
      <c r="K1" s="46" t="s">
        <v>142</v>
      </c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s="48" customFormat="1" x14ac:dyDescent="0.3">
      <c r="A2" s="49" t="s">
        <v>7</v>
      </c>
      <c r="B2" s="50">
        <v>24363303</v>
      </c>
      <c r="C2" s="50">
        <v>27902471</v>
      </c>
      <c r="D2" s="50">
        <v>26616567</v>
      </c>
      <c r="E2" s="50">
        <v>14452485.850000001</v>
      </c>
      <c r="F2" s="50">
        <v>9815918.3200000003</v>
      </c>
      <c r="G2" s="50">
        <v>6961090.3599999994</v>
      </c>
      <c r="H2" s="50">
        <v>165731.31</v>
      </c>
      <c r="I2" s="50">
        <v>6911766.9199999999</v>
      </c>
      <c r="J2" s="50">
        <v>5086582.9199999981</v>
      </c>
      <c r="K2" s="50">
        <v>6372486.9199999981</v>
      </c>
      <c r="L2" s="47"/>
      <c r="M2" s="47"/>
      <c r="N2" s="47"/>
      <c r="O2" s="47"/>
      <c r="P2" s="47"/>
      <c r="Q2" s="47"/>
      <c r="R2" s="47"/>
      <c r="S2" s="47"/>
      <c r="T2" s="47"/>
      <c r="U2" s="47"/>
    </row>
    <row r="3" spans="1:21" s="54" customFormat="1" ht="16.2" customHeight="1" x14ac:dyDescent="0.3">
      <c r="A3" s="52" t="s">
        <v>121</v>
      </c>
      <c r="B3" s="50">
        <v>2968212</v>
      </c>
      <c r="C3" s="50">
        <v>2945569</v>
      </c>
      <c r="D3" s="50">
        <v>2203516</v>
      </c>
      <c r="E3" s="50">
        <v>2079765</v>
      </c>
      <c r="F3" s="50">
        <v>2079765</v>
      </c>
      <c r="G3" s="50">
        <v>1795451.77</v>
      </c>
      <c r="H3" s="50">
        <v>0</v>
      </c>
      <c r="I3" s="50">
        <v>0</v>
      </c>
      <c r="J3" s="53">
        <v>123751</v>
      </c>
      <c r="K3" s="53">
        <v>865804</v>
      </c>
      <c r="L3" s="53"/>
      <c r="M3" s="53"/>
      <c r="N3" s="53"/>
      <c r="O3" s="53"/>
      <c r="P3" s="53"/>
      <c r="Q3" s="53"/>
      <c r="R3" s="53"/>
      <c r="S3" s="53"/>
      <c r="T3" s="53"/>
      <c r="U3" s="53"/>
    </row>
    <row r="4" spans="1:21" s="54" customFormat="1" ht="16.2" customHeight="1" x14ac:dyDescent="0.3">
      <c r="A4" s="52" t="s">
        <v>122</v>
      </c>
      <c r="B4" s="50">
        <v>0</v>
      </c>
      <c r="C4" s="50">
        <v>107512</v>
      </c>
      <c r="D4" s="50">
        <v>107512</v>
      </c>
      <c r="E4" s="50">
        <v>44100</v>
      </c>
      <c r="F4" s="50">
        <v>44100</v>
      </c>
      <c r="G4" s="50">
        <v>35451.58</v>
      </c>
      <c r="H4" s="50">
        <v>0</v>
      </c>
      <c r="I4" s="50">
        <v>0</v>
      </c>
      <c r="J4" s="53">
        <v>63412</v>
      </c>
      <c r="K4" s="53">
        <v>63412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spans="1:21" s="54" customFormat="1" x14ac:dyDescent="0.3">
      <c r="A5" s="52" t="s">
        <v>123</v>
      </c>
      <c r="B5" s="50">
        <v>222000</v>
      </c>
      <c r="C5" s="50">
        <v>217000</v>
      </c>
      <c r="D5" s="50">
        <v>161500</v>
      </c>
      <c r="E5" s="50">
        <v>146466.66999999998</v>
      </c>
      <c r="F5" s="50">
        <v>146466.66999999998</v>
      </c>
      <c r="G5" s="50">
        <v>123266.22</v>
      </c>
      <c r="H5" s="50">
        <v>0</v>
      </c>
      <c r="I5" s="50">
        <v>0</v>
      </c>
      <c r="J5" s="53">
        <v>15033.330000000016</v>
      </c>
      <c r="K5" s="53">
        <v>70533.330000000016</v>
      </c>
      <c r="L5" s="53"/>
      <c r="M5" s="53"/>
      <c r="N5" s="53"/>
      <c r="O5" s="53"/>
      <c r="P5" s="53"/>
      <c r="Q5" s="53"/>
      <c r="R5" s="53"/>
      <c r="S5" s="53"/>
      <c r="T5" s="53"/>
      <c r="U5" s="53"/>
    </row>
    <row r="6" spans="1:21" s="54" customFormat="1" x14ac:dyDescent="0.3">
      <c r="A6" s="52" t="s">
        <v>124</v>
      </c>
      <c r="B6" s="50">
        <v>69050</v>
      </c>
      <c r="C6" s="50">
        <v>72351</v>
      </c>
      <c r="D6" s="50">
        <v>49335</v>
      </c>
      <c r="E6" s="50">
        <v>42604.39</v>
      </c>
      <c r="F6" s="50">
        <v>42604.39</v>
      </c>
      <c r="G6" s="50">
        <v>41017.129999999997</v>
      </c>
      <c r="H6" s="50">
        <v>0</v>
      </c>
      <c r="I6" s="50">
        <v>0</v>
      </c>
      <c r="J6" s="53">
        <v>6730.6100000000006</v>
      </c>
      <c r="K6" s="53">
        <v>29746.61</v>
      </c>
      <c r="L6" s="53"/>
      <c r="M6" s="53"/>
      <c r="N6" s="53"/>
      <c r="O6" s="53"/>
      <c r="P6" s="53"/>
      <c r="Q6" s="53"/>
      <c r="R6" s="53"/>
      <c r="S6" s="53"/>
      <c r="T6" s="53"/>
      <c r="U6" s="53"/>
    </row>
    <row r="7" spans="1:21" s="54" customFormat="1" x14ac:dyDescent="0.3">
      <c r="A7" s="52" t="s">
        <v>125</v>
      </c>
      <c r="B7" s="50">
        <v>415717</v>
      </c>
      <c r="C7" s="50">
        <v>419338</v>
      </c>
      <c r="D7" s="50">
        <v>315408</v>
      </c>
      <c r="E7" s="50">
        <v>290823.67999999999</v>
      </c>
      <c r="F7" s="50">
        <v>290823.67999999999</v>
      </c>
      <c r="G7" s="50">
        <v>217834.11</v>
      </c>
      <c r="H7" s="50">
        <v>0</v>
      </c>
      <c r="I7" s="50">
        <v>0</v>
      </c>
      <c r="J7" s="53">
        <v>24584.320000000007</v>
      </c>
      <c r="K7" s="53">
        <v>128514.32</v>
      </c>
      <c r="L7" s="53"/>
      <c r="M7" s="53"/>
      <c r="N7" s="53"/>
      <c r="O7" s="53"/>
      <c r="P7" s="53"/>
      <c r="Q7" s="53"/>
      <c r="R7" s="53"/>
      <c r="S7" s="53"/>
      <c r="T7" s="53"/>
      <c r="U7" s="53"/>
    </row>
    <row r="8" spans="1:21" s="54" customFormat="1" x14ac:dyDescent="0.3">
      <c r="A8" s="52" t="s">
        <v>126</v>
      </c>
      <c r="B8" s="50">
        <v>46665</v>
      </c>
      <c r="C8" s="50">
        <v>48915</v>
      </c>
      <c r="D8" s="50">
        <v>37254</v>
      </c>
      <c r="E8" s="50">
        <v>32853.300000000003</v>
      </c>
      <c r="F8" s="50">
        <v>32853.300000000003</v>
      </c>
      <c r="G8" s="50">
        <v>25084.760000000002</v>
      </c>
      <c r="H8" s="50">
        <v>0</v>
      </c>
      <c r="I8" s="50">
        <v>0</v>
      </c>
      <c r="J8" s="53">
        <v>4400.6999999999971</v>
      </c>
      <c r="K8" s="53">
        <v>16061.699999999997</v>
      </c>
      <c r="L8" s="53"/>
      <c r="M8" s="53"/>
      <c r="N8" s="53"/>
      <c r="O8" s="53"/>
      <c r="P8" s="53"/>
      <c r="Q8" s="53"/>
      <c r="R8" s="53"/>
      <c r="S8" s="53"/>
      <c r="T8" s="53"/>
      <c r="U8" s="53"/>
    </row>
    <row r="9" spans="1:21" s="54" customFormat="1" x14ac:dyDescent="0.3">
      <c r="A9" s="52" t="s">
        <v>127</v>
      </c>
      <c r="B9" s="50">
        <v>46665</v>
      </c>
      <c r="C9" s="50">
        <v>67084</v>
      </c>
      <c r="D9" s="50">
        <v>53983</v>
      </c>
      <c r="E9" s="50">
        <v>49070.57</v>
      </c>
      <c r="F9" s="50">
        <v>49070.57</v>
      </c>
      <c r="G9" s="50">
        <v>36961.520000000004</v>
      </c>
      <c r="H9" s="50">
        <v>0</v>
      </c>
      <c r="I9" s="50">
        <v>0</v>
      </c>
      <c r="J9" s="53">
        <v>4912.43</v>
      </c>
      <c r="K9" s="53">
        <v>18013.43</v>
      </c>
      <c r="L9" s="53"/>
      <c r="M9" s="53"/>
      <c r="N9" s="53"/>
      <c r="O9" s="53"/>
      <c r="P9" s="53"/>
      <c r="Q9" s="53"/>
      <c r="R9" s="53"/>
      <c r="S9" s="53"/>
      <c r="T9" s="53"/>
      <c r="U9" s="53"/>
    </row>
    <row r="10" spans="1:21" s="54" customFormat="1" x14ac:dyDescent="0.3">
      <c r="A10" s="52" t="s">
        <v>128</v>
      </c>
      <c r="B10" s="50">
        <v>9333</v>
      </c>
      <c r="C10" s="50">
        <v>9657</v>
      </c>
      <c r="D10" s="50">
        <v>7507</v>
      </c>
      <c r="E10" s="50">
        <v>6119.5</v>
      </c>
      <c r="F10" s="50">
        <v>6119.5</v>
      </c>
      <c r="G10" s="50">
        <v>5423.3</v>
      </c>
      <c r="H10" s="50">
        <v>0</v>
      </c>
      <c r="I10" s="50">
        <v>0</v>
      </c>
      <c r="J10" s="53">
        <v>1387.5</v>
      </c>
      <c r="K10" s="53">
        <v>3537.5</v>
      </c>
      <c r="L10" s="53"/>
      <c r="M10" s="53"/>
      <c r="N10" s="53"/>
      <c r="O10" s="53"/>
      <c r="P10" s="53"/>
      <c r="Q10" s="53"/>
      <c r="R10" s="53"/>
      <c r="S10" s="53"/>
      <c r="T10" s="53"/>
      <c r="U10" s="53"/>
    </row>
    <row r="11" spans="1:21" s="54" customFormat="1" x14ac:dyDescent="0.3">
      <c r="A11" s="52" t="s">
        <v>129</v>
      </c>
      <c r="B11" s="50">
        <v>0</v>
      </c>
      <c r="C11" s="50">
        <v>20257</v>
      </c>
      <c r="D11" s="50">
        <v>20257</v>
      </c>
      <c r="E11" s="50">
        <v>15195</v>
      </c>
      <c r="F11" s="50">
        <v>15195</v>
      </c>
      <c r="G11" s="50">
        <v>2887.35</v>
      </c>
      <c r="H11" s="50">
        <v>0</v>
      </c>
      <c r="I11" s="50">
        <v>0</v>
      </c>
      <c r="J11" s="53">
        <v>5062</v>
      </c>
      <c r="K11" s="53">
        <v>5062</v>
      </c>
      <c r="L11" s="53"/>
      <c r="M11" s="53"/>
      <c r="N11" s="53"/>
      <c r="O11" s="53"/>
      <c r="P11" s="53"/>
      <c r="Q11" s="53"/>
      <c r="R11" s="53"/>
      <c r="S11" s="53"/>
      <c r="T11" s="53"/>
      <c r="U11" s="53"/>
    </row>
    <row r="12" spans="1:21" s="54" customFormat="1" x14ac:dyDescent="0.3">
      <c r="A12" s="52" t="s">
        <v>130</v>
      </c>
      <c r="B12" s="50">
        <v>0</v>
      </c>
      <c r="C12" s="50">
        <v>3417</v>
      </c>
      <c r="D12" s="50">
        <v>3417</v>
      </c>
      <c r="E12" s="50">
        <v>0</v>
      </c>
      <c r="F12" s="50">
        <v>0</v>
      </c>
      <c r="G12" s="50">
        <v>0</v>
      </c>
      <c r="H12" s="50">
        <v>0</v>
      </c>
      <c r="I12" s="50">
        <v>0</v>
      </c>
      <c r="J12" s="53">
        <v>3417</v>
      </c>
      <c r="K12" s="53">
        <v>3417</v>
      </c>
      <c r="L12" s="53"/>
      <c r="M12" s="53"/>
      <c r="N12" s="53"/>
      <c r="O12" s="53"/>
      <c r="P12" s="53"/>
      <c r="Q12" s="53"/>
      <c r="R12" s="53"/>
      <c r="S12" s="53"/>
      <c r="T12" s="53"/>
      <c r="U12" s="53"/>
    </row>
    <row r="13" spans="1:21" s="54" customFormat="1" x14ac:dyDescent="0.3">
      <c r="A13" s="52" t="s">
        <v>131</v>
      </c>
      <c r="B13" s="50">
        <v>0</v>
      </c>
      <c r="C13" s="50">
        <v>190</v>
      </c>
      <c r="D13" s="50">
        <v>190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3">
        <v>190</v>
      </c>
      <c r="K13" s="53">
        <v>190</v>
      </c>
      <c r="L13" s="53"/>
      <c r="M13" s="53"/>
      <c r="N13" s="53"/>
      <c r="O13" s="53"/>
      <c r="P13" s="53"/>
      <c r="Q13" s="53"/>
      <c r="R13" s="53"/>
      <c r="S13" s="53"/>
      <c r="T13" s="53"/>
      <c r="U13" s="53"/>
    </row>
    <row r="14" spans="1:21" s="54" customFormat="1" x14ac:dyDescent="0.3">
      <c r="A14" s="52" t="s">
        <v>132</v>
      </c>
      <c r="B14" s="50">
        <v>0</v>
      </c>
      <c r="C14" s="50">
        <v>3779</v>
      </c>
      <c r="D14" s="50">
        <v>3779</v>
      </c>
      <c r="E14" s="50">
        <v>2445.64</v>
      </c>
      <c r="F14" s="50">
        <v>2445.64</v>
      </c>
      <c r="G14" s="50">
        <v>2033.55</v>
      </c>
      <c r="H14" s="50">
        <v>0</v>
      </c>
      <c r="I14" s="50">
        <v>0</v>
      </c>
      <c r="J14" s="53">
        <v>1333.3600000000001</v>
      </c>
      <c r="K14" s="53">
        <v>1333.3600000000001</v>
      </c>
      <c r="L14" s="53"/>
      <c r="M14" s="53"/>
      <c r="N14" s="53"/>
      <c r="O14" s="53"/>
      <c r="P14" s="53"/>
      <c r="Q14" s="53"/>
      <c r="R14" s="53"/>
      <c r="S14" s="53"/>
      <c r="T14" s="53"/>
      <c r="U14" s="53"/>
    </row>
    <row r="15" spans="1:21" s="54" customFormat="1" x14ac:dyDescent="0.3">
      <c r="A15" s="43" t="s">
        <v>17</v>
      </c>
      <c r="B15" s="57">
        <v>544186</v>
      </c>
      <c r="C15" s="57">
        <v>465337</v>
      </c>
      <c r="D15" s="57">
        <v>461139</v>
      </c>
      <c r="E15" s="57">
        <v>30850</v>
      </c>
      <c r="F15" s="57">
        <v>23060</v>
      </c>
      <c r="G15" s="57">
        <v>23060</v>
      </c>
      <c r="H15" s="57">
        <v>0</v>
      </c>
      <c r="I15" s="57">
        <v>348774.04</v>
      </c>
      <c r="J15" s="53">
        <v>81514.960000000021</v>
      </c>
      <c r="K15" s="53">
        <v>85712.960000000021</v>
      </c>
      <c r="L15" s="53"/>
      <c r="M15" s="53"/>
      <c r="N15" s="53"/>
      <c r="O15" s="53"/>
      <c r="P15" s="53"/>
      <c r="Q15" s="53"/>
      <c r="R15" s="53"/>
      <c r="S15" s="53"/>
      <c r="T15" s="53"/>
      <c r="U15" s="53"/>
    </row>
    <row r="16" spans="1:21" s="54" customFormat="1" x14ac:dyDescent="0.3">
      <c r="A16" s="43" t="s">
        <v>143</v>
      </c>
      <c r="B16" s="57">
        <v>2500</v>
      </c>
      <c r="C16" s="57">
        <v>1500</v>
      </c>
      <c r="D16" s="57">
        <v>1500</v>
      </c>
      <c r="E16" s="57">
        <v>0</v>
      </c>
      <c r="F16" s="57">
        <v>0</v>
      </c>
      <c r="G16" s="57">
        <v>0</v>
      </c>
      <c r="H16" s="57">
        <v>0</v>
      </c>
      <c r="I16" s="57">
        <v>0</v>
      </c>
      <c r="J16" s="53">
        <v>1500</v>
      </c>
      <c r="K16" s="53">
        <v>1500</v>
      </c>
      <c r="L16" s="53"/>
      <c r="M16" s="53"/>
      <c r="N16" s="53"/>
      <c r="O16" s="53"/>
      <c r="P16" s="53"/>
      <c r="Q16" s="53"/>
      <c r="R16" s="53"/>
      <c r="S16" s="53"/>
      <c r="T16" s="53"/>
      <c r="U16" s="53"/>
    </row>
    <row r="17" spans="1:21" s="54" customFormat="1" x14ac:dyDescent="0.3">
      <c r="A17" s="43" t="s">
        <v>19</v>
      </c>
      <c r="B17" s="57">
        <v>7500</v>
      </c>
      <c r="C17" s="57">
        <v>7500</v>
      </c>
      <c r="D17" s="57">
        <v>7500</v>
      </c>
      <c r="E17" s="57">
        <v>3603.33</v>
      </c>
      <c r="F17" s="57">
        <v>3123.33</v>
      </c>
      <c r="G17" s="57">
        <v>3123.33</v>
      </c>
      <c r="H17" s="57">
        <v>0</v>
      </c>
      <c r="I17" s="57">
        <v>0</v>
      </c>
      <c r="J17" s="53">
        <v>3896.67</v>
      </c>
      <c r="K17" s="53">
        <v>3896.67</v>
      </c>
      <c r="L17" s="53"/>
      <c r="M17" s="53"/>
      <c r="N17" s="53"/>
      <c r="O17" s="53"/>
      <c r="P17" s="53"/>
      <c r="Q17" s="53"/>
      <c r="R17" s="53"/>
      <c r="S17" s="53"/>
      <c r="T17" s="53"/>
      <c r="U17" s="53"/>
    </row>
    <row r="18" spans="1:21" s="54" customFormat="1" x14ac:dyDescent="0.3">
      <c r="A18" s="43" t="s">
        <v>20</v>
      </c>
      <c r="B18" s="57">
        <v>43008</v>
      </c>
      <c r="C18" s="57">
        <v>43008</v>
      </c>
      <c r="D18" s="57">
        <v>32256</v>
      </c>
      <c r="E18" s="57">
        <v>0</v>
      </c>
      <c r="F18" s="57">
        <v>0</v>
      </c>
      <c r="G18" s="57">
        <v>0</v>
      </c>
      <c r="H18" s="57">
        <v>0</v>
      </c>
      <c r="I18" s="57">
        <v>43008</v>
      </c>
      <c r="J18" s="53">
        <v>-10752</v>
      </c>
      <c r="K18" s="53">
        <v>0</v>
      </c>
      <c r="L18" s="53"/>
      <c r="M18" s="53"/>
      <c r="N18" s="53"/>
      <c r="O18" s="53"/>
      <c r="P18" s="53"/>
      <c r="Q18" s="53"/>
      <c r="R18" s="53"/>
      <c r="S18" s="53"/>
      <c r="T18" s="53"/>
      <c r="U18" s="53"/>
    </row>
    <row r="19" spans="1:21" s="54" customFormat="1" x14ac:dyDescent="0.3">
      <c r="A19" s="43" t="s">
        <v>21</v>
      </c>
      <c r="B19" s="57">
        <v>17300</v>
      </c>
      <c r="C19" s="57">
        <v>8470</v>
      </c>
      <c r="D19" s="57">
        <v>8470</v>
      </c>
      <c r="E19" s="57">
        <v>0</v>
      </c>
      <c r="F19" s="57">
        <v>0</v>
      </c>
      <c r="G19" s="57">
        <v>0</v>
      </c>
      <c r="H19" s="57">
        <v>0</v>
      </c>
      <c r="I19" s="57">
        <v>0</v>
      </c>
      <c r="J19" s="53">
        <v>8470</v>
      </c>
      <c r="K19" s="53">
        <v>8470</v>
      </c>
      <c r="L19" s="53"/>
      <c r="M19" s="53"/>
      <c r="N19" s="53"/>
      <c r="O19" s="53"/>
      <c r="P19" s="53"/>
      <c r="Q19" s="53"/>
      <c r="R19" s="53"/>
      <c r="S19" s="53"/>
      <c r="T19" s="53"/>
      <c r="U19" s="53"/>
    </row>
    <row r="20" spans="1:21" s="54" customFormat="1" x14ac:dyDescent="0.3">
      <c r="A20" s="43" t="s">
        <v>22</v>
      </c>
      <c r="B20" s="57">
        <v>600</v>
      </c>
      <c r="C20" s="57">
        <v>600</v>
      </c>
      <c r="D20" s="57">
        <v>450</v>
      </c>
      <c r="E20" s="57">
        <v>0</v>
      </c>
      <c r="F20" s="57">
        <v>0</v>
      </c>
      <c r="G20" s="57">
        <v>0</v>
      </c>
      <c r="H20" s="57">
        <v>0</v>
      </c>
      <c r="I20" s="57"/>
      <c r="J20" s="53">
        <v>450</v>
      </c>
      <c r="K20" s="53">
        <v>600</v>
      </c>
      <c r="L20" s="53"/>
      <c r="M20" s="53"/>
      <c r="N20" s="53"/>
      <c r="O20" s="53"/>
      <c r="P20" s="53"/>
      <c r="Q20" s="53"/>
      <c r="R20" s="53"/>
      <c r="S20" s="53"/>
      <c r="T20" s="53"/>
      <c r="U20" s="53"/>
    </row>
    <row r="21" spans="1:21" s="54" customFormat="1" x14ac:dyDescent="0.3">
      <c r="A21" s="43" t="s">
        <v>23</v>
      </c>
      <c r="B21" s="57">
        <v>101965</v>
      </c>
      <c r="C21" s="57">
        <v>101965</v>
      </c>
      <c r="D21" s="57">
        <v>76474</v>
      </c>
      <c r="E21" s="57">
        <v>22527.38</v>
      </c>
      <c r="F21" s="57">
        <v>22527.38</v>
      </c>
      <c r="G21" s="57">
        <v>22527.38</v>
      </c>
      <c r="H21" s="57">
        <v>0</v>
      </c>
      <c r="I21" s="57">
        <v>48000</v>
      </c>
      <c r="J21" s="53">
        <v>5946.6199999999953</v>
      </c>
      <c r="K21" s="53">
        <v>31437.619999999995</v>
      </c>
      <c r="L21" s="53"/>
      <c r="M21" s="53"/>
      <c r="N21" s="53"/>
      <c r="O21" s="53"/>
      <c r="P21" s="53"/>
      <c r="Q21" s="53"/>
      <c r="R21" s="53"/>
      <c r="S21" s="53"/>
      <c r="T21" s="53"/>
      <c r="U21" s="53"/>
    </row>
    <row r="22" spans="1:21" s="54" customFormat="1" x14ac:dyDescent="0.3">
      <c r="A22" s="43" t="s">
        <v>24</v>
      </c>
      <c r="B22" s="57">
        <v>11999</v>
      </c>
      <c r="C22" s="57">
        <v>13499</v>
      </c>
      <c r="D22" s="57">
        <v>10499</v>
      </c>
      <c r="E22" s="57">
        <v>9805.1200000000008</v>
      </c>
      <c r="F22" s="57">
        <v>9805.1200000000008</v>
      </c>
      <c r="G22" s="57">
        <v>6645.74</v>
      </c>
      <c r="H22" s="57">
        <v>0</v>
      </c>
      <c r="I22" s="57">
        <v>0</v>
      </c>
      <c r="J22" s="53">
        <v>693.8799999999992</v>
      </c>
      <c r="K22" s="53">
        <v>3693.8799999999992</v>
      </c>
      <c r="L22" s="53"/>
      <c r="M22" s="53"/>
      <c r="N22" s="53"/>
      <c r="O22" s="53"/>
      <c r="P22" s="53"/>
      <c r="Q22" s="53"/>
      <c r="R22" s="53"/>
      <c r="S22" s="53"/>
      <c r="T22" s="53"/>
      <c r="U22" s="53"/>
    </row>
    <row r="23" spans="1:21" s="54" customFormat="1" x14ac:dyDescent="0.3">
      <c r="A23" s="43" t="s">
        <v>25</v>
      </c>
      <c r="B23" s="57">
        <v>102700</v>
      </c>
      <c r="C23" s="57">
        <v>169483</v>
      </c>
      <c r="D23" s="57">
        <v>169483</v>
      </c>
      <c r="E23" s="57">
        <v>169140.22</v>
      </c>
      <c r="F23" s="57">
        <v>90501.78</v>
      </c>
      <c r="G23" s="57">
        <v>90453.99</v>
      </c>
      <c r="H23" s="57">
        <v>0</v>
      </c>
      <c r="I23" s="57">
        <v>0</v>
      </c>
      <c r="J23" s="53">
        <v>342.77999999999884</v>
      </c>
      <c r="K23" s="53">
        <v>342.77999999999884</v>
      </c>
      <c r="L23" s="53"/>
      <c r="M23" s="53"/>
      <c r="N23" s="53"/>
      <c r="O23" s="53"/>
      <c r="P23" s="53"/>
      <c r="Q23" s="53"/>
      <c r="R23" s="53"/>
      <c r="S23" s="53"/>
      <c r="T23" s="53"/>
      <c r="U23" s="53"/>
    </row>
    <row r="24" spans="1:21" s="54" customFormat="1" x14ac:dyDescent="0.3">
      <c r="A24" s="43" t="s">
        <v>26</v>
      </c>
      <c r="B24" s="57">
        <v>32000</v>
      </c>
      <c r="C24" s="57">
        <v>22000</v>
      </c>
      <c r="D24" s="57">
        <v>22000</v>
      </c>
      <c r="E24" s="57">
        <v>17257.34</v>
      </c>
      <c r="F24" s="57">
        <v>11504.880000000001</v>
      </c>
      <c r="G24" s="57">
        <v>9777.880000000001</v>
      </c>
      <c r="H24" s="57">
        <v>0</v>
      </c>
      <c r="I24" s="57">
        <v>0</v>
      </c>
      <c r="J24" s="53">
        <v>4742.66</v>
      </c>
      <c r="K24" s="53">
        <v>4742.66</v>
      </c>
      <c r="L24" s="53"/>
      <c r="M24" s="53"/>
      <c r="N24" s="53"/>
      <c r="O24" s="53"/>
      <c r="P24" s="53"/>
      <c r="Q24" s="53"/>
      <c r="R24" s="53"/>
      <c r="S24" s="53"/>
      <c r="T24" s="53"/>
      <c r="U24" s="53"/>
    </row>
    <row r="25" spans="1:21" s="54" customFormat="1" x14ac:dyDescent="0.3">
      <c r="A25" s="43" t="s">
        <v>27</v>
      </c>
      <c r="B25" s="57">
        <v>11200</v>
      </c>
      <c r="C25" s="57">
        <v>8525</v>
      </c>
      <c r="D25" s="57">
        <v>7625</v>
      </c>
      <c r="E25" s="57">
        <v>4536.17</v>
      </c>
      <c r="F25" s="57">
        <v>3638.97</v>
      </c>
      <c r="G25" s="57">
        <v>3638.97</v>
      </c>
      <c r="H25" s="57">
        <v>2818.0299999999997</v>
      </c>
      <c r="I25" s="57">
        <v>0</v>
      </c>
      <c r="J25" s="53">
        <v>270.80000000000018</v>
      </c>
      <c r="K25" s="53">
        <v>1170.8000000000002</v>
      </c>
      <c r="L25" s="53"/>
      <c r="M25" s="53"/>
      <c r="N25" s="53"/>
      <c r="O25" s="53"/>
      <c r="P25" s="53"/>
      <c r="Q25" s="53"/>
      <c r="R25" s="53"/>
      <c r="S25" s="53"/>
      <c r="T25" s="53"/>
      <c r="U25" s="53"/>
    </row>
    <row r="26" spans="1:21" s="54" customFormat="1" x14ac:dyDescent="0.3">
      <c r="A26" s="43" t="s">
        <v>28</v>
      </c>
      <c r="B26" s="57">
        <v>24000</v>
      </c>
      <c r="C26" s="57">
        <v>20</v>
      </c>
      <c r="D26" s="57">
        <v>20</v>
      </c>
      <c r="E26" s="57">
        <v>19.260000000000002</v>
      </c>
      <c r="F26" s="57">
        <v>19.260000000000002</v>
      </c>
      <c r="G26" s="57">
        <v>0</v>
      </c>
      <c r="H26" s="57">
        <v>0</v>
      </c>
      <c r="I26" s="57">
        <v>0</v>
      </c>
      <c r="J26" s="53">
        <v>0.73999999999999844</v>
      </c>
      <c r="K26" s="53">
        <v>0.73999999999999844</v>
      </c>
      <c r="L26" s="53"/>
      <c r="M26" s="53"/>
      <c r="N26" s="53"/>
      <c r="O26" s="53"/>
      <c r="P26" s="53"/>
      <c r="Q26" s="53"/>
      <c r="R26" s="53"/>
      <c r="S26" s="53"/>
      <c r="T26" s="53"/>
      <c r="U26" s="53"/>
    </row>
    <row r="27" spans="1:21" s="54" customFormat="1" x14ac:dyDescent="0.3">
      <c r="A27" s="43" t="s">
        <v>29</v>
      </c>
      <c r="B27" s="57">
        <v>53000</v>
      </c>
      <c r="C27" s="57">
        <v>2000</v>
      </c>
      <c r="D27" s="57">
        <v>2000</v>
      </c>
      <c r="E27" s="57">
        <v>0</v>
      </c>
      <c r="F27" s="57">
        <v>0</v>
      </c>
      <c r="G27" s="57">
        <v>0</v>
      </c>
      <c r="H27" s="57">
        <v>0</v>
      </c>
      <c r="I27" s="57">
        <v>0</v>
      </c>
      <c r="J27" s="53">
        <v>2000</v>
      </c>
      <c r="K27" s="53">
        <v>2000</v>
      </c>
      <c r="L27" s="53"/>
      <c r="M27" s="53"/>
      <c r="N27" s="53"/>
      <c r="O27" s="53"/>
      <c r="P27" s="53"/>
      <c r="Q27" s="53"/>
      <c r="R27" s="53"/>
      <c r="S27" s="53"/>
      <c r="T27" s="53"/>
      <c r="U27" s="53"/>
    </row>
    <row r="28" spans="1:21" s="54" customFormat="1" x14ac:dyDescent="0.3">
      <c r="A28" s="43" t="s">
        <v>30</v>
      </c>
      <c r="B28" s="57">
        <v>32432</v>
      </c>
      <c r="C28" s="57">
        <v>11928</v>
      </c>
      <c r="D28" s="57">
        <v>10728</v>
      </c>
      <c r="E28" s="57">
        <v>6412</v>
      </c>
      <c r="F28" s="57">
        <v>6412</v>
      </c>
      <c r="G28" s="57">
        <v>6412</v>
      </c>
      <c r="H28" s="57">
        <v>700</v>
      </c>
      <c r="I28" s="57">
        <v>0</v>
      </c>
      <c r="J28" s="53">
        <v>3616</v>
      </c>
      <c r="K28" s="53">
        <v>4816</v>
      </c>
      <c r="L28" s="53"/>
      <c r="M28" s="53"/>
      <c r="N28" s="53"/>
      <c r="O28" s="53"/>
      <c r="P28" s="53"/>
      <c r="Q28" s="53"/>
      <c r="R28" s="53"/>
      <c r="S28" s="53"/>
      <c r="T28" s="53"/>
      <c r="U28" s="53"/>
    </row>
    <row r="29" spans="1:21" s="54" customFormat="1" x14ac:dyDescent="0.3">
      <c r="A29" s="43" t="s">
        <v>31</v>
      </c>
      <c r="B29" s="57">
        <v>21000</v>
      </c>
      <c r="C29" s="57">
        <v>5400</v>
      </c>
      <c r="D29" s="57">
        <v>0</v>
      </c>
      <c r="E29" s="57">
        <v>0</v>
      </c>
      <c r="F29" s="57">
        <v>0</v>
      </c>
      <c r="G29" s="57">
        <v>0</v>
      </c>
      <c r="H29" s="57">
        <v>0</v>
      </c>
      <c r="I29" s="57">
        <v>0</v>
      </c>
      <c r="J29" s="53">
        <v>0</v>
      </c>
      <c r="K29" s="53">
        <v>5400</v>
      </c>
      <c r="L29" s="53"/>
      <c r="M29" s="53"/>
      <c r="N29" s="53"/>
      <c r="O29" s="53"/>
      <c r="P29" s="53"/>
      <c r="Q29" s="53"/>
      <c r="R29" s="53"/>
      <c r="S29" s="53"/>
      <c r="T29" s="53"/>
      <c r="U29" s="53"/>
    </row>
    <row r="30" spans="1:21" s="54" customFormat="1" x14ac:dyDescent="0.3">
      <c r="A30" s="43" t="s">
        <v>32</v>
      </c>
      <c r="B30" s="50">
        <v>6100</v>
      </c>
      <c r="C30" s="50">
        <v>6913</v>
      </c>
      <c r="D30" s="50">
        <v>6913</v>
      </c>
      <c r="E30" s="50">
        <v>4405.2199999999993</v>
      </c>
      <c r="F30" s="50">
        <v>4405.2199999999993</v>
      </c>
      <c r="G30" s="50">
        <v>3939.22</v>
      </c>
      <c r="H30" s="50">
        <v>1989.71</v>
      </c>
      <c r="I30" s="50">
        <v>0</v>
      </c>
      <c r="J30" s="53">
        <v>518.07000000000062</v>
      </c>
      <c r="K30" s="53">
        <v>518.07000000000062</v>
      </c>
      <c r="L30" s="53"/>
      <c r="M30" s="53"/>
      <c r="N30" s="53"/>
      <c r="O30" s="53"/>
      <c r="P30" s="53"/>
      <c r="Q30" s="53"/>
      <c r="R30" s="53"/>
      <c r="S30" s="53"/>
      <c r="T30" s="53"/>
      <c r="U30" s="53"/>
    </row>
    <row r="31" spans="1:21" s="54" customFormat="1" x14ac:dyDescent="0.3">
      <c r="A31" s="43" t="s">
        <v>33</v>
      </c>
      <c r="B31" s="50">
        <v>15000</v>
      </c>
      <c r="C31" s="50">
        <v>4900</v>
      </c>
      <c r="D31" s="50">
        <v>0</v>
      </c>
      <c r="E31" s="50">
        <v>0</v>
      </c>
      <c r="F31" s="50">
        <v>0</v>
      </c>
      <c r="G31" s="50">
        <v>0</v>
      </c>
      <c r="H31" s="50">
        <v>0</v>
      </c>
      <c r="I31" s="50">
        <v>0</v>
      </c>
      <c r="J31" s="53">
        <v>0</v>
      </c>
      <c r="K31" s="53">
        <v>4900</v>
      </c>
      <c r="L31" s="53"/>
      <c r="M31" s="53"/>
      <c r="N31" s="53"/>
      <c r="O31" s="53"/>
      <c r="P31" s="53"/>
      <c r="Q31" s="53"/>
      <c r="R31" s="53"/>
      <c r="S31" s="53"/>
      <c r="T31" s="53"/>
      <c r="U31" s="53"/>
    </row>
    <row r="32" spans="1:21" s="54" customFormat="1" x14ac:dyDescent="0.3">
      <c r="A32" s="43" t="s">
        <v>34</v>
      </c>
      <c r="B32" s="50">
        <v>10000</v>
      </c>
      <c r="C32" s="50">
        <v>3609</v>
      </c>
      <c r="D32" s="50">
        <v>3609</v>
      </c>
      <c r="E32" s="50">
        <v>3566.19</v>
      </c>
      <c r="F32" s="50">
        <v>3566.19</v>
      </c>
      <c r="G32" s="50">
        <v>3566.19</v>
      </c>
      <c r="H32" s="50">
        <v>0.80999999999994543</v>
      </c>
      <c r="I32" s="50">
        <v>0</v>
      </c>
      <c r="J32" s="53">
        <v>42</v>
      </c>
      <c r="K32" s="53">
        <v>42</v>
      </c>
      <c r="L32" s="53"/>
      <c r="M32" s="53"/>
      <c r="N32" s="53"/>
      <c r="O32" s="53"/>
      <c r="P32" s="53"/>
      <c r="Q32" s="53"/>
      <c r="R32" s="53"/>
      <c r="S32" s="53"/>
      <c r="T32" s="53"/>
      <c r="U32" s="53"/>
    </row>
    <row r="33" spans="1:21" s="54" customFormat="1" x14ac:dyDescent="0.3">
      <c r="A33" s="43" t="s">
        <v>35</v>
      </c>
      <c r="B33" s="50">
        <v>103437</v>
      </c>
      <c r="C33" s="50">
        <v>86800</v>
      </c>
      <c r="D33" s="50">
        <v>86800</v>
      </c>
      <c r="E33" s="50">
        <v>82211.240000000005</v>
      </c>
      <c r="F33" s="50">
        <v>19819.599999999999</v>
      </c>
      <c r="G33" s="50">
        <v>19525.349999999999</v>
      </c>
      <c r="H33" s="50">
        <v>679.36000000000195</v>
      </c>
      <c r="I33" s="50">
        <v>0</v>
      </c>
      <c r="J33" s="53">
        <v>3909.3999999999928</v>
      </c>
      <c r="K33" s="53">
        <v>3909.3999999999928</v>
      </c>
      <c r="L33" s="53"/>
      <c r="M33" s="53"/>
      <c r="N33" s="53"/>
      <c r="O33" s="53"/>
      <c r="P33" s="53"/>
      <c r="Q33" s="53"/>
      <c r="R33" s="53"/>
      <c r="S33" s="53"/>
      <c r="T33" s="53"/>
      <c r="U33" s="53"/>
    </row>
    <row r="34" spans="1:21" s="54" customFormat="1" x14ac:dyDescent="0.3">
      <c r="A34" s="43" t="s">
        <v>36</v>
      </c>
      <c r="B34" s="50">
        <v>20000</v>
      </c>
      <c r="C34" s="50">
        <v>8623</v>
      </c>
      <c r="D34" s="50">
        <v>7623</v>
      </c>
      <c r="E34" s="50">
        <v>3827.0499999999997</v>
      </c>
      <c r="F34" s="50">
        <v>3069.41</v>
      </c>
      <c r="G34" s="50">
        <v>3065.41</v>
      </c>
      <c r="H34" s="50">
        <v>0.60000000000013642</v>
      </c>
      <c r="I34" s="50">
        <v>0</v>
      </c>
      <c r="J34" s="53">
        <v>3795.3500000000004</v>
      </c>
      <c r="K34" s="53">
        <v>4795.3500000000004</v>
      </c>
      <c r="L34" s="53"/>
      <c r="M34" s="53"/>
      <c r="N34" s="53"/>
      <c r="O34" s="53"/>
      <c r="P34" s="53"/>
      <c r="Q34" s="53"/>
      <c r="R34" s="53"/>
      <c r="S34" s="53"/>
      <c r="T34" s="53"/>
      <c r="U34" s="53"/>
    </row>
    <row r="35" spans="1:21" s="54" customFormat="1" x14ac:dyDescent="0.3">
      <c r="A35" s="43" t="s">
        <v>37</v>
      </c>
      <c r="B35" s="50">
        <v>100000</v>
      </c>
      <c r="C35" s="50">
        <v>0</v>
      </c>
      <c r="D35" s="50">
        <v>0</v>
      </c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3">
        <v>0</v>
      </c>
      <c r="K35" s="53">
        <v>0</v>
      </c>
      <c r="L35" s="53"/>
      <c r="M35" s="53"/>
      <c r="N35" s="53"/>
      <c r="O35" s="53"/>
      <c r="P35" s="53"/>
      <c r="Q35" s="53"/>
      <c r="R35" s="53"/>
      <c r="S35" s="53"/>
      <c r="T35" s="53"/>
      <c r="U35" s="53"/>
    </row>
    <row r="36" spans="1:21" s="54" customFormat="1" x14ac:dyDescent="0.3">
      <c r="A36" s="43" t="s">
        <v>38</v>
      </c>
      <c r="B36" s="50">
        <v>142800</v>
      </c>
      <c r="C36" s="50">
        <v>182983</v>
      </c>
      <c r="D36" s="50">
        <v>182983</v>
      </c>
      <c r="E36" s="50">
        <v>66350</v>
      </c>
      <c r="F36" s="50">
        <v>66350</v>
      </c>
      <c r="G36" s="50">
        <v>24972.1</v>
      </c>
      <c r="H36" s="50">
        <v>92633</v>
      </c>
      <c r="I36" s="50">
        <v>0</v>
      </c>
      <c r="J36" s="53">
        <v>24000</v>
      </c>
      <c r="K36" s="53">
        <v>24000</v>
      </c>
      <c r="L36" s="53"/>
      <c r="M36" s="53"/>
      <c r="N36" s="53"/>
      <c r="O36" s="53"/>
      <c r="P36" s="53"/>
      <c r="Q36" s="53"/>
      <c r="R36" s="53"/>
      <c r="S36" s="53"/>
      <c r="T36" s="53"/>
      <c r="U36" s="53"/>
    </row>
    <row r="37" spans="1:21" s="54" customFormat="1" x14ac:dyDescent="0.3">
      <c r="A37" s="43" t="s">
        <v>39</v>
      </c>
      <c r="B37" s="50">
        <v>97000</v>
      </c>
      <c r="C37" s="50">
        <v>67853</v>
      </c>
      <c r="D37" s="50">
        <v>67853</v>
      </c>
      <c r="E37" s="50">
        <v>0</v>
      </c>
      <c r="F37" s="50">
        <v>0</v>
      </c>
      <c r="G37" s="50">
        <v>0</v>
      </c>
      <c r="H37" s="50">
        <v>0</v>
      </c>
      <c r="I37" s="50">
        <v>64670.76</v>
      </c>
      <c r="J37" s="53">
        <v>3182.239999999998</v>
      </c>
      <c r="K37" s="53">
        <v>3182.239999999998</v>
      </c>
      <c r="L37" s="53"/>
      <c r="M37" s="53"/>
      <c r="N37" s="53"/>
      <c r="O37" s="53"/>
      <c r="P37" s="53"/>
      <c r="Q37" s="53"/>
      <c r="R37" s="53"/>
      <c r="S37" s="53"/>
      <c r="T37" s="53"/>
      <c r="U37" s="53"/>
    </row>
    <row r="38" spans="1:21" s="54" customFormat="1" x14ac:dyDescent="0.3">
      <c r="A38" s="43" t="s">
        <v>40</v>
      </c>
      <c r="B38" s="50">
        <v>18000</v>
      </c>
      <c r="C38" s="50">
        <v>18526</v>
      </c>
      <c r="D38" s="50">
        <v>18526</v>
      </c>
      <c r="E38" s="50">
        <v>17510.95</v>
      </c>
      <c r="F38" s="50">
        <v>2268.71</v>
      </c>
      <c r="G38" s="50">
        <v>2106.0700000000002</v>
      </c>
      <c r="H38" s="50">
        <v>8.6700000000000728</v>
      </c>
      <c r="I38" s="50">
        <v>594.79999999999995</v>
      </c>
      <c r="J38" s="53">
        <v>411.57999999999925</v>
      </c>
      <c r="K38" s="53">
        <v>411.57999999999925</v>
      </c>
      <c r="L38" s="53"/>
      <c r="M38" s="53"/>
      <c r="N38" s="53"/>
      <c r="O38" s="53"/>
      <c r="P38" s="53"/>
      <c r="Q38" s="53"/>
      <c r="R38" s="53"/>
      <c r="S38" s="53"/>
      <c r="T38" s="53"/>
      <c r="U38" s="53"/>
    </row>
    <row r="39" spans="1:21" s="54" customFormat="1" x14ac:dyDescent="0.3">
      <c r="A39" s="43" t="s">
        <v>41</v>
      </c>
      <c r="B39" s="50">
        <v>387826</v>
      </c>
      <c r="C39" s="50">
        <v>177649</v>
      </c>
      <c r="D39" s="50">
        <v>177649</v>
      </c>
      <c r="E39" s="50">
        <v>177070.94</v>
      </c>
      <c r="F39" s="50">
        <v>112947.01</v>
      </c>
      <c r="G39" s="50">
        <v>112947.01</v>
      </c>
      <c r="H39" s="50">
        <v>77</v>
      </c>
      <c r="I39" s="50">
        <v>0</v>
      </c>
      <c r="J39" s="53">
        <v>501.05999999999767</v>
      </c>
      <c r="K39" s="53">
        <v>501.05999999999767</v>
      </c>
      <c r="L39" s="53"/>
      <c r="M39" s="53"/>
      <c r="N39" s="53"/>
      <c r="O39" s="53"/>
      <c r="P39" s="53"/>
      <c r="Q39" s="53"/>
      <c r="R39" s="53"/>
      <c r="S39" s="53"/>
      <c r="T39" s="53"/>
      <c r="U39" s="53"/>
    </row>
    <row r="40" spans="1:21" s="54" customFormat="1" x14ac:dyDescent="0.3">
      <c r="A40" s="55" t="s">
        <v>98</v>
      </c>
      <c r="B40" s="50">
        <v>0</v>
      </c>
      <c r="C40" s="50">
        <v>1068</v>
      </c>
      <c r="D40" s="50">
        <v>1068</v>
      </c>
      <c r="E40" s="50">
        <v>1067.8599999999999</v>
      </c>
      <c r="F40" s="50">
        <v>1067.8599999999999</v>
      </c>
      <c r="G40" s="50">
        <v>1067.8599999999999</v>
      </c>
      <c r="H40" s="50">
        <v>0</v>
      </c>
      <c r="I40" s="50">
        <v>0</v>
      </c>
      <c r="J40" s="53">
        <v>0.14000000000010004</v>
      </c>
      <c r="K40" s="53">
        <v>0.14000000000010004</v>
      </c>
      <c r="L40" s="53"/>
      <c r="M40" s="53"/>
      <c r="N40" s="53"/>
      <c r="O40" s="53"/>
      <c r="P40" s="53"/>
      <c r="Q40" s="53"/>
      <c r="R40" s="53"/>
      <c r="S40" s="53"/>
      <c r="T40" s="53"/>
      <c r="U40" s="53"/>
    </row>
    <row r="41" spans="1:21" s="54" customFormat="1" x14ac:dyDescent="0.3">
      <c r="A41" s="55" t="s">
        <v>99</v>
      </c>
      <c r="B41" s="50">
        <v>0</v>
      </c>
      <c r="C41" s="50">
        <v>9815</v>
      </c>
      <c r="D41" s="50">
        <v>9815</v>
      </c>
      <c r="E41" s="50">
        <v>8476.7999999999993</v>
      </c>
      <c r="F41" s="50">
        <v>8476.7999999999993</v>
      </c>
      <c r="G41" s="50">
        <v>8476.7999999999993</v>
      </c>
      <c r="H41" s="50">
        <v>0</v>
      </c>
      <c r="I41" s="50">
        <v>0</v>
      </c>
      <c r="J41" s="53">
        <v>1338.2000000000007</v>
      </c>
      <c r="K41" s="53">
        <v>1338.2000000000007</v>
      </c>
      <c r="L41" s="53"/>
      <c r="M41" s="53"/>
      <c r="N41" s="53"/>
      <c r="O41" s="53"/>
      <c r="P41" s="53"/>
      <c r="Q41" s="53"/>
      <c r="R41" s="53"/>
      <c r="S41" s="53"/>
      <c r="T41" s="53"/>
      <c r="U41" s="53"/>
    </row>
    <row r="42" spans="1:21" s="54" customFormat="1" x14ac:dyDescent="0.3">
      <c r="A42" s="55" t="s">
        <v>100</v>
      </c>
      <c r="B42" s="50">
        <v>0</v>
      </c>
      <c r="C42" s="50">
        <v>320</v>
      </c>
      <c r="D42" s="50">
        <v>320</v>
      </c>
      <c r="E42" s="50">
        <v>319.93</v>
      </c>
      <c r="F42" s="50">
        <v>196.88</v>
      </c>
      <c r="G42" s="50">
        <v>196.88</v>
      </c>
      <c r="H42" s="50">
        <v>0</v>
      </c>
      <c r="I42" s="50">
        <v>0</v>
      </c>
      <c r="J42" s="53">
        <v>6.9999999999993179E-2</v>
      </c>
      <c r="K42" s="53">
        <v>6.9999999999993179E-2</v>
      </c>
      <c r="L42" s="53"/>
      <c r="M42" s="53"/>
      <c r="N42" s="53"/>
      <c r="O42" s="53"/>
      <c r="P42" s="53"/>
      <c r="Q42" s="53"/>
      <c r="R42" s="53"/>
      <c r="S42" s="53"/>
      <c r="T42" s="53"/>
      <c r="U42" s="53"/>
    </row>
    <row r="43" spans="1:21" s="54" customFormat="1" x14ac:dyDescent="0.3">
      <c r="A43" s="43" t="s">
        <v>87</v>
      </c>
      <c r="B43" s="50">
        <v>0</v>
      </c>
      <c r="C43" s="50">
        <v>77</v>
      </c>
      <c r="D43" s="50">
        <v>77</v>
      </c>
      <c r="E43" s="50">
        <v>77</v>
      </c>
      <c r="F43" s="50">
        <v>77</v>
      </c>
      <c r="G43" s="50">
        <v>77</v>
      </c>
      <c r="H43" s="50">
        <v>0</v>
      </c>
      <c r="I43" s="50">
        <v>0</v>
      </c>
      <c r="J43" s="53">
        <v>0</v>
      </c>
      <c r="K43" s="53">
        <v>0</v>
      </c>
      <c r="L43" s="53"/>
      <c r="M43" s="53"/>
      <c r="N43" s="53"/>
      <c r="O43" s="53"/>
      <c r="P43" s="53"/>
      <c r="Q43" s="53"/>
      <c r="R43" s="53"/>
      <c r="S43" s="53"/>
      <c r="T43" s="53"/>
      <c r="U43" s="53"/>
    </row>
    <row r="44" spans="1:21" s="54" customFormat="1" x14ac:dyDescent="0.3">
      <c r="A44" s="43" t="s">
        <v>88</v>
      </c>
      <c r="B44" s="50">
        <v>0</v>
      </c>
      <c r="C44" s="50">
        <v>412</v>
      </c>
      <c r="D44" s="50">
        <v>412</v>
      </c>
      <c r="E44" s="50">
        <v>407</v>
      </c>
      <c r="F44" s="50">
        <v>407</v>
      </c>
      <c r="G44" s="50">
        <v>407</v>
      </c>
      <c r="H44" s="50">
        <v>0</v>
      </c>
      <c r="I44" s="50">
        <v>0</v>
      </c>
      <c r="J44" s="53">
        <v>5</v>
      </c>
      <c r="K44" s="53">
        <v>5</v>
      </c>
      <c r="L44" s="53"/>
      <c r="M44" s="53"/>
      <c r="N44" s="53"/>
      <c r="O44" s="53"/>
      <c r="P44" s="53"/>
      <c r="Q44" s="53"/>
      <c r="R44" s="53"/>
      <c r="S44" s="53"/>
      <c r="T44" s="53"/>
      <c r="U44" s="53"/>
    </row>
    <row r="45" spans="1:21" s="54" customFormat="1" x14ac:dyDescent="0.3">
      <c r="A45" s="43" t="s">
        <v>84</v>
      </c>
      <c r="B45" s="50">
        <v>0</v>
      </c>
      <c r="C45" s="50">
        <v>4680</v>
      </c>
      <c r="D45" s="50">
        <v>4680</v>
      </c>
      <c r="E45" s="50">
        <v>4573.04</v>
      </c>
      <c r="F45" s="50">
        <v>4573.04</v>
      </c>
      <c r="G45" s="50">
        <v>4573.04</v>
      </c>
      <c r="H45" s="50">
        <v>0</v>
      </c>
      <c r="I45" s="50">
        <v>0</v>
      </c>
      <c r="J45" s="53">
        <v>106.96000000000004</v>
      </c>
      <c r="K45" s="53">
        <v>106.96000000000004</v>
      </c>
      <c r="L45" s="53"/>
      <c r="M45" s="53"/>
      <c r="N45" s="53"/>
      <c r="O45" s="53"/>
      <c r="P45" s="53"/>
      <c r="Q45" s="53"/>
      <c r="R45" s="53"/>
      <c r="S45" s="53"/>
      <c r="T45" s="53"/>
      <c r="U45" s="53"/>
    </row>
    <row r="46" spans="1:21" s="54" customFormat="1" x14ac:dyDescent="0.3">
      <c r="A46" s="43" t="s">
        <v>136</v>
      </c>
      <c r="B46" s="50">
        <v>0</v>
      </c>
      <c r="C46" s="50">
        <v>12172</v>
      </c>
      <c r="D46" s="50">
        <v>12172</v>
      </c>
      <c r="E46" s="50">
        <v>12171.25</v>
      </c>
      <c r="F46" s="50">
        <v>12171.25</v>
      </c>
      <c r="G46" s="50">
        <v>12171.25</v>
      </c>
      <c r="H46" s="50">
        <v>0</v>
      </c>
      <c r="I46" s="50">
        <v>0</v>
      </c>
      <c r="J46" s="53">
        <v>0.75</v>
      </c>
      <c r="K46" s="53">
        <v>0.75</v>
      </c>
      <c r="L46" s="53"/>
      <c r="M46" s="53"/>
      <c r="N46" s="53"/>
      <c r="O46" s="53"/>
      <c r="P46" s="53"/>
      <c r="Q46" s="53"/>
      <c r="R46" s="53"/>
      <c r="S46" s="53"/>
      <c r="T46" s="53"/>
      <c r="U46" s="53"/>
    </row>
    <row r="47" spans="1:21" s="54" customFormat="1" x14ac:dyDescent="0.3">
      <c r="A47" s="43" t="s">
        <v>89</v>
      </c>
      <c r="B47" s="50">
        <v>0</v>
      </c>
      <c r="C47" s="50">
        <v>1659</v>
      </c>
      <c r="D47" s="50">
        <v>1659</v>
      </c>
      <c r="E47" s="50">
        <v>1519.06</v>
      </c>
      <c r="F47" s="50">
        <v>1519.06</v>
      </c>
      <c r="G47" s="50">
        <v>1519.06</v>
      </c>
      <c r="H47" s="50">
        <v>0</v>
      </c>
      <c r="I47" s="50">
        <v>0</v>
      </c>
      <c r="J47" s="53">
        <v>139.94000000000005</v>
      </c>
      <c r="K47" s="53">
        <v>139.94000000000005</v>
      </c>
      <c r="L47" s="53"/>
      <c r="M47" s="53"/>
      <c r="N47" s="53"/>
      <c r="O47" s="53"/>
      <c r="P47" s="53"/>
      <c r="Q47" s="53"/>
      <c r="R47" s="53"/>
      <c r="S47" s="53"/>
      <c r="T47" s="53"/>
      <c r="U47" s="53"/>
    </row>
    <row r="48" spans="1:21" s="54" customFormat="1" x14ac:dyDescent="0.3">
      <c r="A48" s="43" t="s">
        <v>42</v>
      </c>
      <c r="B48" s="53">
        <v>9000</v>
      </c>
      <c r="C48" s="53">
        <v>4028</v>
      </c>
      <c r="D48" s="53">
        <v>4028</v>
      </c>
      <c r="E48" s="53">
        <v>3615.0799999999995</v>
      </c>
      <c r="F48" s="53">
        <v>3615.0799999999995</v>
      </c>
      <c r="G48" s="53">
        <v>3015.07</v>
      </c>
      <c r="H48" s="53">
        <v>0</v>
      </c>
      <c r="I48" s="53">
        <v>0</v>
      </c>
      <c r="J48" s="53">
        <v>412.92000000000053</v>
      </c>
      <c r="K48" s="53">
        <v>412.92000000000053</v>
      </c>
      <c r="L48" s="53"/>
      <c r="M48" s="53"/>
      <c r="N48" s="53"/>
      <c r="O48" s="53"/>
      <c r="P48" s="53"/>
      <c r="Q48" s="53"/>
      <c r="R48" s="53"/>
      <c r="S48" s="53"/>
      <c r="T48" s="53"/>
      <c r="U48" s="53"/>
    </row>
    <row r="49" spans="1:21" s="54" customFormat="1" x14ac:dyDescent="0.3">
      <c r="A49" s="43" t="s">
        <v>43</v>
      </c>
      <c r="B49" s="53">
        <v>3600</v>
      </c>
      <c r="C49" s="53">
        <v>3038</v>
      </c>
      <c r="D49" s="53">
        <v>3038</v>
      </c>
      <c r="E49" s="53">
        <v>2897.38</v>
      </c>
      <c r="F49" s="53">
        <v>2761.9300000000003</v>
      </c>
      <c r="G49" s="53">
        <v>1168.27</v>
      </c>
      <c r="H49" s="53">
        <v>0</v>
      </c>
      <c r="I49" s="53">
        <v>0</v>
      </c>
      <c r="J49" s="53">
        <v>140.61999999999989</v>
      </c>
      <c r="K49" s="53">
        <v>140.61999999999989</v>
      </c>
      <c r="L49" s="53"/>
      <c r="M49" s="53"/>
      <c r="N49" s="53"/>
      <c r="O49" s="53"/>
      <c r="P49" s="53"/>
      <c r="Q49" s="53"/>
      <c r="R49" s="53"/>
      <c r="S49" s="53"/>
      <c r="T49" s="53"/>
      <c r="U49" s="53"/>
    </row>
    <row r="50" spans="1:21" s="54" customFormat="1" x14ac:dyDescent="0.3">
      <c r="A50" s="43" t="s">
        <v>44</v>
      </c>
      <c r="B50" s="53">
        <v>500</v>
      </c>
      <c r="C50" s="53">
        <v>1556</v>
      </c>
      <c r="D50" s="53">
        <v>1556</v>
      </c>
      <c r="E50" s="53">
        <v>1205.2</v>
      </c>
      <c r="F50" s="53">
        <v>1205.2</v>
      </c>
      <c r="G50" s="53">
        <v>0</v>
      </c>
      <c r="H50" s="53">
        <v>322.18</v>
      </c>
      <c r="I50" s="53">
        <v>0</v>
      </c>
      <c r="J50" s="53">
        <v>28.619999999999948</v>
      </c>
      <c r="K50" s="53">
        <v>28.619999999999948</v>
      </c>
      <c r="L50" s="53"/>
      <c r="M50" s="53"/>
      <c r="N50" s="53"/>
      <c r="O50" s="53"/>
      <c r="P50" s="53"/>
      <c r="Q50" s="53"/>
      <c r="R50" s="53"/>
      <c r="S50" s="53"/>
      <c r="T50" s="53"/>
      <c r="U50" s="53"/>
    </row>
    <row r="51" spans="1:21" s="54" customFormat="1" x14ac:dyDescent="0.3">
      <c r="A51" s="43" t="s">
        <v>45</v>
      </c>
      <c r="B51" s="53">
        <v>300</v>
      </c>
      <c r="C51" s="53">
        <v>210</v>
      </c>
      <c r="D51" s="53">
        <v>210</v>
      </c>
      <c r="E51" s="53">
        <v>0</v>
      </c>
      <c r="F51" s="53">
        <v>0</v>
      </c>
      <c r="G51" s="53">
        <v>0</v>
      </c>
      <c r="H51" s="53">
        <v>210</v>
      </c>
      <c r="I51" s="53">
        <v>0</v>
      </c>
      <c r="J51" s="53">
        <v>0</v>
      </c>
      <c r="K51" s="53">
        <v>0</v>
      </c>
      <c r="L51" s="53"/>
      <c r="M51" s="53"/>
      <c r="N51" s="53"/>
      <c r="O51" s="53"/>
      <c r="P51" s="53"/>
      <c r="Q51" s="53"/>
      <c r="R51" s="53"/>
      <c r="S51" s="53"/>
      <c r="T51" s="53"/>
      <c r="U51" s="53"/>
    </row>
    <row r="52" spans="1:21" s="54" customFormat="1" x14ac:dyDescent="0.3">
      <c r="A52" s="43" t="s">
        <v>46</v>
      </c>
      <c r="B52" s="53">
        <v>10000</v>
      </c>
      <c r="C52" s="53">
        <v>2520</v>
      </c>
      <c r="D52" s="53">
        <v>2520</v>
      </c>
      <c r="E52" s="53">
        <v>2519.21</v>
      </c>
      <c r="F52" s="53">
        <v>2519.21</v>
      </c>
      <c r="G52" s="53">
        <v>2519.21</v>
      </c>
      <c r="H52" s="53">
        <v>0.78999999999996362</v>
      </c>
      <c r="I52" s="53">
        <v>0</v>
      </c>
      <c r="J52" s="53">
        <v>0</v>
      </c>
      <c r="K52" s="53">
        <v>0</v>
      </c>
      <c r="L52" s="53"/>
      <c r="M52" s="53"/>
      <c r="N52" s="53"/>
      <c r="O52" s="53"/>
      <c r="P52" s="53"/>
      <c r="Q52" s="53"/>
      <c r="R52" s="53"/>
      <c r="S52" s="53"/>
      <c r="T52" s="53"/>
      <c r="U52" s="53"/>
    </row>
    <row r="53" spans="1:21" s="54" customFormat="1" x14ac:dyDescent="0.3">
      <c r="A53" s="54" t="s">
        <v>47</v>
      </c>
      <c r="B53" s="53">
        <v>15000</v>
      </c>
      <c r="C53" s="53">
        <v>12500</v>
      </c>
      <c r="D53" s="53">
        <v>12500</v>
      </c>
      <c r="E53" s="53">
        <v>4598.37</v>
      </c>
      <c r="F53" s="53">
        <v>4598.37</v>
      </c>
      <c r="G53" s="53">
        <v>4107.51</v>
      </c>
      <c r="H53" s="53">
        <v>7496</v>
      </c>
      <c r="I53" s="53">
        <v>0</v>
      </c>
      <c r="J53" s="53">
        <v>405.63000000000011</v>
      </c>
      <c r="K53" s="53">
        <v>405.63000000000011</v>
      </c>
      <c r="L53" s="53"/>
      <c r="M53" s="53"/>
      <c r="N53" s="53"/>
      <c r="O53" s="53"/>
      <c r="P53" s="53"/>
      <c r="Q53" s="53"/>
      <c r="R53" s="53"/>
      <c r="S53" s="53"/>
      <c r="T53" s="53"/>
      <c r="U53" s="53"/>
    </row>
    <row r="54" spans="1:21" s="54" customFormat="1" x14ac:dyDescent="0.3">
      <c r="A54" s="54" t="s">
        <v>48</v>
      </c>
      <c r="B54" s="53">
        <v>10000</v>
      </c>
      <c r="C54" s="53">
        <v>9630</v>
      </c>
      <c r="D54" s="53">
        <v>9630</v>
      </c>
      <c r="E54" s="53">
        <v>2516.15</v>
      </c>
      <c r="F54" s="53">
        <v>2516.15</v>
      </c>
      <c r="G54" s="53">
        <v>1942.87</v>
      </c>
      <c r="H54" s="53">
        <v>6476.59</v>
      </c>
      <c r="I54" s="53">
        <v>0</v>
      </c>
      <c r="J54" s="53">
        <v>637.26000000000022</v>
      </c>
      <c r="K54" s="53">
        <v>637.26000000000022</v>
      </c>
      <c r="L54" s="53"/>
      <c r="M54" s="53"/>
      <c r="N54" s="53"/>
      <c r="O54" s="53"/>
      <c r="P54" s="53"/>
      <c r="Q54" s="53"/>
      <c r="R54" s="53"/>
      <c r="S54" s="53"/>
      <c r="T54" s="53"/>
      <c r="U54" s="53"/>
    </row>
    <row r="55" spans="1:21" s="54" customFormat="1" x14ac:dyDescent="0.3">
      <c r="A55" s="43" t="s">
        <v>49</v>
      </c>
      <c r="B55" s="53">
        <v>800</v>
      </c>
      <c r="C55" s="53">
        <v>1190</v>
      </c>
      <c r="D55" s="53">
        <v>1190</v>
      </c>
      <c r="E55" s="53">
        <v>662.49</v>
      </c>
      <c r="F55" s="53">
        <v>0</v>
      </c>
      <c r="G55" s="53">
        <v>0</v>
      </c>
      <c r="H55" s="53">
        <v>327.31</v>
      </c>
      <c r="I55" s="53">
        <v>0</v>
      </c>
      <c r="J55" s="53">
        <v>200.2</v>
      </c>
      <c r="K55" s="53">
        <v>200.2</v>
      </c>
      <c r="L55" s="53"/>
      <c r="M55" s="53"/>
      <c r="N55" s="53"/>
      <c r="O55" s="53"/>
      <c r="P55" s="53"/>
      <c r="Q55" s="53"/>
      <c r="R55" s="53"/>
      <c r="S55" s="53"/>
      <c r="T55" s="53"/>
      <c r="U55" s="53"/>
    </row>
    <row r="56" spans="1:21" s="54" customFormat="1" x14ac:dyDescent="0.3">
      <c r="A56" s="43" t="s">
        <v>50</v>
      </c>
      <c r="B56" s="53">
        <v>8500</v>
      </c>
      <c r="C56" s="53">
        <v>2917</v>
      </c>
      <c r="D56" s="53">
        <v>2917</v>
      </c>
      <c r="E56" s="53">
        <v>203.02999999999997</v>
      </c>
      <c r="F56" s="53">
        <v>203.02999999999997</v>
      </c>
      <c r="G56" s="53">
        <v>203.02999999999997</v>
      </c>
      <c r="H56" s="53">
        <v>2713.89</v>
      </c>
      <c r="I56" s="53">
        <v>0</v>
      </c>
      <c r="J56" s="53">
        <v>8.0000000000381988E-2</v>
      </c>
      <c r="K56" s="53">
        <v>8.0000000000381988E-2</v>
      </c>
      <c r="L56" s="53"/>
      <c r="M56" s="53"/>
      <c r="N56" s="53"/>
      <c r="O56" s="53"/>
      <c r="P56" s="53"/>
      <c r="Q56" s="53"/>
      <c r="R56" s="53"/>
      <c r="S56" s="53"/>
      <c r="T56" s="53"/>
      <c r="U56" s="53"/>
    </row>
    <row r="57" spans="1:21" s="54" customFormat="1" x14ac:dyDescent="0.3">
      <c r="A57" s="43" t="s">
        <v>51</v>
      </c>
      <c r="B57" s="53">
        <v>4500</v>
      </c>
      <c r="C57" s="53">
        <v>6450</v>
      </c>
      <c r="D57" s="53">
        <v>5450</v>
      </c>
      <c r="E57" s="53">
        <v>1201.72</v>
      </c>
      <c r="F57" s="53">
        <v>1201.72</v>
      </c>
      <c r="G57" s="53">
        <v>1201.72</v>
      </c>
      <c r="H57" s="53">
        <v>3683.48</v>
      </c>
      <c r="I57" s="53">
        <v>0</v>
      </c>
      <c r="J57" s="53">
        <v>564.79999999999973</v>
      </c>
      <c r="K57" s="53">
        <v>1564.7999999999997</v>
      </c>
      <c r="L57" s="53"/>
      <c r="M57" s="53"/>
      <c r="N57" s="53"/>
      <c r="O57" s="53"/>
      <c r="P57" s="53"/>
      <c r="Q57" s="53"/>
      <c r="R57" s="53"/>
      <c r="S57" s="53"/>
      <c r="T57" s="53"/>
      <c r="U57" s="53"/>
    </row>
    <row r="58" spans="1:21" s="54" customFormat="1" x14ac:dyDescent="0.3">
      <c r="A58" s="43" t="s">
        <v>52</v>
      </c>
      <c r="B58" s="53">
        <v>2000</v>
      </c>
      <c r="C58" s="53">
        <v>1926</v>
      </c>
      <c r="D58" s="53">
        <v>1926</v>
      </c>
      <c r="E58" s="53">
        <v>658.74</v>
      </c>
      <c r="F58" s="53">
        <v>658.73</v>
      </c>
      <c r="G58" s="53">
        <v>607.37</v>
      </c>
      <c r="H58" s="53">
        <v>1259.07</v>
      </c>
      <c r="I58" s="53">
        <v>0</v>
      </c>
      <c r="J58" s="53">
        <v>8.1900000000000546</v>
      </c>
      <c r="K58" s="53">
        <v>8.1900000000000546</v>
      </c>
      <c r="L58" s="53"/>
      <c r="M58" s="53"/>
      <c r="N58" s="53"/>
      <c r="O58" s="53"/>
      <c r="P58" s="53"/>
      <c r="Q58" s="53"/>
      <c r="R58" s="53"/>
      <c r="S58" s="53"/>
      <c r="T58" s="53"/>
      <c r="U58" s="53"/>
    </row>
    <row r="59" spans="1:21" s="54" customFormat="1" x14ac:dyDescent="0.3">
      <c r="A59" s="43" t="s">
        <v>133</v>
      </c>
      <c r="B59" s="53">
        <v>0</v>
      </c>
      <c r="C59" s="53">
        <v>48</v>
      </c>
      <c r="D59" s="53">
        <v>48</v>
      </c>
      <c r="E59" s="53">
        <v>44.51</v>
      </c>
      <c r="F59" s="53">
        <v>44.51</v>
      </c>
      <c r="G59" s="53">
        <v>0</v>
      </c>
      <c r="H59" s="53">
        <v>0</v>
      </c>
      <c r="I59" s="53">
        <v>0</v>
      </c>
      <c r="J59" s="53">
        <v>3.490000000000002</v>
      </c>
      <c r="K59" s="53">
        <v>3.490000000000002</v>
      </c>
      <c r="L59" s="53"/>
      <c r="M59" s="53"/>
      <c r="N59" s="53"/>
      <c r="O59" s="53"/>
      <c r="P59" s="53"/>
      <c r="Q59" s="53"/>
      <c r="R59" s="53"/>
      <c r="S59" s="53"/>
      <c r="T59" s="53"/>
      <c r="U59" s="53"/>
    </row>
    <row r="60" spans="1:21" s="54" customFormat="1" x14ac:dyDescent="0.3">
      <c r="A60" s="43" t="s">
        <v>53</v>
      </c>
      <c r="B60" s="53">
        <v>600</v>
      </c>
      <c r="C60" s="53">
        <v>880</v>
      </c>
      <c r="D60" s="53">
        <v>880</v>
      </c>
      <c r="E60" s="53">
        <v>449.3</v>
      </c>
      <c r="F60" s="53">
        <v>449.3</v>
      </c>
      <c r="G60" s="53">
        <v>449.3</v>
      </c>
      <c r="H60" s="53">
        <v>420</v>
      </c>
      <c r="I60" s="53">
        <v>0</v>
      </c>
      <c r="J60" s="53">
        <v>10.699999999999989</v>
      </c>
      <c r="K60" s="53">
        <v>10.699999999999989</v>
      </c>
      <c r="L60" s="53"/>
      <c r="M60" s="53"/>
      <c r="N60" s="53"/>
      <c r="O60" s="53"/>
      <c r="P60" s="53"/>
      <c r="Q60" s="53"/>
      <c r="R60" s="53"/>
      <c r="S60" s="53"/>
      <c r="T60" s="53"/>
      <c r="U60" s="53"/>
    </row>
    <row r="61" spans="1:21" s="54" customFormat="1" x14ac:dyDescent="0.3">
      <c r="A61" s="43" t="s">
        <v>54</v>
      </c>
      <c r="B61" s="53">
        <v>500</v>
      </c>
      <c r="C61" s="53">
        <v>400</v>
      </c>
      <c r="D61" s="53">
        <v>400</v>
      </c>
      <c r="E61" s="53">
        <v>48.64</v>
      </c>
      <c r="F61" s="53">
        <v>48.64</v>
      </c>
      <c r="G61" s="53">
        <v>48.64</v>
      </c>
      <c r="H61" s="53">
        <v>350</v>
      </c>
      <c r="I61" s="53">
        <v>0</v>
      </c>
      <c r="J61" s="53" t="s">
        <v>137</v>
      </c>
      <c r="K61" s="53">
        <v>1.3600000000000136</v>
      </c>
      <c r="L61" s="53"/>
      <c r="M61" s="53"/>
      <c r="N61" s="53"/>
      <c r="O61" s="53"/>
      <c r="P61" s="53"/>
      <c r="Q61" s="53"/>
      <c r="R61" s="53"/>
      <c r="S61" s="53"/>
      <c r="T61" s="53"/>
      <c r="U61" s="53"/>
    </row>
    <row r="62" spans="1:21" s="54" customFormat="1" x14ac:dyDescent="0.3">
      <c r="A62" s="43" t="s">
        <v>55</v>
      </c>
      <c r="B62" s="53">
        <v>2004</v>
      </c>
      <c r="C62" s="53">
        <v>2014</v>
      </c>
      <c r="D62" s="53">
        <v>2014</v>
      </c>
      <c r="E62" s="53">
        <v>1001.28</v>
      </c>
      <c r="F62" s="53">
        <v>1001.28</v>
      </c>
      <c r="G62" s="53">
        <v>1001.28</v>
      </c>
      <c r="H62" s="53">
        <v>1005.8199999999999</v>
      </c>
      <c r="I62" s="53">
        <v>0</v>
      </c>
      <c r="J62" s="53">
        <v>6.9000000000000909</v>
      </c>
      <c r="K62" s="53">
        <v>6.9000000000000909</v>
      </c>
      <c r="L62" s="53"/>
      <c r="M62" s="53"/>
      <c r="N62" s="53"/>
      <c r="O62" s="53"/>
      <c r="P62" s="53"/>
      <c r="Q62" s="53"/>
      <c r="R62" s="53"/>
      <c r="S62" s="53"/>
      <c r="T62" s="53"/>
      <c r="U62" s="53"/>
    </row>
    <row r="63" spans="1:21" s="54" customFormat="1" x14ac:dyDescent="0.3">
      <c r="A63" s="55" t="s">
        <v>108</v>
      </c>
      <c r="B63" s="53">
        <v>0</v>
      </c>
      <c r="C63" s="53">
        <v>176</v>
      </c>
      <c r="D63" s="53">
        <v>176</v>
      </c>
      <c r="E63" s="53">
        <v>166.92</v>
      </c>
      <c r="F63" s="53">
        <v>166.92</v>
      </c>
      <c r="G63" s="53">
        <v>94.6</v>
      </c>
      <c r="H63" s="53">
        <v>0</v>
      </c>
      <c r="I63" s="53">
        <v>0</v>
      </c>
      <c r="J63" s="53">
        <v>9.0800000000000125</v>
      </c>
      <c r="K63" s="53">
        <v>9.0800000000000125</v>
      </c>
      <c r="L63" s="53"/>
      <c r="M63" s="53"/>
      <c r="N63" s="53"/>
      <c r="O63" s="53"/>
      <c r="P63" s="53"/>
      <c r="Q63" s="53"/>
      <c r="R63" s="53"/>
      <c r="S63" s="53"/>
      <c r="T63" s="53"/>
      <c r="U63" s="53"/>
    </row>
    <row r="64" spans="1:21" s="54" customFormat="1" x14ac:dyDescent="0.3">
      <c r="A64" s="43" t="s">
        <v>56</v>
      </c>
      <c r="B64" s="53">
        <v>1000</v>
      </c>
      <c r="C64" s="53">
        <v>1927</v>
      </c>
      <c r="D64" s="53">
        <v>1727</v>
      </c>
      <c r="E64" s="53">
        <v>1232.76</v>
      </c>
      <c r="F64" s="53">
        <v>1232.76</v>
      </c>
      <c r="G64" s="53">
        <v>706.32</v>
      </c>
      <c r="H64" s="53">
        <v>416.61</v>
      </c>
      <c r="I64" s="53">
        <v>0</v>
      </c>
      <c r="J64" s="53">
        <v>77.63</v>
      </c>
      <c r="K64" s="53">
        <v>277.63</v>
      </c>
      <c r="L64" s="53"/>
      <c r="M64" s="53"/>
      <c r="N64" s="53"/>
      <c r="O64" s="53"/>
      <c r="P64" s="53"/>
      <c r="Q64" s="53"/>
      <c r="R64" s="53"/>
      <c r="S64" s="53"/>
      <c r="T64" s="53"/>
      <c r="U64" s="53"/>
    </row>
    <row r="65" spans="1:21" s="54" customFormat="1" x14ac:dyDescent="0.3">
      <c r="A65" s="43" t="s">
        <v>57</v>
      </c>
      <c r="B65" s="53">
        <v>0</v>
      </c>
      <c r="C65" s="53">
        <v>100</v>
      </c>
      <c r="D65" s="53">
        <v>100</v>
      </c>
      <c r="E65" s="53">
        <v>42.8</v>
      </c>
      <c r="F65" s="53">
        <v>42.8</v>
      </c>
      <c r="G65" s="53">
        <v>42.8</v>
      </c>
      <c r="H65" s="53">
        <v>0</v>
      </c>
      <c r="I65" s="53">
        <v>0</v>
      </c>
      <c r="J65" s="53">
        <v>57.2</v>
      </c>
      <c r="K65" s="53">
        <v>57.2</v>
      </c>
      <c r="L65" s="53"/>
      <c r="M65" s="53"/>
      <c r="N65" s="53"/>
      <c r="O65" s="53"/>
      <c r="P65" s="53"/>
      <c r="Q65" s="53"/>
      <c r="R65" s="53"/>
      <c r="S65" s="53"/>
      <c r="T65" s="53"/>
      <c r="U65" s="53"/>
    </row>
    <row r="66" spans="1:21" s="54" customFormat="1" x14ac:dyDescent="0.3">
      <c r="A66" s="43" t="s">
        <v>58</v>
      </c>
      <c r="B66" s="53">
        <v>500</v>
      </c>
      <c r="C66" s="53">
        <v>414</v>
      </c>
      <c r="D66" s="53">
        <v>414</v>
      </c>
      <c r="E66" s="53">
        <v>60.85</v>
      </c>
      <c r="F66" s="53">
        <v>57.64</v>
      </c>
      <c r="G66" s="53">
        <v>57.64</v>
      </c>
      <c r="H66" s="53">
        <v>326.47000000000003</v>
      </c>
      <c r="I66" s="53">
        <v>3.2099999999999227</v>
      </c>
      <c r="J66" s="53">
        <v>23.470000000000027</v>
      </c>
      <c r="K66" s="53">
        <v>23.470000000000027</v>
      </c>
      <c r="L66" s="53"/>
      <c r="M66" s="53"/>
      <c r="N66" s="53"/>
      <c r="O66" s="53"/>
      <c r="P66" s="53"/>
      <c r="Q66" s="53"/>
      <c r="R66" s="53"/>
      <c r="S66" s="53"/>
      <c r="T66" s="53"/>
      <c r="U66" s="53"/>
    </row>
    <row r="67" spans="1:21" s="54" customFormat="1" x14ac:dyDescent="0.3">
      <c r="A67" s="43" t="s">
        <v>59</v>
      </c>
      <c r="B67" s="53">
        <v>2500</v>
      </c>
      <c r="C67" s="53">
        <v>1383</v>
      </c>
      <c r="D67" s="53">
        <v>1383</v>
      </c>
      <c r="E67" s="53">
        <v>32.049999999999997</v>
      </c>
      <c r="F67" s="53">
        <v>32.049999999999997</v>
      </c>
      <c r="G67" s="53">
        <v>32.049999999999997</v>
      </c>
      <c r="H67" s="53">
        <v>1350.95</v>
      </c>
      <c r="I67" s="53">
        <v>0</v>
      </c>
      <c r="J67" s="53">
        <v>0</v>
      </c>
      <c r="K67" s="53">
        <v>0</v>
      </c>
      <c r="L67" s="53"/>
      <c r="M67" s="53"/>
      <c r="N67" s="53"/>
      <c r="O67" s="53"/>
      <c r="P67" s="53"/>
      <c r="Q67" s="53"/>
      <c r="R67" s="53"/>
      <c r="S67" s="53"/>
      <c r="T67" s="53"/>
      <c r="U67" s="53"/>
    </row>
    <row r="68" spans="1:21" s="54" customFormat="1" x14ac:dyDescent="0.3">
      <c r="A68" s="43" t="s">
        <v>60</v>
      </c>
      <c r="B68" s="53">
        <v>490</v>
      </c>
      <c r="C68" s="53">
        <v>450</v>
      </c>
      <c r="D68" s="53">
        <v>450</v>
      </c>
      <c r="E68" s="53">
        <v>132.88999999999999</v>
      </c>
      <c r="F68" s="53">
        <v>132.88999999999999</v>
      </c>
      <c r="G68" s="53">
        <v>121.12</v>
      </c>
      <c r="H68" s="53">
        <v>315.93</v>
      </c>
      <c r="I68" s="53">
        <v>0</v>
      </c>
      <c r="J68" s="53">
        <v>1.1800000000000068</v>
      </c>
      <c r="K68" s="53">
        <v>1.1800000000000068</v>
      </c>
      <c r="L68" s="53"/>
      <c r="M68" s="53"/>
      <c r="N68" s="53"/>
      <c r="O68" s="53"/>
      <c r="P68" s="53"/>
      <c r="Q68" s="53"/>
      <c r="R68" s="53"/>
      <c r="S68" s="53"/>
      <c r="T68" s="53"/>
      <c r="U68" s="53"/>
    </row>
    <row r="69" spans="1:21" s="54" customFormat="1" x14ac:dyDescent="0.3">
      <c r="A69" s="43" t="s">
        <v>61</v>
      </c>
      <c r="B69" s="53">
        <v>31500</v>
      </c>
      <c r="C69" s="53">
        <v>26616</v>
      </c>
      <c r="D69" s="53">
        <v>25616</v>
      </c>
      <c r="E69" s="53">
        <v>7010.9600000000009</v>
      </c>
      <c r="F69" s="53">
        <v>3798.35</v>
      </c>
      <c r="G69" s="53">
        <v>3674.7099999999996</v>
      </c>
      <c r="H69" s="53">
        <v>16936.650000000001</v>
      </c>
      <c r="I69" s="53">
        <v>0</v>
      </c>
      <c r="J69" s="53">
        <v>1668.3899999999994</v>
      </c>
      <c r="K69" s="53">
        <v>2668.3899999999994</v>
      </c>
      <c r="L69" s="53"/>
      <c r="M69" s="53"/>
      <c r="N69" s="53"/>
      <c r="O69" s="53"/>
      <c r="P69" s="53"/>
      <c r="Q69" s="53"/>
      <c r="R69" s="53"/>
      <c r="S69" s="53"/>
      <c r="T69" s="53"/>
      <c r="U69" s="53"/>
    </row>
    <row r="70" spans="1:21" s="54" customFormat="1" x14ac:dyDescent="0.3">
      <c r="A70" s="43" t="s">
        <v>62</v>
      </c>
      <c r="B70" s="53">
        <v>3000</v>
      </c>
      <c r="C70" s="53">
        <v>2705</v>
      </c>
      <c r="D70" s="53">
        <v>2705</v>
      </c>
      <c r="E70" s="53">
        <v>592.99</v>
      </c>
      <c r="F70" s="53">
        <v>507.42</v>
      </c>
      <c r="G70" s="53">
        <v>147.41999999999999</v>
      </c>
      <c r="H70" s="53">
        <v>1988.32</v>
      </c>
      <c r="I70" s="53">
        <v>0</v>
      </c>
      <c r="J70" s="53">
        <v>123.69000000000028</v>
      </c>
      <c r="K70" s="53">
        <v>123.69000000000028</v>
      </c>
      <c r="L70" s="53"/>
      <c r="M70" s="53"/>
      <c r="N70" s="53"/>
      <c r="O70" s="53"/>
      <c r="P70" s="53"/>
      <c r="Q70" s="53"/>
      <c r="R70" s="53"/>
      <c r="S70" s="53"/>
      <c r="T70" s="53"/>
      <c r="U70" s="53"/>
    </row>
    <row r="71" spans="1:21" s="54" customFormat="1" x14ac:dyDescent="0.3">
      <c r="A71" s="43" t="s">
        <v>63</v>
      </c>
      <c r="B71" s="53">
        <v>1500</v>
      </c>
      <c r="C71" s="53">
        <v>1500</v>
      </c>
      <c r="D71" s="53">
        <v>1500</v>
      </c>
      <c r="E71" s="53">
        <v>207.59</v>
      </c>
      <c r="F71" s="53">
        <v>207.59</v>
      </c>
      <c r="G71" s="53">
        <v>207.59</v>
      </c>
      <c r="H71" s="53">
        <v>1050</v>
      </c>
      <c r="I71" s="53">
        <v>0</v>
      </c>
      <c r="J71" s="53">
        <v>242.41000000000008</v>
      </c>
      <c r="K71" s="53">
        <v>242.41000000000008</v>
      </c>
      <c r="L71" s="53"/>
      <c r="M71" s="53"/>
      <c r="N71" s="53"/>
      <c r="O71" s="53"/>
      <c r="P71" s="53"/>
      <c r="Q71" s="53"/>
      <c r="R71" s="53"/>
      <c r="S71" s="53"/>
      <c r="T71" s="53"/>
      <c r="U71" s="53"/>
    </row>
    <row r="72" spans="1:21" s="54" customFormat="1" x14ac:dyDescent="0.3">
      <c r="A72" s="43" t="s">
        <v>64</v>
      </c>
      <c r="B72" s="53">
        <v>6000</v>
      </c>
      <c r="C72" s="53">
        <v>12580</v>
      </c>
      <c r="D72" s="53">
        <v>11080</v>
      </c>
      <c r="E72" s="53">
        <v>4044.38</v>
      </c>
      <c r="F72" s="53">
        <v>4044.38</v>
      </c>
      <c r="G72" s="53">
        <v>3794</v>
      </c>
      <c r="H72" s="53">
        <v>5440.71</v>
      </c>
      <c r="I72" s="53">
        <v>0</v>
      </c>
      <c r="J72" s="53">
        <v>1594.9099999999999</v>
      </c>
      <c r="K72" s="53">
        <v>3094.9099999999989</v>
      </c>
      <c r="L72" s="53"/>
      <c r="M72" s="53"/>
      <c r="N72" s="53"/>
      <c r="O72" s="53"/>
      <c r="P72" s="53"/>
      <c r="Q72" s="53"/>
      <c r="R72" s="53"/>
      <c r="S72" s="53"/>
      <c r="T72" s="53"/>
      <c r="U72" s="53"/>
    </row>
    <row r="73" spans="1:21" s="54" customFormat="1" x14ac:dyDescent="0.3">
      <c r="A73" s="43" t="s">
        <v>134</v>
      </c>
      <c r="B73" s="53">
        <v>0</v>
      </c>
      <c r="C73" s="53">
        <v>15</v>
      </c>
      <c r="D73" s="53">
        <v>15</v>
      </c>
      <c r="E73" s="53">
        <v>12.83</v>
      </c>
      <c r="F73" s="53">
        <v>12.83</v>
      </c>
      <c r="G73" s="53">
        <v>12.83</v>
      </c>
      <c r="H73" s="53">
        <v>0</v>
      </c>
      <c r="I73" s="53">
        <v>0</v>
      </c>
      <c r="J73" s="53">
        <v>2.17</v>
      </c>
      <c r="K73" s="53">
        <v>2.17</v>
      </c>
      <c r="L73" s="53"/>
      <c r="M73" s="53"/>
      <c r="N73" s="53"/>
      <c r="O73" s="53"/>
      <c r="P73" s="53"/>
      <c r="Q73" s="53"/>
      <c r="R73" s="53"/>
      <c r="S73" s="53"/>
      <c r="T73" s="53"/>
      <c r="U73" s="53"/>
    </row>
    <row r="74" spans="1:21" s="54" customFormat="1" x14ac:dyDescent="0.3">
      <c r="A74" s="54" t="s">
        <v>65</v>
      </c>
      <c r="B74" s="53">
        <v>17000</v>
      </c>
      <c r="C74" s="53">
        <v>14249</v>
      </c>
      <c r="D74" s="53">
        <v>13749</v>
      </c>
      <c r="E74" s="53">
        <v>2547.38</v>
      </c>
      <c r="F74" s="53">
        <v>2453.2199999999998</v>
      </c>
      <c r="G74" s="53">
        <v>2263.1499999999996</v>
      </c>
      <c r="H74" s="53">
        <v>9718.25</v>
      </c>
      <c r="I74" s="53">
        <v>182.52000000000044</v>
      </c>
      <c r="J74" s="53">
        <v>1300.8499999999985</v>
      </c>
      <c r="K74" s="53">
        <v>1800.8499999999985</v>
      </c>
      <c r="L74" s="53"/>
      <c r="M74" s="53"/>
      <c r="N74" s="53"/>
      <c r="O74" s="53"/>
      <c r="P74" s="53"/>
      <c r="Q74" s="53"/>
      <c r="R74" s="53"/>
      <c r="S74" s="53"/>
      <c r="T74" s="53"/>
      <c r="U74" s="53"/>
    </row>
    <row r="75" spans="1:21" s="54" customFormat="1" x14ac:dyDescent="0.3">
      <c r="A75" s="43" t="s">
        <v>66</v>
      </c>
      <c r="B75" s="53">
        <v>1500</v>
      </c>
      <c r="C75" s="53">
        <v>1222</v>
      </c>
      <c r="D75" s="53">
        <v>1222</v>
      </c>
      <c r="E75" s="53">
        <v>650</v>
      </c>
      <c r="F75" s="53">
        <v>489.5</v>
      </c>
      <c r="G75" s="53">
        <v>479.29</v>
      </c>
      <c r="H75" s="53">
        <v>570.71</v>
      </c>
      <c r="I75" s="53">
        <v>0</v>
      </c>
      <c r="J75" s="53">
        <v>1.2899999999999636</v>
      </c>
      <c r="K75" s="53">
        <v>1.2899999999999636</v>
      </c>
      <c r="L75" s="53"/>
      <c r="M75" s="53"/>
      <c r="N75" s="53"/>
      <c r="O75" s="53"/>
      <c r="P75" s="53"/>
      <c r="Q75" s="53"/>
      <c r="R75" s="53"/>
      <c r="S75" s="53"/>
      <c r="T75" s="53"/>
      <c r="U75" s="53"/>
    </row>
    <row r="76" spans="1:21" s="54" customFormat="1" x14ac:dyDescent="0.3">
      <c r="A76" s="43" t="s">
        <v>67</v>
      </c>
      <c r="B76" s="53">
        <v>3500</v>
      </c>
      <c r="C76" s="53">
        <v>9137</v>
      </c>
      <c r="D76" s="53">
        <v>9137</v>
      </c>
      <c r="E76" s="53">
        <v>7427.74</v>
      </c>
      <c r="F76" s="53">
        <v>4617.2199999999993</v>
      </c>
      <c r="G76" s="53">
        <v>4282.74</v>
      </c>
      <c r="H76" s="53">
        <v>1418.4</v>
      </c>
      <c r="I76" s="53">
        <v>0</v>
      </c>
      <c r="J76" s="53">
        <v>290.86000000000013</v>
      </c>
      <c r="K76" s="53">
        <v>290.86000000000013</v>
      </c>
      <c r="L76" s="53"/>
      <c r="M76" s="53"/>
      <c r="N76" s="53"/>
      <c r="O76" s="53"/>
      <c r="P76" s="53"/>
      <c r="Q76" s="53"/>
      <c r="R76" s="53"/>
      <c r="S76" s="53"/>
      <c r="T76" s="53"/>
      <c r="U76" s="53"/>
    </row>
    <row r="77" spans="1:21" s="54" customFormat="1" x14ac:dyDescent="0.3">
      <c r="A77" s="43" t="s">
        <v>90</v>
      </c>
      <c r="B77" s="53">
        <v>0</v>
      </c>
      <c r="C77" s="53">
        <v>926</v>
      </c>
      <c r="D77" s="53">
        <v>926</v>
      </c>
      <c r="E77" s="53">
        <v>922.95</v>
      </c>
      <c r="F77" s="53">
        <v>922.95</v>
      </c>
      <c r="G77" s="53">
        <v>922.95</v>
      </c>
      <c r="H77" s="53">
        <v>0</v>
      </c>
      <c r="I77" s="53">
        <v>0</v>
      </c>
      <c r="J77" s="53">
        <v>3.0499999999999545</v>
      </c>
      <c r="K77" s="53">
        <v>3.0499999999999545</v>
      </c>
      <c r="L77" s="53"/>
      <c r="M77" s="53"/>
      <c r="N77" s="53"/>
      <c r="O77" s="53"/>
      <c r="P77" s="53"/>
      <c r="Q77" s="53"/>
      <c r="R77" s="53"/>
      <c r="S77" s="53"/>
      <c r="T77" s="53"/>
      <c r="U77" s="53"/>
    </row>
    <row r="78" spans="1:21" s="54" customFormat="1" x14ac:dyDescent="0.3">
      <c r="A78" s="55" t="s">
        <v>109</v>
      </c>
      <c r="B78" s="53">
        <v>0</v>
      </c>
      <c r="C78" s="53">
        <v>112</v>
      </c>
      <c r="D78" s="53">
        <v>112</v>
      </c>
      <c r="E78" s="53">
        <v>111.24</v>
      </c>
      <c r="F78" s="53">
        <v>111.24</v>
      </c>
      <c r="G78" s="53">
        <v>111.24</v>
      </c>
      <c r="H78" s="53">
        <v>0</v>
      </c>
      <c r="I78" s="53">
        <v>0</v>
      </c>
      <c r="J78" s="53">
        <v>0.76000000000000512</v>
      </c>
      <c r="K78" s="53">
        <v>0.76000000000000512</v>
      </c>
      <c r="L78" s="53"/>
      <c r="M78" s="53"/>
      <c r="N78" s="53"/>
      <c r="O78" s="53"/>
      <c r="P78" s="53"/>
      <c r="Q78" s="53"/>
      <c r="R78" s="53"/>
      <c r="S78" s="53"/>
      <c r="T78" s="53"/>
      <c r="U78" s="53"/>
    </row>
    <row r="79" spans="1:21" s="54" customFormat="1" x14ac:dyDescent="0.3">
      <c r="A79" s="55" t="s">
        <v>110</v>
      </c>
      <c r="B79" s="53">
        <v>0</v>
      </c>
      <c r="C79" s="53">
        <v>1016</v>
      </c>
      <c r="D79" s="53">
        <v>1016</v>
      </c>
      <c r="E79" s="53">
        <v>945.88</v>
      </c>
      <c r="F79" s="53">
        <v>945.88</v>
      </c>
      <c r="G79" s="53">
        <v>945.88</v>
      </c>
      <c r="H79" s="53">
        <v>0</v>
      </c>
      <c r="I79" s="53">
        <v>0</v>
      </c>
      <c r="J79" s="53">
        <v>70.12</v>
      </c>
      <c r="K79" s="53">
        <v>70.12</v>
      </c>
      <c r="L79" s="53"/>
      <c r="M79" s="53"/>
      <c r="N79" s="53"/>
      <c r="O79" s="53"/>
      <c r="P79" s="53"/>
      <c r="Q79" s="53"/>
      <c r="R79" s="53"/>
      <c r="S79" s="53"/>
      <c r="T79" s="53"/>
      <c r="U79" s="53"/>
    </row>
    <row r="80" spans="1:21" s="54" customFormat="1" x14ac:dyDescent="0.3">
      <c r="A80" s="43" t="s">
        <v>91</v>
      </c>
      <c r="B80" s="53">
        <v>0</v>
      </c>
      <c r="C80" s="53">
        <v>53</v>
      </c>
      <c r="D80" s="53">
        <v>53</v>
      </c>
      <c r="E80" s="53">
        <v>52.78</v>
      </c>
      <c r="F80" s="53">
        <v>52.78</v>
      </c>
      <c r="G80" s="53">
        <v>52.78</v>
      </c>
      <c r="H80" s="53">
        <v>0</v>
      </c>
      <c r="I80" s="53">
        <v>0</v>
      </c>
      <c r="J80" s="53">
        <v>0.21999999999999886</v>
      </c>
      <c r="K80" s="53">
        <v>0.21999999999999886</v>
      </c>
      <c r="L80" s="53"/>
      <c r="M80" s="53"/>
      <c r="N80" s="53"/>
      <c r="O80" s="53"/>
      <c r="P80" s="53"/>
      <c r="Q80" s="53"/>
      <c r="R80" s="53"/>
      <c r="S80" s="53"/>
      <c r="T80" s="53"/>
      <c r="U80" s="53"/>
    </row>
    <row r="81" spans="1:21" s="54" customFormat="1" x14ac:dyDescent="0.3">
      <c r="A81" s="43" t="s">
        <v>92</v>
      </c>
      <c r="B81" s="53">
        <v>0</v>
      </c>
      <c r="C81" s="53">
        <v>982</v>
      </c>
      <c r="D81" s="53">
        <v>982</v>
      </c>
      <c r="E81" s="53">
        <v>981.19</v>
      </c>
      <c r="F81" s="53">
        <v>981.19</v>
      </c>
      <c r="G81" s="53">
        <v>981.19</v>
      </c>
      <c r="H81" s="53">
        <v>0</v>
      </c>
      <c r="I81" s="53">
        <v>0</v>
      </c>
      <c r="J81" s="53">
        <v>0.80999999999994543</v>
      </c>
      <c r="K81" s="53">
        <v>0.80999999999994543</v>
      </c>
      <c r="L81" s="53"/>
      <c r="M81" s="53"/>
      <c r="N81" s="53"/>
      <c r="O81" s="53"/>
      <c r="P81" s="53"/>
      <c r="Q81" s="53"/>
      <c r="R81" s="53"/>
      <c r="S81" s="53"/>
      <c r="T81" s="53"/>
      <c r="U81" s="53"/>
    </row>
    <row r="82" spans="1:21" s="54" customFormat="1" x14ac:dyDescent="0.3">
      <c r="A82" s="43" t="s">
        <v>93</v>
      </c>
      <c r="B82" s="53">
        <v>0</v>
      </c>
      <c r="C82" s="53">
        <v>708</v>
      </c>
      <c r="D82" s="53">
        <v>708</v>
      </c>
      <c r="E82" s="53">
        <v>706.26</v>
      </c>
      <c r="F82" s="53">
        <v>706.26</v>
      </c>
      <c r="G82" s="53">
        <v>706.26</v>
      </c>
      <c r="H82" s="53">
        <v>0</v>
      </c>
      <c r="I82" s="53">
        <v>0</v>
      </c>
      <c r="J82" s="53">
        <v>1.7400000000000091</v>
      </c>
      <c r="K82" s="53">
        <v>1.7400000000000091</v>
      </c>
      <c r="L82" s="53"/>
      <c r="M82" s="53"/>
      <c r="N82" s="53"/>
      <c r="O82" s="53"/>
      <c r="P82" s="53"/>
      <c r="Q82" s="53"/>
      <c r="R82" s="53"/>
      <c r="S82" s="53"/>
      <c r="T82" s="53"/>
      <c r="U82" s="53"/>
    </row>
    <row r="83" spans="1:21" s="54" customFormat="1" x14ac:dyDescent="0.3">
      <c r="A83" s="43" t="s">
        <v>94</v>
      </c>
      <c r="B83" s="53">
        <v>0</v>
      </c>
      <c r="C83" s="53">
        <v>205</v>
      </c>
      <c r="D83" s="53">
        <v>205</v>
      </c>
      <c r="E83" s="53">
        <v>204.14</v>
      </c>
      <c r="F83" s="53">
        <v>204.14</v>
      </c>
      <c r="G83" s="53">
        <v>204.14</v>
      </c>
      <c r="H83" s="53">
        <v>0</v>
      </c>
      <c r="I83" s="53">
        <v>0</v>
      </c>
      <c r="J83" s="53">
        <v>0.86000000000001364</v>
      </c>
      <c r="K83" s="53">
        <v>0.86000000000001364</v>
      </c>
      <c r="L83" s="53"/>
      <c r="M83" s="53"/>
      <c r="N83" s="53"/>
      <c r="O83" s="53"/>
      <c r="P83" s="53"/>
      <c r="Q83" s="53"/>
      <c r="R83" s="53"/>
      <c r="S83" s="53"/>
      <c r="T83" s="53"/>
      <c r="U83" s="53"/>
    </row>
    <row r="84" spans="1:21" s="54" customFormat="1" x14ac:dyDescent="0.3">
      <c r="A84" s="55" t="s">
        <v>111</v>
      </c>
      <c r="B84" s="53">
        <v>0</v>
      </c>
      <c r="C84" s="53">
        <v>577</v>
      </c>
      <c r="D84" s="53">
        <v>577</v>
      </c>
      <c r="E84" s="53">
        <v>293.18</v>
      </c>
      <c r="F84" s="53">
        <v>293.18</v>
      </c>
      <c r="G84" s="53">
        <v>293.18</v>
      </c>
      <c r="H84" s="53">
        <v>0</v>
      </c>
      <c r="I84" s="53">
        <v>0</v>
      </c>
      <c r="J84" s="53">
        <v>283.82</v>
      </c>
      <c r="K84" s="53">
        <v>283.82</v>
      </c>
      <c r="L84" s="53"/>
      <c r="M84" s="53"/>
      <c r="N84" s="53"/>
      <c r="O84" s="53"/>
      <c r="P84" s="53"/>
      <c r="Q84" s="53"/>
      <c r="R84" s="53"/>
      <c r="S84" s="53"/>
      <c r="T84" s="53"/>
      <c r="U84" s="53"/>
    </row>
    <row r="85" spans="1:21" s="54" customFormat="1" x14ac:dyDescent="0.3">
      <c r="A85" s="51" t="s">
        <v>107</v>
      </c>
      <c r="B85" s="50">
        <v>0</v>
      </c>
      <c r="C85" s="50">
        <v>2989</v>
      </c>
      <c r="D85" s="50">
        <v>2989</v>
      </c>
      <c r="E85" s="50">
        <v>2471.38</v>
      </c>
      <c r="F85" s="50">
        <v>2471.38</v>
      </c>
      <c r="G85" s="50">
        <v>2471.38</v>
      </c>
      <c r="H85" s="50">
        <v>0</v>
      </c>
      <c r="I85" s="50">
        <v>0</v>
      </c>
      <c r="J85" s="53">
        <v>517.61999999999989</v>
      </c>
      <c r="K85" s="53">
        <v>517.61999999999989</v>
      </c>
      <c r="L85" s="53"/>
      <c r="M85" s="53"/>
      <c r="N85" s="53"/>
      <c r="O85" s="53"/>
      <c r="P85" s="53"/>
      <c r="Q85" s="53"/>
      <c r="R85" s="53"/>
      <c r="S85" s="53"/>
      <c r="T85" s="53"/>
      <c r="U85" s="53"/>
    </row>
    <row r="86" spans="1:21" s="54" customFormat="1" x14ac:dyDescent="0.3">
      <c r="A86" s="51" t="s">
        <v>115</v>
      </c>
      <c r="B86" s="50">
        <v>0</v>
      </c>
      <c r="C86" s="50">
        <v>581</v>
      </c>
      <c r="D86" s="50">
        <v>581</v>
      </c>
      <c r="E86" s="50">
        <v>580.21</v>
      </c>
      <c r="F86" s="50">
        <v>580.21</v>
      </c>
      <c r="G86" s="50">
        <v>580.21</v>
      </c>
      <c r="H86" s="50">
        <v>0</v>
      </c>
      <c r="I86" s="50">
        <v>0</v>
      </c>
      <c r="J86" s="53">
        <v>0.78999999999996362</v>
      </c>
      <c r="K86" s="53">
        <v>0.78999999999996362</v>
      </c>
      <c r="L86" s="53"/>
      <c r="M86" s="53"/>
      <c r="N86" s="53"/>
      <c r="O86" s="53"/>
      <c r="P86" s="53"/>
      <c r="Q86" s="53"/>
      <c r="R86" s="53"/>
      <c r="S86" s="53"/>
      <c r="T86" s="53"/>
      <c r="U86" s="53"/>
    </row>
    <row r="87" spans="1:21" s="54" customFormat="1" x14ac:dyDescent="0.3">
      <c r="A87" s="43" t="s">
        <v>96</v>
      </c>
      <c r="B87" s="53">
        <v>0</v>
      </c>
      <c r="C87" s="50">
        <v>15551</v>
      </c>
      <c r="D87" s="53">
        <v>15551</v>
      </c>
      <c r="E87" s="50">
        <v>15281.930000000002</v>
      </c>
      <c r="F87" s="50">
        <v>14629.230000000001</v>
      </c>
      <c r="G87" s="50">
        <v>10412.530000000001</v>
      </c>
      <c r="H87" s="50">
        <v>0</v>
      </c>
      <c r="I87" s="50">
        <v>0</v>
      </c>
      <c r="J87" s="53">
        <v>269.06999999999789</v>
      </c>
      <c r="K87" s="53">
        <v>269.06999999999789</v>
      </c>
      <c r="L87" s="53"/>
      <c r="M87" s="53"/>
      <c r="N87" s="53"/>
      <c r="O87" s="53"/>
      <c r="P87" s="53"/>
      <c r="Q87" s="53"/>
      <c r="R87" s="53"/>
      <c r="S87" s="53"/>
      <c r="T87" s="53"/>
      <c r="U87" s="53"/>
    </row>
    <row r="88" spans="1:21" s="54" customFormat="1" x14ac:dyDescent="0.3">
      <c r="A88" s="55" t="s">
        <v>112</v>
      </c>
      <c r="B88" s="53">
        <v>0</v>
      </c>
      <c r="C88" s="50">
        <v>1177</v>
      </c>
      <c r="D88" s="53">
        <v>1177</v>
      </c>
      <c r="E88" s="50">
        <v>1177</v>
      </c>
      <c r="F88" s="50">
        <v>1177</v>
      </c>
      <c r="G88" s="50">
        <v>1177</v>
      </c>
      <c r="H88" s="50">
        <v>0</v>
      </c>
      <c r="I88" s="50">
        <v>0</v>
      </c>
      <c r="J88" s="53">
        <v>0</v>
      </c>
      <c r="K88" s="53">
        <v>0</v>
      </c>
      <c r="L88" s="53"/>
      <c r="M88" s="53"/>
      <c r="N88" s="53"/>
      <c r="O88" s="53"/>
      <c r="P88" s="53"/>
      <c r="Q88" s="53"/>
      <c r="R88" s="53"/>
      <c r="S88" s="53"/>
      <c r="T88" s="53"/>
      <c r="U88" s="53"/>
    </row>
    <row r="89" spans="1:21" s="54" customFormat="1" x14ac:dyDescent="0.3">
      <c r="A89" s="43" t="s">
        <v>97</v>
      </c>
      <c r="B89" s="53">
        <v>0</v>
      </c>
      <c r="C89" s="50">
        <v>3543</v>
      </c>
      <c r="D89" s="53">
        <v>3543</v>
      </c>
      <c r="E89" s="50">
        <v>3541.7</v>
      </c>
      <c r="F89" s="50">
        <v>3541.7</v>
      </c>
      <c r="G89" s="50">
        <v>3541.7</v>
      </c>
      <c r="H89" s="50">
        <v>0</v>
      </c>
      <c r="I89" s="50">
        <v>0</v>
      </c>
      <c r="J89" s="53">
        <v>1.3000000000001819</v>
      </c>
      <c r="K89" s="53">
        <v>1.3000000000001819</v>
      </c>
      <c r="L89" s="53"/>
      <c r="M89" s="53"/>
      <c r="N89" s="53"/>
      <c r="O89" s="53"/>
      <c r="P89" s="53"/>
      <c r="Q89" s="53"/>
      <c r="R89" s="53"/>
      <c r="S89" s="53"/>
      <c r="T89" s="53"/>
      <c r="U89" s="53"/>
    </row>
    <row r="90" spans="1:21" s="54" customFormat="1" x14ac:dyDescent="0.3">
      <c r="A90" s="55" t="s">
        <v>113</v>
      </c>
      <c r="B90" s="53">
        <v>0</v>
      </c>
      <c r="C90" s="50">
        <v>3026</v>
      </c>
      <c r="D90" s="53">
        <v>3026</v>
      </c>
      <c r="E90" s="50">
        <v>0</v>
      </c>
      <c r="F90" s="50">
        <v>0</v>
      </c>
      <c r="G90" s="50">
        <v>0</v>
      </c>
      <c r="H90" s="50">
        <v>3026</v>
      </c>
      <c r="I90" s="50">
        <v>0</v>
      </c>
      <c r="J90" s="53">
        <v>0</v>
      </c>
      <c r="K90" s="53">
        <v>0</v>
      </c>
      <c r="L90" s="53"/>
      <c r="M90" s="53"/>
      <c r="N90" s="53"/>
      <c r="O90" s="53"/>
      <c r="P90" s="53"/>
      <c r="Q90" s="53"/>
      <c r="R90" s="53"/>
      <c r="S90" s="53"/>
      <c r="T90" s="53"/>
      <c r="U90" s="53"/>
    </row>
    <row r="91" spans="1:21" s="54" customFormat="1" x14ac:dyDescent="0.3">
      <c r="A91" s="43" t="s">
        <v>69</v>
      </c>
      <c r="B91" s="53">
        <v>21724</v>
      </c>
      <c r="C91" s="50">
        <v>1500</v>
      </c>
      <c r="D91" s="53">
        <v>1500</v>
      </c>
      <c r="E91" s="50">
        <v>0</v>
      </c>
      <c r="F91" s="50">
        <v>0</v>
      </c>
      <c r="G91" s="50">
        <v>0</v>
      </c>
      <c r="H91" s="50">
        <v>0</v>
      </c>
      <c r="I91" s="50">
        <v>0</v>
      </c>
      <c r="J91" s="53">
        <v>1500</v>
      </c>
      <c r="K91" s="53">
        <v>1500</v>
      </c>
      <c r="L91" s="53"/>
      <c r="M91" s="53"/>
      <c r="N91" s="53"/>
      <c r="O91" s="53"/>
      <c r="P91" s="53"/>
      <c r="Q91" s="53"/>
      <c r="R91" s="53"/>
      <c r="S91" s="53"/>
      <c r="T91" s="53"/>
      <c r="U91" s="53"/>
    </row>
    <row r="92" spans="1:21" s="54" customFormat="1" x14ac:dyDescent="0.3">
      <c r="A92" s="43" t="s">
        <v>70</v>
      </c>
      <c r="B92" s="53">
        <v>26661</v>
      </c>
      <c r="C92" s="50">
        <v>0</v>
      </c>
      <c r="D92" s="53">
        <v>0</v>
      </c>
      <c r="E92" s="50">
        <v>0</v>
      </c>
      <c r="F92" s="50">
        <v>0</v>
      </c>
      <c r="G92" s="50">
        <v>0</v>
      </c>
      <c r="H92" s="50">
        <v>0</v>
      </c>
      <c r="I92" s="50">
        <v>0</v>
      </c>
      <c r="J92" s="53">
        <v>0</v>
      </c>
      <c r="K92" s="53">
        <v>0</v>
      </c>
      <c r="L92" s="53"/>
      <c r="M92" s="53"/>
      <c r="N92" s="53"/>
      <c r="O92" s="53"/>
      <c r="P92" s="53"/>
      <c r="Q92" s="53"/>
      <c r="R92" s="53"/>
      <c r="S92" s="53"/>
      <c r="T92" s="53"/>
      <c r="U92" s="53"/>
    </row>
    <row r="93" spans="1:21" s="54" customFormat="1" x14ac:dyDescent="0.3">
      <c r="A93" s="43" t="s">
        <v>114</v>
      </c>
      <c r="B93" s="53">
        <v>0</v>
      </c>
      <c r="C93" s="50">
        <v>200</v>
      </c>
      <c r="D93" s="53">
        <v>200</v>
      </c>
      <c r="E93" s="50">
        <v>200</v>
      </c>
      <c r="F93" s="50">
        <v>200</v>
      </c>
      <c r="G93" s="50">
        <v>200</v>
      </c>
      <c r="H93" s="50">
        <v>0</v>
      </c>
      <c r="I93" s="50">
        <v>0</v>
      </c>
      <c r="J93" s="53">
        <v>0</v>
      </c>
      <c r="K93" s="53">
        <v>0</v>
      </c>
      <c r="L93" s="53"/>
      <c r="M93" s="53"/>
      <c r="N93" s="53"/>
      <c r="O93" s="53"/>
      <c r="P93" s="53"/>
      <c r="Q93" s="53"/>
      <c r="R93" s="53"/>
      <c r="S93" s="53"/>
      <c r="T93" s="53"/>
      <c r="U93" s="53"/>
    </row>
    <row r="94" spans="1:21" x14ac:dyDescent="0.3">
      <c r="A94" s="43" t="s">
        <v>71</v>
      </c>
      <c r="B94" s="42">
        <v>770400</v>
      </c>
      <c r="C94" s="53">
        <v>714237</v>
      </c>
      <c r="D94" s="53">
        <v>563837</v>
      </c>
      <c r="E94" s="53">
        <v>499313.33999999997</v>
      </c>
      <c r="F94" s="53">
        <v>499313.33999999997</v>
      </c>
      <c r="G94" s="53">
        <v>428678.26</v>
      </c>
      <c r="H94" s="50">
        <v>0</v>
      </c>
      <c r="I94" s="50">
        <v>0</v>
      </c>
      <c r="J94" s="53">
        <v>64523.660000000033</v>
      </c>
      <c r="K94" s="53">
        <v>214923.66000000003</v>
      </c>
    </row>
    <row r="95" spans="1:21" x14ac:dyDescent="0.3">
      <c r="A95" s="43" t="s">
        <v>72</v>
      </c>
      <c r="B95" s="42">
        <v>15950</v>
      </c>
      <c r="C95" s="53">
        <v>15390</v>
      </c>
      <c r="D95" s="53">
        <v>10074</v>
      </c>
      <c r="E95" s="53">
        <v>9499.6</v>
      </c>
      <c r="F95" s="53">
        <v>9499.6</v>
      </c>
      <c r="G95" s="53">
        <v>8563.74</v>
      </c>
      <c r="H95" s="50">
        <v>0</v>
      </c>
      <c r="I95" s="50">
        <v>0</v>
      </c>
      <c r="J95" s="53">
        <v>574.39999999999964</v>
      </c>
      <c r="K95" s="53">
        <v>5890.4</v>
      </c>
    </row>
    <row r="96" spans="1:21" x14ac:dyDescent="0.3">
      <c r="A96" s="43" t="s">
        <v>73</v>
      </c>
      <c r="B96" s="42">
        <v>96089</v>
      </c>
      <c r="C96" s="53">
        <v>98028</v>
      </c>
      <c r="D96" s="53">
        <v>73795</v>
      </c>
      <c r="E96" s="53">
        <v>62187.17</v>
      </c>
      <c r="F96" s="53">
        <v>62187.17</v>
      </c>
      <c r="G96" s="53">
        <v>41843.11</v>
      </c>
      <c r="H96" s="50">
        <v>0</v>
      </c>
      <c r="I96" s="50">
        <v>2645.1799999999967</v>
      </c>
      <c r="J96" s="53">
        <v>8962.6500000000051</v>
      </c>
      <c r="K96" s="53">
        <v>33195.650000000009</v>
      </c>
    </row>
    <row r="97" spans="1:11" x14ac:dyDescent="0.3">
      <c r="A97" s="43" t="s">
        <v>74</v>
      </c>
      <c r="B97" s="42">
        <v>11556</v>
      </c>
      <c r="C97" s="53">
        <v>13720</v>
      </c>
      <c r="D97" s="53">
        <v>10831</v>
      </c>
      <c r="E97" s="53">
        <v>7489.7</v>
      </c>
      <c r="F97" s="53">
        <v>7489.7</v>
      </c>
      <c r="G97" s="53">
        <v>5063.55</v>
      </c>
      <c r="H97" s="50">
        <v>0</v>
      </c>
      <c r="I97" s="50">
        <v>323.89999999999964</v>
      </c>
      <c r="J97" s="53">
        <v>3017.4000000000005</v>
      </c>
      <c r="K97" s="53">
        <v>5906.4000000000005</v>
      </c>
    </row>
    <row r="98" spans="1:11" x14ac:dyDescent="0.3">
      <c r="A98" s="43" t="s">
        <v>75</v>
      </c>
      <c r="B98" s="42">
        <v>11556</v>
      </c>
      <c r="C98" s="53">
        <v>15796</v>
      </c>
      <c r="D98" s="53">
        <v>14806</v>
      </c>
      <c r="E98" s="53">
        <v>10485.58</v>
      </c>
      <c r="F98" s="53">
        <v>10485.58</v>
      </c>
      <c r="G98" s="53">
        <v>6681.57</v>
      </c>
      <c r="H98" s="50">
        <v>0</v>
      </c>
      <c r="I98" s="50">
        <v>453.45999999999913</v>
      </c>
      <c r="J98" s="53">
        <v>3866.9600000000009</v>
      </c>
      <c r="K98" s="53">
        <v>4856.9600000000009</v>
      </c>
    </row>
    <row r="99" spans="1:11" x14ac:dyDescent="0.3">
      <c r="A99" s="43" t="s">
        <v>76</v>
      </c>
      <c r="B99" s="42">
        <v>2311</v>
      </c>
      <c r="C99" s="53">
        <v>2218</v>
      </c>
      <c r="D99" s="53">
        <v>1642</v>
      </c>
      <c r="E99" s="53">
        <v>1320.75</v>
      </c>
      <c r="F99" s="53">
        <v>1320.75</v>
      </c>
      <c r="G99" s="53">
        <v>1113.1500000000001</v>
      </c>
      <c r="H99" s="50">
        <v>0</v>
      </c>
      <c r="I99" s="50">
        <v>55.950000000000045</v>
      </c>
      <c r="J99" s="53">
        <v>265.29999999999995</v>
      </c>
      <c r="K99" s="53">
        <v>841.3</v>
      </c>
    </row>
    <row r="100" spans="1:11" x14ac:dyDescent="0.3">
      <c r="A100" s="43" t="s">
        <v>24</v>
      </c>
      <c r="B100" s="53">
        <v>1618000</v>
      </c>
      <c r="C100" s="53">
        <v>1117600</v>
      </c>
      <c r="D100" s="53">
        <v>1117600</v>
      </c>
      <c r="E100" s="53">
        <v>905687.3</v>
      </c>
      <c r="F100" s="53">
        <v>905687.3</v>
      </c>
      <c r="G100" s="53">
        <v>905687.3</v>
      </c>
      <c r="H100" s="53">
        <v>0</v>
      </c>
      <c r="I100" s="53">
        <v>0</v>
      </c>
      <c r="J100" s="53">
        <v>211912.69999999995</v>
      </c>
      <c r="K100" s="53">
        <v>211912.69999999995</v>
      </c>
    </row>
    <row r="101" spans="1:11" x14ac:dyDescent="0.3">
      <c r="A101" s="43" t="s">
        <v>25</v>
      </c>
      <c r="B101" s="53">
        <v>1542000</v>
      </c>
      <c r="C101" s="53">
        <v>1379131</v>
      </c>
      <c r="D101" s="53">
        <v>1379131</v>
      </c>
      <c r="E101" s="53">
        <v>1264609.46</v>
      </c>
      <c r="F101" s="53">
        <v>903129.88</v>
      </c>
      <c r="G101" s="53">
        <v>903129.88</v>
      </c>
      <c r="H101" s="53">
        <v>0</v>
      </c>
      <c r="I101" s="53">
        <v>1051643.8400000001</v>
      </c>
      <c r="J101" s="53">
        <v>-937122.3</v>
      </c>
      <c r="K101" s="53">
        <v>-937122.3</v>
      </c>
    </row>
    <row r="102" spans="1:11" x14ac:dyDescent="0.3">
      <c r="A102" s="43" t="s">
        <v>135</v>
      </c>
      <c r="B102" s="53">
        <v>0</v>
      </c>
      <c r="C102" s="53">
        <v>287964</v>
      </c>
      <c r="D102" s="53">
        <v>287964</v>
      </c>
      <c r="E102" s="53">
        <v>287963.62</v>
      </c>
      <c r="F102" s="53">
        <v>0</v>
      </c>
      <c r="G102" s="53">
        <v>0</v>
      </c>
      <c r="H102" s="53">
        <v>0</v>
      </c>
      <c r="I102" s="53">
        <v>0</v>
      </c>
      <c r="J102" s="53">
        <v>0.38000000000465661</v>
      </c>
      <c r="K102" s="53">
        <v>0.38000000000465661</v>
      </c>
    </row>
    <row r="103" spans="1:11" x14ac:dyDescent="0.3">
      <c r="A103" s="43" t="s">
        <v>29</v>
      </c>
      <c r="B103" s="53">
        <v>600000</v>
      </c>
      <c r="C103" s="53">
        <v>127300</v>
      </c>
      <c r="D103" s="53">
        <v>127300</v>
      </c>
      <c r="E103" s="53">
        <v>65247.03</v>
      </c>
      <c r="F103" s="53">
        <v>0</v>
      </c>
      <c r="G103" s="53">
        <v>0</v>
      </c>
      <c r="H103" s="53">
        <v>0</v>
      </c>
      <c r="I103" s="53">
        <v>0</v>
      </c>
      <c r="J103" s="53">
        <v>62052.97</v>
      </c>
      <c r="K103" s="53">
        <v>62052.97</v>
      </c>
    </row>
    <row r="104" spans="1:11" x14ac:dyDescent="0.3">
      <c r="A104" s="43" t="s">
        <v>139</v>
      </c>
      <c r="B104" s="53">
        <v>0</v>
      </c>
      <c r="C104" s="53">
        <v>8000</v>
      </c>
      <c r="D104" s="53">
        <v>8000</v>
      </c>
      <c r="E104" s="53">
        <v>7003.15</v>
      </c>
      <c r="F104" s="53">
        <v>0</v>
      </c>
      <c r="G104" s="53">
        <v>0</v>
      </c>
      <c r="H104" s="53"/>
      <c r="I104" s="53"/>
      <c r="J104" s="53"/>
      <c r="K104" s="53"/>
    </row>
    <row r="105" spans="1:11" x14ac:dyDescent="0.3">
      <c r="A105" s="43" t="s">
        <v>35</v>
      </c>
      <c r="B105" s="53">
        <v>573650</v>
      </c>
      <c r="C105" s="53">
        <v>1133309</v>
      </c>
      <c r="D105" s="53">
        <v>1073309</v>
      </c>
      <c r="E105" s="53">
        <v>521953.74</v>
      </c>
      <c r="F105" s="53">
        <v>218780.83</v>
      </c>
      <c r="G105" s="53">
        <v>215863.99</v>
      </c>
      <c r="H105" s="53">
        <v>0</v>
      </c>
      <c r="I105" s="53">
        <v>130464.22</v>
      </c>
      <c r="J105" s="53">
        <v>420891.04000000004</v>
      </c>
      <c r="K105" s="53">
        <v>480891.04000000004</v>
      </c>
    </row>
    <row r="106" spans="1:11" x14ac:dyDescent="0.3">
      <c r="A106" s="43" t="s">
        <v>36</v>
      </c>
      <c r="B106" s="53">
        <v>0</v>
      </c>
      <c r="C106" s="53">
        <v>120269</v>
      </c>
      <c r="D106" s="53">
        <v>120269</v>
      </c>
      <c r="E106" s="53">
        <v>6533.99</v>
      </c>
      <c r="F106" s="53">
        <v>0</v>
      </c>
      <c r="G106" s="53">
        <v>0</v>
      </c>
      <c r="H106" s="53">
        <v>0</v>
      </c>
      <c r="I106" s="53">
        <v>20268.86</v>
      </c>
      <c r="J106" s="53">
        <v>93466.15</v>
      </c>
      <c r="K106" s="53">
        <v>93466.15</v>
      </c>
    </row>
    <row r="107" spans="1:11" x14ac:dyDescent="0.3">
      <c r="A107" s="43" t="s">
        <v>37</v>
      </c>
      <c r="B107" s="53">
        <v>3547261</v>
      </c>
      <c r="C107" s="53">
        <v>2459291</v>
      </c>
      <c r="D107" s="53">
        <v>2506066</v>
      </c>
      <c r="E107" s="53">
        <v>1568499.49</v>
      </c>
      <c r="F107" s="53">
        <v>212826.33</v>
      </c>
      <c r="G107" s="53">
        <v>212826.33</v>
      </c>
      <c r="H107" s="53">
        <v>0</v>
      </c>
      <c r="I107" s="53">
        <v>625108.3899999999</v>
      </c>
      <c r="J107" s="53">
        <v>312458.12000000011</v>
      </c>
      <c r="K107" s="53">
        <v>265683.12000000011</v>
      </c>
    </row>
    <row r="108" spans="1:11" x14ac:dyDescent="0.3">
      <c r="A108" s="43" t="s">
        <v>41</v>
      </c>
      <c r="B108" s="53">
        <v>3041472</v>
      </c>
      <c r="C108" s="53">
        <v>5834390</v>
      </c>
      <c r="D108" s="53">
        <v>5834389</v>
      </c>
      <c r="E108" s="53">
        <v>1493991.33</v>
      </c>
      <c r="F108" s="53">
        <v>564810.09</v>
      </c>
      <c r="G108" s="53">
        <v>434045.43</v>
      </c>
      <c r="H108" s="53">
        <v>0</v>
      </c>
      <c r="I108" s="53">
        <v>1199435.81</v>
      </c>
      <c r="J108" s="53">
        <v>3140961.86</v>
      </c>
      <c r="K108" s="53">
        <v>3140962.86</v>
      </c>
    </row>
    <row r="109" spans="1:11" x14ac:dyDescent="0.3">
      <c r="A109" s="56" t="s">
        <v>101</v>
      </c>
      <c r="B109" s="53">
        <v>0</v>
      </c>
      <c r="C109" s="53">
        <v>15729</v>
      </c>
      <c r="D109" s="53">
        <v>15729</v>
      </c>
      <c r="E109" s="53">
        <v>15729</v>
      </c>
      <c r="F109" s="53">
        <v>15729</v>
      </c>
      <c r="G109" s="53">
        <v>15729</v>
      </c>
      <c r="H109" s="53">
        <v>0</v>
      </c>
      <c r="I109" s="53">
        <v>0</v>
      </c>
      <c r="J109" s="53">
        <v>0</v>
      </c>
      <c r="K109" s="53">
        <v>0</v>
      </c>
    </row>
    <row r="110" spans="1:11" x14ac:dyDescent="0.3">
      <c r="A110" s="56" t="s">
        <v>102</v>
      </c>
      <c r="B110" s="53">
        <v>0</v>
      </c>
      <c r="C110" s="53">
        <v>55289</v>
      </c>
      <c r="D110" s="53">
        <v>55289</v>
      </c>
      <c r="E110" s="53">
        <v>14094</v>
      </c>
      <c r="F110" s="53">
        <v>7094</v>
      </c>
      <c r="G110" s="53">
        <v>7094</v>
      </c>
      <c r="H110" s="53">
        <v>0</v>
      </c>
      <c r="I110" s="53">
        <v>0</v>
      </c>
      <c r="J110" s="53">
        <v>41195</v>
      </c>
      <c r="K110" s="53">
        <v>41195</v>
      </c>
    </row>
    <row r="111" spans="1:11" ht="15" customHeight="1" x14ac:dyDescent="0.3">
      <c r="A111" s="56" t="s">
        <v>103</v>
      </c>
      <c r="B111" s="53">
        <v>0</v>
      </c>
      <c r="C111" s="53">
        <v>861407</v>
      </c>
      <c r="D111" s="53">
        <v>861407</v>
      </c>
      <c r="E111" s="53">
        <v>3566.67</v>
      </c>
      <c r="F111" s="53">
        <v>0</v>
      </c>
      <c r="G111" s="53">
        <v>0</v>
      </c>
      <c r="H111" s="53">
        <v>0</v>
      </c>
      <c r="I111" s="53">
        <v>298899.67</v>
      </c>
      <c r="J111" s="53">
        <v>558940.65999999992</v>
      </c>
      <c r="K111" s="53">
        <v>558940.65999999992</v>
      </c>
    </row>
    <row r="112" spans="1:11" x14ac:dyDescent="0.3">
      <c r="A112" s="43" t="s">
        <v>106</v>
      </c>
      <c r="B112" s="53">
        <v>0</v>
      </c>
      <c r="C112" s="53">
        <v>284725</v>
      </c>
      <c r="D112" s="53">
        <v>284725</v>
      </c>
      <c r="E112" s="53">
        <v>42553.919999999998</v>
      </c>
      <c r="F112" s="53">
        <v>2015.88</v>
      </c>
      <c r="G112" s="53">
        <v>0</v>
      </c>
      <c r="H112" s="53">
        <v>0</v>
      </c>
      <c r="I112" s="53">
        <v>39818.339999999997</v>
      </c>
      <c r="J112" s="53">
        <v>202352.74000000002</v>
      </c>
      <c r="K112" s="53">
        <v>202352.74000000002</v>
      </c>
    </row>
    <row r="113" spans="1:11" x14ac:dyDescent="0.3">
      <c r="A113" s="43" t="s">
        <v>62</v>
      </c>
      <c r="B113" s="53">
        <v>0</v>
      </c>
      <c r="C113" s="53">
        <v>74</v>
      </c>
      <c r="D113" s="53">
        <v>74</v>
      </c>
      <c r="E113" s="53">
        <v>73.83</v>
      </c>
      <c r="F113" s="53">
        <v>73.83</v>
      </c>
      <c r="G113" s="53">
        <v>0</v>
      </c>
      <c r="H113" s="53">
        <v>0</v>
      </c>
      <c r="I113" s="53">
        <v>0</v>
      </c>
      <c r="J113" s="53">
        <v>0.17000000000000171</v>
      </c>
      <c r="K113" s="53">
        <v>0.17000000000000171</v>
      </c>
    </row>
    <row r="114" spans="1:11" x14ac:dyDescent="0.3">
      <c r="A114" s="51" t="s">
        <v>116</v>
      </c>
      <c r="B114" s="50">
        <v>0</v>
      </c>
      <c r="C114" s="50">
        <v>1000</v>
      </c>
      <c r="D114" s="50">
        <v>1000</v>
      </c>
      <c r="E114" s="50">
        <v>0</v>
      </c>
      <c r="F114" s="50">
        <v>0</v>
      </c>
      <c r="G114" s="50">
        <v>0</v>
      </c>
      <c r="H114" s="53">
        <v>0</v>
      </c>
      <c r="I114" s="53">
        <v>0</v>
      </c>
      <c r="J114" s="53">
        <v>1000</v>
      </c>
      <c r="K114" s="53">
        <v>1000</v>
      </c>
    </row>
    <row r="115" spans="1:11" x14ac:dyDescent="0.3">
      <c r="A115" s="51" t="s">
        <v>117</v>
      </c>
      <c r="B115" s="50">
        <v>0</v>
      </c>
      <c r="C115" s="50">
        <v>6706</v>
      </c>
      <c r="D115" s="50">
        <v>6706</v>
      </c>
      <c r="E115" s="50">
        <v>1505.49</v>
      </c>
      <c r="F115" s="50">
        <v>1505.49</v>
      </c>
      <c r="G115" s="50">
        <v>0</v>
      </c>
      <c r="H115" s="53">
        <v>0</v>
      </c>
      <c r="I115" s="53">
        <v>0</v>
      </c>
      <c r="J115" s="53">
        <v>5200.51</v>
      </c>
      <c r="K115" s="53">
        <v>5200.51</v>
      </c>
    </row>
    <row r="116" spans="1:11" x14ac:dyDescent="0.3">
      <c r="A116" s="51" t="s">
        <v>107</v>
      </c>
      <c r="B116" s="50">
        <v>0</v>
      </c>
      <c r="C116" s="50">
        <v>11997</v>
      </c>
      <c r="D116" s="50">
        <v>11997</v>
      </c>
      <c r="E116" s="50">
        <v>11996.65</v>
      </c>
      <c r="F116" s="50">
        <v>0</v>
      </c>
      <c r="G116" s="50">
        <v>0</v>
      </c>
      <c r="H116" s="53">
        <v>0</v>
      </c>
      <c r="I116" s="53">
        <v>0</v>
      </c>
      <c r="J116" s="53">
        <v>0.3500000000003638</v>
      </c>
      <c r="K116" s="53">
        <v>0.3500000000003638</v>
      </c>
    </row>
    <row r="117" spans="1:11" x14ac:dyDescent="0.3">
      <c r="A117" s="43" t="s">
        <v>77</v>
      </c>
      <c r="B117" s="53">
        <v>3894059</v>
      </c>
      <c r="C117" s="53">
        <v>3192707</v>
      </c>
      <c r="D117" s="53">
        <v>3117035</v>
      </c>
      <c r="E117" s="53">
        <v>2554992.23</v>
      </c>
      <c r="F117" s="53">
        <v>2189826.4899999998</v>
      </c>
      <c r="G117" s="53">
        <v>562718.67999999993</v>
      </c>
      <c r="H117" s="53">
        <v>0</v>
      </c>
      <c r="I117" s="53">
        <v>1619863.49</v>
      </c>
      <c r="J117" s="53">
        <v>-1057820.72</v>
      </c>
      <c r="K117" s="53">
        <v>-982148.72</v>
      </c>
    </row>
    <row r="118" spans="1:11" x14ac:dyDescent="0.3">
      <c r="A118" s="43" t="s">
        <v>118</v>
      </c>
      <c r="B118" s="53">
        <v>0</v>
      </c>
      <c r="C118" s="53">
        <v>8539</v>
      </c>
      <c r="D118" s="53">
        <v>8539</v>
      </c>
      <c r="E118" s="53">
        <v>8538.6</v>
      </c>
      <c r="F118" s="53">
        <v>0</v>
      </c>
      <c r="G118" s="53">
        <v>0</v>
      </c>
      <c r="H118" s="53">
        <v>0</v>
      </c>
      <c r="I118" s="53">
        <v>8538.6</v>
      </c>
      <c r="J118" s="53">
        <v>-8538.2000000000007</v>
      </c>
      <c r="K118" s="53">
        <v>-8538.2000000000007</v>
      </c>
    </row>
    <row r="119" spans="1:11" x14ac:dyDescent="0.3">
      <c r="A119" s="43" t="s">
        <v>78</v>
      </c>
      <c r="B119" s="53">
        <v>800000</v>
      </c>
      <c r="C119" s="53">
        <v>2773</v>
      </c>
      <c r="D119" s="53">
        <v>2773</v>
      </c>
      <c r="E119" s="53">
        <v>0</v>
      </c>
      <c r="F119" s="53">
        <v>0</v>
      </c>
      <c r="G119" s="53">
        <v>0</v>
      </c>
      <c r="H119" s="53">
        <v>0</v>
      </c>
      <c r="I119" s="53">
        <v>2773</v>
      </c>
      <c r="J119" s="53">
        <v>0</v>
      </c>
      <c r="K119" s="53">
        <v>0</v>
      </c>
    </row>
    <row r="120" spans="1:11" x14ac:dyDescent="0.3">
      <c r="A120" s="43" t="s">
        <v>69</v>
      </c>
      <c r="B120" s="53">
        <v>1107625</v>
      </c>
      <c r="C120" s="53">
        <v>1136427</v>
      </c>
      <c r="D120" s="53">
        <v>1136427</v>
      </c>
      <c r="E120" s="53">
        <v>221397.91</v>
      </c>
      <c r="F120" s="53">
        <v>58850</v>
      </c>
      <c r="G120" s="53">
        <v>58850</v>
      </c>
      <c r="H120" s="53">
        <v>0</v>
      </c>
      <c r="I120" s="53">
        <v>373602.68000000005</v>
      </c>
      <c r="J120" s="53">
        <v>541426.40999999992</v>
      </c>
      <c r="K120" s="53">
        <v>541426.40999999992</v>
      </c>
    </row>
    <row r="121" spans="1:11" x14ac:dyDescent="0.3">
      <c r="A121" s="43" t="s">
        <v>79</v>
      </c>
      <c r="B121" s="53">
        <v>120000</v>
      </c>
      <c r="C121" s="53">
        <v>71100</v>
      </c>
      <c r="D121" s="53">
        <v>71100</v>
      </c>
      <c r="E121" s="53">
        <v>49200</v>
      </c>
      <c r="F121" s="53">
        <v>49200</v>
      </c>
      <c r="G121" s="53">
        <v>46000</v>
      </c>
      <c r="H121" s="53">
        <v>0</v>
      </c>
      <c r="I121" s="53">
        <v>53200</v>
      </c>
      <c r="J121" s="53">
        <v>-31300</v>
      </c>
      <c r="K121" s="53">
        <v>-31300</v>
      </c>
    </row>
    <row r="122" spans="1:11" x14ac:dyDescent="0.3">
      <c r="A122" s="43" t="s">
        <v>104</v>
      </c>
      <c r="B122" s="53">
        <v>0</v>
      </c>
      <c r="C122" s="53">
        <v>10400</v>
      </c>
      <c r="D122" s="53">
        <v>10400</v>
      </c>
      <c r="E122" s="53">
        <v>10400</v>
      </c>
      <c r="F122" s="53">
        <v>10400</v>
      </c>
      <c r="G122" s="53">
        <v>10400</v>
      </c>
      <c r="H122" s="53">
        <v>0</v>
      </c>
      <c r="I122" s="53">
        <v>0</v>
      </c>
      <c r="J122" s="53">
        <v>0</v>
      </c>
      <c r="K122" s="53">
        <v>0</v>
      </c>
    </row>
    <row r="123" spans="1:11" x14ac:dyDescent="0.3">
      <c r="A123" s="43" t="s">
        <v>85</v>
      </c>
      <c r="B123" s="53">
        <v>0</v>
      </c>
      <c r="C123" s="53">
        <v>2500</v>
      </c>
      <c r="D123" s="53">
        <v>2500</v>
      </c>
      <c r="E123" s="53">
        <v>0</v>
      </c>
      <c r="F123" s="53">
        <v>0</v>
      </c>
      <c r="G123" s="53">
        <v>0</v>
      </c>
      <c r="H123" s="53">
        <v>0</v>
      </c>
      <c r="I123" s="53">
        <v>2500</v>
      </c>
      <c r="J123" s="53">
        <v>0</v>
      </c>
      <c r="K123" s="53">
        <v>0</v>
      </c>
    </row>
    <row r="124" spans="1:11" x14ac:dyDescent="0.3">
      <c r="A124" s="43" t="s">
        <v>80</v>
      </c>
      <c r="B124" s="50">
        <v>744000</v>
      </c>
      <c r="C124" s="50">
        <v>726500</v>
      </c>
      <c r="D124" s="53">
        <v>726500</v>
      </c>
      <c r="E124" s="50">
        <v>0</v>
      </c>
      <c r="F124" s="50">
        <v>0</v>
      </c>
      <c r="G124" s="50">
        <v>0</v>
      </c>
      <c r="H124" s="50">
        <v>0</v>
      </c>
      <c r="I124" s="50">
        <v>75000</v>
      </c>
      <c r="J124" s="53">
        <v>651500</v>
      </c>
      <c r="K124" s="53">
        <v>651500</v>
      </c>
    </row>
    <row r="125" spans="1:11" x14ac:dyDescent="0.3">
      <c r="A125" s="54" t="s">
        <v>120</v>
      </c>
      <c r="B125" s="42">
        <v>0</v>
      </c>
      <c r="C125" s="53">
        <v>2668665</v>
      </c>
      <c r="D125" s="53">
        <v>2668665</v>
      </c>
      <c r="E125" s="53">
        <v>1376251.12</v>
      </c>
      <c r="F125" s="53">
        <v>899305.7</v>
      </c>
      <c r="G125" s="53">
        <v>392360.58</v>
      </c>
      <c r="H125" s="53">
        <v>0</v>
      </c>
      <c r="I125" s="53">
        <v>901938.2</v>
      </c>
      <c r="J125" s="53">
        <v>390475.67999999993</v>
      </c>
      <c r="K125" s="53">
        <v>390475.67999999993</v>
      </c>
    </row>
  </sheetData>
  <pageMargins left="0.25" right="0.25" top="0.75" bottom="0.75" header="0.3" footer="0.3"/>
  <pageSetup paperSize="5" scale="8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2CD56-856E-4D4B-96EE-17449E17A843}">
  <dimension ref="A1:K145"/>
  <sheetViews>
    <sheetView workbookViewId="0">
      <selection activeCell="A5" sqref="A5:B104"/>
    </sheetView>
  </sheetViews>
  <sheetFormatPr baseColWidth="10" defaultColWidth="11.33203125" defaultRowHeight="14.4" x14ac:dyDescent="0.3"/>
  <cols>
    <col min="1" max="1" width="36.109375" style="1" customWidth="1"/>
    <col min="2" max="2" width="15.77734375" style="2" customWidth="1"/>
    <col min="3" max="3" width="17.21875" style="2" bestFit="1" customWidth="1"/>
    <col min="4" max="4" width="13.6640625" style="2" bestFit="1" customWidth="1"/>
    <col min="5" max="5" width="11.44140625" style="2" bestFit="1" customWidth="1"/>
    <col min="6" max="11" width="11.33203125" style="2"/>
    <col min="12" max="16384" width="11.33203125" style="1"/>
  </cols>
  <sheetData>
    <row r="1" spans="1:11" x14ac:dyDescent="0.3">
      <c r="A1" s="41" t="s">
        <v>0</v>
      </c>
      <c r="B1" s="41"/>
    </row>
    <row r="2" spans="1:11" x14ac:dyDescent="0.3">
      <c r="A2" s="41" t="s">
        <v>86</v>
      </c>
      <c r="B2" s="41"/>
    </row>
    <row r="3" spans="1:11" x14ac:dyDescent="0.3">
      <c r="A3" s="40" t="s">
        <v>138</v>
      </c>
      <c r="B3" s="40"/>
    </row>
    <row r="4" spans="1:11" s="28" customFormat="1" x14ac:dyDescent="0.3">
      <c r="A4" s="38"/>
      <c r="B4" s="38" t="s">
        <v>1</v>
      </c>
    </row>
    <row r="5" spans="1:11" ht="43.8" customHeight="1" x14ac:dyDescent="0.3">
      <c r="A5" s="23" t="s">
        <v>2</v>
      </c>
      <c r="B5" s="39" t="s">
        <v>4</v>
      </c>
    </row>
    <row r="6" spans="1:11" s="4" customFormat="1" ht="15.6" customHeight="1" x14ac:dyDescent="0.3">
      <c r="A6" s="29"/>
      <c r="B6" s="16" t="s">
        <v>68</v>
      </c>
      <c r="C6" s="3"/>
      <c r="D6" s="3"/>
      <c r="E6" s="3"/>
      <c r="F6" s="3"/>
      <c r="G6" s="3"/>
      <c r="H6" s="3"/>
      <c r="I6" s="3"/>
      <c r="J6" s="3"/>
      <c r="K6" s="3"/>
    </row>
    <row r="7" spans="1:11" x14ac:dyDescent="0.3">
      <c r="A7" s="17" t="s">
        <v>7</v>
      </c>
      <c r="B7" s="8">
        <f t="shared" ref="B7" si="0">B8+B105</f>
        <v>14452485.850000001</v>
      </c>
    </row>
    <row r="8" spans="1:11" s="6" customFormat="1" x14ac:dyDescent="0.3">
      <c r="A8" s="13" t="s">
        <v>8</v>
      </c>
      <c r="B8" s="8">
        <f t="shared" ref="B8" si="1">B9+B22+B56+B101+B94</f>
        <v>3430401.18</v>
      </c>
      <c r="C8" s="35"/>
      <c r="D8" s="5"/>
      <c r="E8" s="5"/>
      <c r="F8" s="5"/>
      <c r="G8" s="5"/>
      <c r="H8" s="5"/>
      <c r="I8" s="5"/>
      <c r="J8" s="5"/>
      <c r="K8" s="5"/>
    </row>
    <row r="9" spans="1:11" s="6" customFormat="1" x14ac:dyDescent="0.3">
      <c r="A9" s="12" t="s">
        <v>9</v>
      </c>
      <c r="B9" s="9">
        <f t="shared" ref="B9" si="2">SUM(B10:B21)</f>
        <v>2709443.75</v>
      </c>
      <c r="C9" s="5"/>
      <c r="D9" s="5"/>
      <c r="E9" s="5"/>
      <c r="F9" s="5"/>
      <c r="G9" s="5"/>
      <c r="H9" s="5"/>
      <c r="I9" s="5"/>
      <c r="J9" s="5"/>
      <c r="K9" s="5"/>
    </row>
    <row r="10" spans="1:11" s="6" customFormat="1" ht="16.2" customHeight="1" x14ac:dyDescent="0.3">
      <c r="A10" s="14" t="s">
        <v>121</v>
      </c>
      <c r="B10" s="20">
        <v>2079765</v>
      </c>
      <c r="C10" s="5"/>
      <c r="D10" s="5"/>
      <c r="E10" s="5"/>
      <c r="F10" s="5"/>
      <c r="G10" s="5"/>
      <c r="H10" s="5"/>
      <c r="I10" s="5"/>
      <c r="J10" s="5"/>
      <c r="K10" s="5"/>
    </row>
    <row r="11" spans="1:11" s="6" customFormat="1" ht="16.2" customHeight="1" x14ac:dyDescent="0.3">
      <c r="A11" s="14" t="s">
        <v>122</v>
      </c>
      <c r="B11" s="20">
        <v>44100</v>
      </c>
      <c r="C11" s="5"/>
      <c r="D11" s="5"/>
      <c r="E11" s="5"/>
      <c r="F11" s="5"/>
      <c r="G11" s="5"/>
      <c r="H11" s="5"/>
      <c r="I11" s="5"/>
      <c r="J11" s="5"/>
      <c r="K11" s="5"/>
    </row>
    <row r="12" spans="1:11" s="6" customFormat="1" x14ac:dyDescent="0.3">
      <c r="A12" s="14" t="s">
        <v>123</v>
      </c>
      <c r="B12" s="20">
        <v>146466.66999999998</v>
      </c>
      <c r="C12" s="5"/>
      <c r="D12" s="5"/>
      <c r="E12" s="5"/>
      <c r="F12" s="5"/>
      <c r="G12" s="5"/>
      <c r="H12" s="5"/>
      <c r="I12" s="5"/>
      <c r="J12" s="5"/>
      <c r="K12" s="5"/>
    </row>
    <row r="13" spans="1:11" s="6" customFormat="1" x14ac:dyDescent="0.3">
      <c r="A13" s="14" t="s">
        <v>124</v>
      </c>
      <c r="B13" s="20">
        <v>42604.39</v>
      </c>
      <c r="C13" s="5"/>
      <c r="D13" s="5"/>
      <c r="E13" s="5"/>
      <c r="F13" s="5"/>
      <c r="G13" s="5"/>
      <c r="H13" s="5"/>
      <c r="I13" s="5"/>
      <c r="J13" s="5"/>
      <c r="K13" s="5"/>
    </row>
    <row r="14" spans="1:11" s="6" customFormat="1" x14ac:dyDescent="0.3">
      <c r="A14" s="14" t="s">
        <v>125</v>
      </c>
      <c r="B14" s="20">
        <v>290823.67999999999</v>
      </c>
      <c r="C14" s="5"/>
      <c r="D14" s="5"/>
      <c r="E14" s="5"/>
      <c r="F14" s="5"/>
      <c r="G14" s="5"/>
      <c r="H14" s="5"/>
      <c r="I14" s="5"/>
      <c r="J14" s="5"/>
      <c r="K14" s="5"/>
    </row>
    <row r="15" spans="1:11" s="6" customFormat="1" x14ac:dyDescent="0.3">
      <c r="A15" s="14" t="s">
        <v>126</v>
      </c>
      <c r="B15" s="20">
        <v>32853.300000000003</v>
      </c>
      <c r="C15" s="5"/>
      <c r="D15" s="5"/>
      <c r="E15" s="5"/>
      <c r="F15" s="5"/>
      <c r="G15" s="5"/>
      <c r="H15" s="5"/>
      <c r="I15" s="5"/>
      <c r="J15" s="5"/>
      <c r="K15" s="5"/>
    </row>
    <row r="16" spans="1:11" s="6" customFormat="1" x14ac:dyDescent="0.3">
      <c r="A16" s="14" t="s">
        <v>127</v>
      </c>
      <c r="B16" s="20">
        <v>49070.57</v>
      </c>
      <c r="C16" s="5"/>
      <c r="D16" s="5"/>
      <c r="E16" s="5"/>
      <c r="F16" s="5"/>
      <c r="G16" s="5"/>
      <c r="H16" s="5"/>
      <c r="I16" s="5"/>
      <c r="J16" s="5"/>
      <c r="K16" s="5"/>
    </row>
    <row r="17" spans="1:11" s="6" customFormat="1" x14ac:dyDescent="0.3">
      <c r="A17" s="14" t="s">
        <v>128</v>
      </c>
      <c r="B17" s="20">
        <v>6119.5</v>
      </c>
      <c r="C17" s="5"/>
      <c r="D17" s="5"/>
      <c r="E17" s="5"/>
      <c r="F17" s="5"/>
      <c r="G17" s="5"/>
      <c r="H17" s="5"/>
      <c r="I17" s="5"/>
      <c r="J17" s="5"/>
      <c r="K17" s="5"/>
    </row>
    <row r="18" spans="1:11" s="6" customFormat="1" x14ac:dyDescent="0.3">
      <c r="A18" s="14" t="s">
        <v>129</v>
      </c>
      <c r="B18" s="20">
        <v>15195</v>
      </c>
      <c r="C18" s="5"/>
      <c r="D18" s="5"/>
      <c r="E18" s="5"/>
      <c r="F18" s="5"/>
      <c r="G18" s="5"/>
      <c r="H18" s="5"/>
      <c r="I18" s="5"/>
      <c r="J18" s="5"/>
      <c r="K18" s="5"/>
    </row>
    <row r="19" spans="1:11" s="6" customFormat="1" x14ac:dyDescent="0.3">
      <c r="A19" s="14" t="s">
        <v>130</v>
      </c>
      <c r="B19" s="20">
        <v>0</v>
      </c>
      <c r="C19" s="5"/>
      <c r="D19" s="5"/>
      <c r="E19" s="5"/>
      <c r="F19" s="5"/>
      <c r="G19" s="5"/>
      <c r="H19" s="5"/>
      <c r="I19" s="5"/>
      <c r="J19" s="5"/>
      <c r="K19" s="5"/>
    </row>
    <row r="20" spans="1:11" s="6" customFormat="1" x14ac:dyDescent="0.3">
      <c r="A20" s="14" t="s">
        <v>131</v>
      </c>
      <c r="B20" s="20">
        <v>0</v>
      </c>
      <c r="C20" s="5"/>
      <c r="D20" s="5"/>
      <c r="E20" s="5"/>
      <c r="F20" s="5"/>
      <c r="G20" s="5"/>
      <c r="H20" s="5"/>
      <c r="I20" s="5"/>
      <c r="J20" s="5"/>
      <c r="K20" s="5"/>
    </row>
    <row r="21" spans="1:11" s="6" customFormat="1" x14ac:dyDescent="0.3">
      <c r="A21" s="14" t="s">
        <v>132</v>
      </c>
      <c r="B21" s="20">
        <v>2445.64</v>
      </c>
      <c r="C21" s="5"/>
      <c r="D21" s="5"/>
      <c r="E21" s="5"/>
      <c r="F21" s="5"/>
      <c r="G21" s="5"/>
      <c r="H21" s="5"/>
      <c r="I21" s="5"/>
      <c r="J21" s="5"/>
      <c r="K21" s="5"/>
    </row>
    <row r="22" spans="1:11" s="6" customFormat="1" x14ac:dyDescent="0.3">
      <c r="A22" s="12" t="s">
        <v>10</v>
      </c>
      <c r="B22" s="10">
        <f t="shared" ref="B22" si="3">SUM(B23:B55)</f>
        <v>647704.35000000009</v>
      </c>
      <c r="C22" s="5"/>
      <c r="D22" s="5"/>
      <c r="E22" s="5"/>
      <c r="F22" s="5"/>
      <c r="G22" s="5"/>
      <c r="H22" s="5"/>
      <c r="I22" s="5"/>
      <c r="J22" s="5"/>
      <c r="K22" s="5"/>
    </row>
    <row r="23" spans="1:11" s="6" customFormat="1" x14ac:dyDescent="0.3">
      <c r="A23" s="15" t="s">
        <v>17</v>
      </c>
      <c r="B23" s="24">
        <v>30850</v>
      </c>
      <c r="C23" s="5"/>
      <c r="D23" s="5"/>
      <c r="E23" s="5"/>
      <c r="F23" s="5"/>
      <c r="G23" s="5"/>
      <c r="H23" s="5"/>
      <c r="I23" s="5"/>
      <c r="J23" s="5"/>
      <c r="K23" s="5"/>
    </row>
    <row r="24" spans="1:11" s="6" customFormat="1" x14ac:dyDescent="0.3">
      <c r="A24" s="15" t="s">
        <v>18</v>
      </c>
      <c r="B24" s="24">
        <v>0</v>
      </c>
      <c r="C24" s="5"/>
      <c r="D24" s="5"/>
      <c r="E24" s="5"/>
      <c r="F24" s="5"/>
      <c r="G24" s="5"/>
      <c r="H24" s="5"/>
      <c r="I24" s="5"/>
      <c r="J24" s="5"/>
      <c r="K24" s="5"/>
    </row>
    <row r="25" spans="1:11" s="6" customFormat="1" x14ac:dyDescent="0.3">
      <c r="A25" s="15" t="s">
        <v>19</v>
      </c>
      <c r="B25" s="24">
        <v>3603.33</v>
      </c>
      <c r="C25" s="5"/>
      <c r="D25" s="5"/>
      <c r="E25" s="5"/>
      <c r="F25" s="5"/>
      <c r="G25" s="5"/>
      <c r="H25" s="5"/>
      <c r="I25" s="5"/>
      <c r="J25" s="5"/>
      <c r="K25" s="5"/>
    </row>
    <row r="26" spans="1:11" s="6" customFormat="1" x14ac:dyDescent="0.3">
      <c r="A26" s="15" t="s">
        <v>20</v>
      </c>
      <c r="B26" s="24">
        <v>0</v>
      </c>
      <c r="C26" s="5"/>
      <c r="D26" s="5"/>
      <c r="E26" s="5"/>
      <c r="F26" s="5"/>
      <c r="G26" s="5"/>
      <c r="H26" s="5"/>
      <c r="I26" s="5"/>
      <c r="J26" s="5"/>
      <c r="K26" s="5"/>
    </row>
    <row r="27" spans="1:11" s="6" customFormat="1" x14ac:dyDescent="0.3">
      <c r="A27" s="15" t="s">
        <v>21</v>
      </c>
      <c r="B27" s="24">
        <v>0</v>
      </c>
      <c r="C27" s="5"/>
      <c r="D27" s="5"/>
      <c r="E27" s="5"/>
      <c r="F27" s="5"/>
      <c r="G27" s="5"/>
      <c r="H27" s="5"/>
      <c r="I27" s="5"/>
      <c r="J27" s="5"/>
      <c r="K27" s="5"/>
    </row>
    <row r="28" spans="1:11" s="6" customFormat="1" x14ac:dyDescent="0.3">
      <c r="A28" s="15" t="s">
        <v>22</v>
      </c>
      <c r="B28" s="24">
        <v>0</v>
      </c>
      <c r="C28" s="5"/>
      <c r="D28" s="5"/>
      <c r="E28" s="5"/>
      <c r="F28" s="5"/>
      <c r="G28" s="5"/>
      <c r="H28" s="5"/>
      <c r="I28" s="5"/>
      <c r="J28" s="5"/>
      <c r="K28" s="5"/>
    </row>
    <row r="29" spans="1:11" s="6" customFormat="1" x14ac:dyDescent="0.3">
      <c r="A29" s="15" t="s">
        <v>23</v>
      </c>
      <c r="B29" s="24">
        <v>22527.38</v>
      </c>
      <c r="C29" s="5"/>
      <c r="D29" s="5"/>
      <c r="E29" s="5"/>
      <c r="F29" s="5"/>
      <c r="G29" s="5"/>
      <c r="H29" s="5"/>
      <c r="I29" s="5"/>
      <c r="J29" s="5"/>
      <c r="K29" s="5"/>
    </row>
    <row r="30" spans="1:11" s="6" customFormat="1" x14ac:dyDescent="0.3">
      <c r="A30" s="15" t="s">
        <v>24</v>
      </c>
      <c r="B30" s="24">
        <v>9805.1200000000008</v>
      </c>
      <c r="C30" s="5"/>
      <c r="D30" s="5"/>
      <c r="E30" s="5"/>
      <c r="F30" s="5"/>
      <c r="G30" s="5"/>
      <c r="H30" s="5"/>
      <c r="I30" s="5"/>
      <c r="J30" s="5"/>
      <c r="K30" s="5"/>
    </row>
    <row r="31" spans="1:11" s="6" customFormat="1" x14ac:dyDescent="0.3">
      <c r="A31" s="15" t="s">
        <v>25</v>
      </c>
      <c r="B31" s="24">
        <v>169140.22</v>
      </c>
      <c r="C31" s="5"/>
      <c r="D31" s="5"/>
      <c r="E31" s="5"/>
      <c r="F31" s="5"/>
      <c r="G31" s="5"/>
      <c r="H31" s="5"/>
      <c r="I31" s="5"/>
      <c r="J31" s="5"/>
      <c r="K31" s="5"/>
    </row>
    <row r="32" spans="1:11" s="6" customFormat="1" x14ac:dyDescent="0.3">
      <c r="A32" s="15" t="s">
        <v>26</v>
      </c>
      <c r="B32" s="24">
        <v>17257.34</v>
      </c>
      <c r="C32" s="5"/>
      <c r="D32" s="5"/>
      <c r="E32" s="5"/>
      <c r="F32" s="5"/>
      <c r="G32" s="5"/>
      <c r="H32" s="5"/>
      <c r="I32" s="5"/>
      <c r="J32" s="5"/>
      <c r="K32" s="5"/>
    </row>
    <row r="33" spans="1:11" s="6" customFormat="1" x14ac:dyDescent="0.3">
      <c r="A33" s="15" t="s">
        <v>27</v>
      </c>
      <c r="B33" s="24">
        <v>4536.17</v>
      </c>
      <c r="C33" s="5"/>
      <c r="D33" s="5"/>
      <c r="E33" s="5"/>
      <c r="F33" s="5"/>
      <c r="G33" s="5"/>
      <c r="H33" s="5"/>
      <c r="I33" s="5"/>
      <c r="J33" s="5"/>
      <c r="K33" s="5"/>
    </row>
    <row r="34" spans="1:11" s="6" customFormat="1" x14ac:dyDescent="0.3">
      <c r="A34" s="15" t="s">
        <v>28</v>
      </c>
      <c r="B34" s="24">
        <v>19.260000000000002</v>
      </c>
      <c r="C34" s="5"/>
      <c r="D34" s="5"/>
      <c r="E34" s="5"/>
      <c r="F34" s="5"/>
      <c r="G34" s="5"/>
      <c r="H34" s="5"/>
      <c r="I34" s="5"/>
      <c r="J34" s="5"/>
      <c r="K34" s="5"/>
    </row>
    <row r="35" spans="1:11" s="6" customFormat="1" x14ac:dyDescent="0.3">
      <c r="A35" s="15" t="s">
        <v>29</v>
      </c>
      <c r="B35" s="24">
        <v>0</v>
      </c>
      <c r="C35" s="5"/>
      <c r="D35" s="5"/>
      <c r="E35" s="5"/>
      <c r="F35" s="5"/>
      <c r="G35" s="5"/>
      <c r="H35" s="5"/>
      <c r="I35" s="5"/>
      <c r="J35" s="5"/>
      <c r="K35" s="5"/>
    </row>
    <row r="36" spans="1:11" s="6" customFormat="1" x14ac:dyDescent="0.3">
      <c r="A36" s="15" t="s">
        <v>30</v>
      </c>
      <c r="B36" s="24">
        <v>6412</v>
      </c>
      <c r="C36" s="5"/>
      <c r="D36" s="5"/>
      <c r="E36" s="5"/>
      <c r="F36" s="5"/>
      <c r="G36" s="5"/>
      <c r="H36" s="5"/>
      <c r="I36" s="5"/>
      <c r="J36" s="5"/>
      <c r="K36" s="5"/>
    </row>
    <row r="37" spans="1:11" s="6" customFormat="1" x14ac:dyDescent="0.3">
      <c r="A37" s="15" t="s">
        <v>31</v>
      </c>
      <c r="B37" s="24">
        <v>0</v>
      </c>
      <c r="C37" s="5"/>
      <c r="D37" s="5"/>
      <c r="E37" s="5"/>
      <c r="F37" s="5"/>
      <c r="G37" s="5"/>
      <c r="H37" s="5"/>
      <c r="I37" s="5"/>
      <c r="J37" s="5"/>
      <c r="K37" s="5"/>
    </row>
    <row r="38" spans="1:11" s="6" customFormat="1" x14ac:dyDescent="0.3">
      <c r="A38" s="15" t="s">
        <v>32</v>
      </c>
      <c r="B38" s="20">
        <v>4405.2199999999993</v>
      </c>
      <c r="C38" s="5"/>
      <c r="D38" s="5"/>
      <c r="E38" s="5"/>
      <c r="F38" s="5"/>
      <c r="G38" s="5"/>
      <c r="H38" s="5"/>
      <c r="I38" s="5"/>
      <c r="J38" s="5"/>
      <c r="K38" s="5"/>
    </row>
    <row r="39" spans="1:11" s="6" customFormat="1" x14ac:dyDescent="0.3">
      <c r="A39" s="15" t="s">
        <v>33</v>
      </c>
      <c r="B39" s="20">
        <v>0</v>
      </c>
      <c r="C39" s="5"/>
      <c r="D39" s="5"/>
      <c r="E39" s="5"/>
      <c r="F39" s="5"/>
      <c r="G39" s="5"/>
      <c r="H39" s="5"/>
      <c r="I39" s="5"/>
      <c r="J39" s="5"/>
      <c r="K39" s="5"/>
    </row>
    <row r="40" spans="1:11" s="6" customFormat="1" x14ac:dyDescent="0.3">
      <c r="A40" s="15" t="s">
        <v>34</v>
      </c>
      <c r="B40" s="20">
        <v>3566.19</v>
      </c>
      <c r="C40" s="5"/>
      <c r="D40" s="5"/>
      <c r="E40" s="5"/>
      <c r="F40" s="5"/>
      <c r="G40" s="5"/>
      <c r="H40" s="5"/>
      <c r="I40" s="5"/>
      <c r="J40" s="5"/>
      <c r="K40" s="5"/>
    </row>
    <row r="41" spans="1:11" s="6" customFormat="1" x14ac:dyDescent="0.3">
      <c r="A41" s="15" t="s">
        <v>35</v>
      </c>
      <c r="B41" s="20">
        <v>82211.240000000005</v>
      </c>
      <c r="C41" s="5"/>
      <c r="D41" s="5"/>
      <c r="E41" s="5"/>
      <c r="F41" s="5"/>
      <c r="G41" s="5"/>
      <c r="H41" s="5"/>
      <c r="I41" s="5"/>
      <c r="J41" s="5"/>
      <c r="K41" s="5"/>
    </row>
    <row r="42" spans="1:11" s="6" customFormat="1" x14ac:dyDescent="0.3">
      <c r="A42" s="15" t="s">
        <v>36</v>
      </c>
      <c r="B42" s="20">
        <v>3827.0499999999997</v>
      </c>
      <c r="C42" s="5"/>
      <c r="D42" s="5"/>
      <c r="E42" s="5"/>
      <c r="F42" s="5"/>
      <c r="G42" s="5"/>
      <c r="H42" s="5"/>
      <c r="I42" s="5"/>
      <c r="J42" s="5"/>
      <c r="K42" s="5"/>
    </row>
    <row r="43" spans="1:11" s="6" customFormat="1" x14ac:dyDescent="0.3">
      <c r="A43" s="15" t="s">
        <v>37</v>
      </c>
      <c r="B43" s="20">
        <v>0</v>
      </c>
      <c r="C43" s="5"/>
      <c r="D43" s="5"/>
      <c r="E43" s="5"/>
      <c r="F43" s="5"/>
      <c r="G43" s="5"/>
      <c r="H43" s="5"/>
      <c r="I43" s="5"/>
      <c r="J43" s="5"/>
      <c r="K43" s="5"/>
    </row>
    <row r="44" spans="1:11" s="6" customFormat="1" x14ac:dyDescent="0.3">
      <c r="A44" s="15" t="s">
        <v>38</v>
      </c>
      <c r="B44" s="20">
        <v>66350</v>
      </c>
      <c r="C44" s="5"/>
      <c r="D44" s="5"/>
      <c r="E44" s="5"/>
      <c r="F44" s="5"/>
      <c r="G44" s="5"/>
      <c r="H44" s="5"/>
      <c r="I44" s="5"/>
      <c r="J44" s="5"/>
      <c r="K44" s="5"/>
    </row>
    <row r="45" spans="1:11" s="6" customFormat="1" x14ac:dyDescent="0.3">
      <c r="A45" s="15" t="s">
        <v>39</v>
      </c>
      <c r="B45" s="20">
        <v>0</v>
      </c>
      <c r="C45" s="5"/>
      <c r="D45" s="5"/>
      <c r="E45" s="5"/>
      <c r="F45" s="5"/>
      <c r="G45" s="5"/>
      <c r="H45" s="5"/>
      <c r="I45" s="5"/>
      <c r="J45" s="5"/>
      <c r="K45" s="5"/>
    </row>
    <row r="46" spans="1:11" s="6" customFormat="1" x14ac:dyDescent="0.3">
      <c r="A46" s="15" t="s">
        <v>40</v>
      </c>
      <c r="B46" s="20">
        <v>17510.95</v>
      </c>
      <c r="C46" s="5"/>
      <c r="D46" s="5"/>
      <c r="E46" s="5"/>
      <c r="F46" s="5"/>
      <c r="G46" s="5"/>
      <c r="H46" s="5"/>
      <c r="I46" s="5"/>
      <c r="J46" s="5"/>
      <c r="K46" s="5"/>
    </row>
    <row r="47" spans="1:11" s="6" customFormat="1" x14ac:dyDescent="0.3">
      <c r="A47" s="15" t="s">
        <v>41</v>
      </c>
      <c r="B47" s="20">
        <v>177070.94</v>
      </c>
      <c r="C47" s="5"/>
      <c r="D47" s="5"/>
      <c r="E47" s="5"/>
      <c r="F47" s="5"/>
      <c r="G47" s="5"/>
      <c r="H47" s="5"/>
      <c r="I47" s="5"/>
      <c r="J47" s="5"/>
      <c r="K47" s="5"/>
    </row>
    <row r="48" spans="1:11" s="6" customFormat="1" x14ac:dyDescent="0.3">
      <c r="A48" s="30" t="s">
        <v>98</v>
      </c>
      <c r="B48" s="20">
        <v>1067.8599999999999</v>
      </c>
      <c r="C48" s="5"/>
      <c r="D48" s="5"/>
      <c r="E48" s="5"/>
      <c r="F48" s="5"/>
      <c r="G48" s="5"/>
      <c r="H48" s="5"/>
      <c r="I48" s="5"/>
      <c r="J48" s="5"/>
      <c r="K48" s="5"/>
    </row>
    <row r="49" spans="1:11" s="6" customFormat="1" x14ac:dyDescent="0.3">
      <c r="A49" s="30" t="s">
        <v>99</v>
      </c>
      <c r="B49" s="20">
        <v>8476.7999999999993</v>
      </c>
      <c r="C49" s="5"/>
      <c r="D49" s="5"/>
      <c r="E49" s="5"/>
      <c r="F49" s="5"/>
      <c r="G49" s="5"/>
      <c r="H49" s="5"/>
      <c r="I49" s="5"/>
      <c r="J49" s="5"/>
      <c r="K49" s="5"/>
    </row>
    <row r="50" spans="1:11" s="6" customFormat="1" x14ac:dyDescent="0.3">
      <c r="A50" s="30" t="s">
        <v>100</v>
      </c>
      <c r="B50" s="20">
        <v>319.93</v>
      </c>
      <c r="C50" s="5"/>
      <c r="D50" s="5"/>
      <c r="E50" s="5"/>
      <c r="F50" s="5"/>
      <c r="G50" s="5"/>
      <c r="H50" s="5"/>
      <c r="I50" s="5"/>
      <c r="J50" s="5"/>
      <c r="K50" s="5"/>
    </row>
    <row r="51" spans="1:11" s="6" customFormat="1" x14ac:dyDescent="0.3">
      <c r="A51" s="15" t="s">
        <v>87</v>
      </c>
      <c r="B51" s="20">
        <v>77</v>
      </c>
      <c r="C51" s="5"/>
      <c r="D51" s="5"/>
      <c r="E51" s="5"/>
      <c r="F51" s="5"/>
      <c r="G51" s="5"/>
      <c r="H51" s="5"/>
      <c r="I51" s="5"/>
      <c r="J51" s="5"/>
      <c r="K51" s="5"/>
    </row>
    <row r="52" spans="1:11" s="6" customFormat="1" x14ac:dyDescent="0.3">
      <c r="A52" s="15" t="s">
        <v>88</v>
      </c>
      <c r="B52" s="20">
        <v>407</v>
      </c>
      <c r="C52" s="5"/>
      <c r="D52" s="5"/>
      <c r="E52" s="5"/>
      <c r="F52" s="5"/>
      <c r="G52" s="5"/>
      <c r="H52" s="5"/>
      <c r="I52" s="5"/>
      <c r="J52" s="5"/>
      <c r="K52" s="5"/>
    </row>
    <row r="53" spans="1:11" s="6" customFormat="1" x14ac:dyDescent="0.3">
      <c r="A53" s="15" t="s">
        <v>84</v>
      </c>
      <c r="B53" s="20">
        <v>4573.04</v>
      </c>
      <c r="C53" s="5"/>
      <c r="D53" s="5"/>
      <c r="E53" s="5"/>
      <c r="F53" s="5"/>
      <c r="G53" s="5"/>
      <c r="H53" s="5"/>
      <c r="I53" s="5"/>
      <c r="J53" s="5"/>
      <c r="K53" s="5"/>
    </row>
    <row r="54" spans="1:11" s="6" customFormat="1" x14ac:dyDescent="0.3">
      <c r="A54" s="15" t="s">
        <v>136</v>
      </c>
      <c r="B54" s="20">
        <v>12171.25</v>
      </c>
      <c r="C54" s="5"/>
      <c r="D54" s="5"/>
      <c r="E54" s="5"/>
      <c r="F54" s="5"/>
      <c r="G54" s="5"/>
      <c r="H54" s="5"/>
      <c r="I54" s="5"/>
      <c r="J54" s="5"/>
      <c r="K54" s="5"/>
    </row>
    <row r="55" spans="1:11" s="6" customFormat="1" x14ac:dyDescent="0.3">
      <c r="A55" s="15" t="s">
        <v>89</v>
      </c>
      <c r="B55" s="20">
        <v>1519.06</v>
      </c>
      <c r="C55" s="5"/>
      <c r="D55" s="5"/>
      <c r="E55" s="5"/>
      <c r="F55" s="5"/>
      <c r="G55" s="5"/>
      <c r="H55" s="5"/>
      <c r="I55" s="5"/>
      <c r="J55" s="5"/>
      <c r="K55" s="5"/>
    </row>
    <row r="56" spans="1:11" s="6" customFormat="1" x14ac:dyDescent="0.3">
      <c r="A56" s="12" t="s">
        <v>11</v>
      </c>
      <c r="B56" s="10">
        <f t="shared" ref="B56" si="4">SUM(B57:B93)</f>
        <v>50000.859999999986</v>
      </c>
      <c r="C56" s="5"/>
      <c r="D56" s="5"/>
      <c r="E56" s="5"/>
      <c r="F56" s="5"/>
      <c r="G56" s="5"/>
      <c r="H56" s="5"/>
      <c r="I56" s="5"/>
      <c r="J56" s="5"/>
      <c r="K56" s="5"/>
    </row>
    <row r="57" spans="1:11" s="6" customFormat="1" x14ac:dyDescent="0.3">
      <c r="A57" s="15" t="s">
        <v>42</v>
      </c>
      <c r="B57" s="21">
        <v>3615.0799999999995</v>
      </c>
      <c r="C57" s="5"/>
      <c r="D57" s="5"/>
      <c r="E57" s="5"/>
      <c r="F57" s="5"/>
      <c r="G57" s="5"/>
      <c r="H57" s="5"/>
      <c r="I57" s="5"/>
      <c r="J57" s="5"/>
      <c r="K57" s="5"/>
    </row>
    <row r="58" spans="1:11" s="6" customFormat="1" x14ac:dyDescent="0.3">
      <c r="A58" s="15" t="s">
        <v>43</v>
      </c>
      <c r="B58" s="21">
        <v>2897.38</v>
      </c>
      <c r="C58" s="5"/>
      <c r="D58" s="5"/>
      <c r="E58" s="5"/>
      <c r="F58" s="5"/>
      <c r="G58" s="5"/>
      <c r="H58" s="5"/>
      <c r="I58" s="5"/>
      <c r="J58" s="5"/>
      <c r="K58" s="5"/>
    </row>
    <row r="59" spans="1:11" s="6" customFormat="1" x14ac:dyDescent="0.3">
      <c r="A59" s="15" t="s">
        <v>44</v>
      </c>
      <c r="B59" s="21">
        <v>1205.2</v>
      </c>
      <c r="C59" s="5"/>
      <c r="D59" s="5"/>
      <c r="E59" s="5"/>
      <c r="F59" s="5"/>
      <c r="G59" s="5"/>
      <c r="H59" s="5"/>
      <c r="I59" s="5"/>
      <c r="J59" s="5"/>
      <c r="K59" s="5"/>
    </row>
    <row r="60" spans="1:11" s="6" customFormat="1" x14ac:dyDescent="0.3">
      <c r="A60" s="15" t="s">
        <v>45</v>
      </c>
      <c r="B60" s="21">
        <v>0</v>
      </c>
      <c r="C60" s="5"/>
      <c r="D60" s="5"/>
      <c r="E60" s="5"/>
      <c r="F60" s="5"/>
      <c r="G60" s="5"/>
      <c r="H60" s="5"/>
      <c r="I60" s="5"/>
      <c r="J60" s="5"/>
      <c r="K60" s="5"/>
    </row>
    <row r="61" spans="1:11" s="6" customFormat="1" x14ac:dyDescent="0.3">
      <c r="A61" s="15" t="s">
        <v>46</v>
      </c>
      <c r="B61" s="21">
        <v>2519.21</v>
      </c>
      <c r="C61" s="5"/>
      <c r="D61" s="5"/>
      <c r="E61" s="5"/>
      <c r="F61" s="5"/>
      <c r="G61" s="5"/>
      <c r="H61" s="5"/>
      <c r="I61" s="5"/>
      <c r="J61" s="5"/>
      <c r="K61" s="5"/>
    </row>
    <row r="62" spans="1:11" s="6" customFormat="1" x14ac:dyDescent="0.3">
      <c r="A62" s="36" t="s">
        <v>47</v>
      </c>
      <c r="B62" s="21">
        <v>4598.37</v>
      </c>
      <c r="C62" s="5"/>
      <c r="D62" s="5"/>
      <c r="E62" s="5"/>
      <c r="F62" s="5"/>
      <c r="G62" s="5"/>
      <c r="H62" s="5"/>
      <c r="I62" s="5"/>
      <c r="J62" s="5"/>
      <c r="K62" s="5"/>
    </row>
    <row r="63" spans="1:11" s="6" customFormat="1" x14ac:dyDescent="0.3">
      <c r="A63" s="36" t="s">
        <v>48</v>
      </c>
      <c r="B63" s="21">
        <v>2516.15</v>
      </c>
      <c r="C63" s="5"/>
      <c r="D63" s="5"/>
      <c r="E63" s="5"/>
      <c r="F63" s="5"/>
      <c r="G63" s="5"/>
      <c r="H63" s="5"/>
      <c r="I63" s="5"/>
      <c r="J63" s="5"/>
      <c r="K63" s="5"/>
    </row>
    <row r="64" spans="1:11" s="6" customFormat="1" x14ac:dyDescent="0.3">
      <c r="A64" s="15" t="s">
        <v>49</v>
      </c>
      <c r="B64" s="21">
        <v>662.49</v>
      </c>
      <c r="C64" s="5"/>
      <c r="D64" s="5"/>
      <c r="E64" s="5"/>
      <c r="F64" s="5"/>
      <c r="G64" s="5"/>
      <c r="H64" s="5"/>
      <c r="I64" s="5"/>
      <c r="J64" s="5"/>
      <c r="K64" s="5"/>
    </row>
    <row r="65" spans="1:11" s="6" customFormat="1" x14ac:dyDescent="0.3">
      <c r="A65" s="15" t="s">
        <v>50</v>
      </c>
      <c r="B65" s="21">
        <v>203.02999999999997</v>
      </c>
      <c r="C65" s="5"/>
      <c r="D65" s="5"/>
      <c r="E65" s="5"/>
      <c r="F65" s="5"/>
      <c r="G65" s="5"/>
      <c r="H65" s="5"/>
      <c r="I65" s="5"/>
      <c r="J65" s="5"/>
      <c r="K65" s="5"/>
    </row>
    <row r="66" spans="1:11" s="6" customFormat="1" x14ac:dyDescent="0.3">
      <c r="A66" s="15" t="s">
        <v>51</v>
      </c>
      <c r="B66" s="21">
        <v>1201.72</v>
      </c>
      <c r="C66" s="5"/>
      <c r="D66" s="5"/>
      <c r="E66" s="5"/>
      <c r="F66" s="5"/>
      <c r="G66" s="5"/>
      <c r="H66" s="5"/>
      <c r="I66" s="5"/>
      <c r="J66" s="5"/>
      <c r="K66" s="5"/>
    </row>
    <row r="67" spans="1:11" s="6" customFormat="1" x14ac:dyDescent="0.3">
      <c r="A67" s="15" t="s">
        <v>52</v>
      </c>
      <c r="B67" s="21">
        <v>658.74</v>
      </c>
      <c r="C67" s="5"/>
      <c r="D67" s="5"/>
      <c r="E67" s="5"/>
      <c r="F67" s="5"/>
      <c r="G67" s="5"/>
      <c r="H67" s="5"/>
      <c r="I67" s="5"/>
      <c r="J67" s="5"/>
      <c r="K67" s="5"/>
    </row>
    <row r="68" spans="1:11" s="6" customFormat="1" x14ac:dyDescent="0.3">
      <c r="A68" s="15" t="s">
        <v>133</v>
      </c>
      <c r="B68" s="21">
        <v>44.51</v>
      </c>
      <c r="C68" s="5"/>
      <c r="D68" s="5"/>
      <c r="E68" s="5"/>
      <c r="F68" s="5"/>
      <c r="G68" s="5"/>
      <c r="H68" s="5"/>
      <c r="I68" s="5"/>
      <c r="J68" s="5"/>
      <c r="K68" s="5"/>
    </row>
    <row r="69" spans="1:11" s="6" customFormat="1" x14ac:dyDescent="0.3">
      <c r="A69" s="15" t="s">
        <v>53</v>
      </c>
      <c r="B69" s="21">
        <v>449.3</v>
      </c>
      <c r="C69" s="5"/>
      <c r="D69" s="5"/>
      <c r="E69" s="5"/>
      <c r="F69" s="5"/>
      <c r="G69" s="5"/>
      <c r="H69" s="5"/>
      <c r="I69" s="5"/>
      <c r="J69" s="5"/>
      <c r="K69" s="5"/>
    </row>
    <row r="70" spans="1:11" s="6" customFormat="1" x14ac:dyDescent="0.3">
      <c r="A70" s="15" t="s">
        <v>54</v>
      </c>
      <c r="B70" s="21">
        <v>48.64</v>
      </c>
      <c r="C70" s="5"/>
      <c r="D70" s="5"/>
      <c r="E70" s="5"/>
      <c r="F70" s="5"/>
      <c r="G70" s="5"/>
      <c r="H70" s="5"/>
      <c r="I70" s="5"/>
      <c r="J70" s="5"/>
      <c r="K70" s="5"/>
    </row>
    <row r="71" spans="1:11" s="6" customFormat="1" x14ac:dyDescent="0.3">
      <c r="A71" s="15" t="s">
        <v>55</v>
      </c>
      <c r="B71" s="21">
        <v>1001.28</v>
      </c>
      <c r="C71" s="5"/>
      <c r="D71" s="5"/>
      <c r="E71" s="5"/>
      <c r="F71" s="5"/>
      <c r="G71" s="5"/>
      <c r="H71" s="5"/>
      <c r="I71" s="5"/>
      <c r="J71" s="5"/>
      <c r="K71" s="5"/>
    </row>
    <row r="72" spans="1:11" s="6" customFormat="1" x14ac:dyDescent="0.3">
      <c r="A72" s="30" t="s">
        <v>108</v>
      </c>
      <c r="B72" s="21">
        <v>166.92</v>
      </c>
      <c r="C72" s="5"/>
      <c r="D72" s="5"/>
      <c r="E72" s="5"/>
      <c r="F72" s="5"/>
      <c r="G72" s="5"/>
      <c r="H72" s="5"/>
      <c r="I72" s="5"/>
      <c r="J72" s="5"/>
      <c r="K72" s="5"/>
    </row>
    <row r="73" spans="1:11" s="6" customFormat="1" x14ac:dyDescent="0.3">
      <c r="A73" s="15" t="s">
        <v>56</v>
      </c>
      <c r="B73" s="21">
        <v>1232.76</v>
      </c>
      <c r="C73" s="5"/>
      <c r="D73" s="5"/>
      <c r="E73" s="5"/>
      <c r="F73" s="5"/>
      <c r="G73" s="5"/>
      <c r="H73" s="5"/>
      <c r="I73" s="5"/>
      <c r="J73" s="5"/>
      <c r="K73" s="5"/>
    </row>
    <row r="74" spans="1:11" s="6" customFormat="1" x14ac:dyDescent="0.3">
      <c r="A74" s="15" t="s">
        <v>57</v>
      </c>
      <c r="B74" s="21">
        <v>42.8</v>
      </c>
      <c r="C74" s="5"/>
      <c r="D74" s="5"/>
      <c r="E74" s="5"/>
      <c r="F74" s="5"/>
      <c r="G74" s="5"/>
      <c r="H74" s="5"/>
      <c r="I74" s="5"/>
      <c r="J74" s="5"/>
      <c r="K74" s="5"/>
    </row>
    <row r="75" spans="1:11" s="6" customFormat="1" x14ac:dyDescent="0.3">
      <c r="A75" s="15" t="s">
        <v>58</v>
      </c>
      <c r="B75" s="21">
        <v>60.85</v>
      </c>
      <c r="C75" s="5"/>
      <c r="D75" s="5"/>
      <c r="E75" s="5"/>
      <c r="F75" s="5"/>
      <c r="G75" s="5"/>
      <c r="H75" s="5"/>
      <c r="I75" s="5"/>
      <c r="J75" s="5"/>
      <c r="K75" s="5"/>
    </row>
    <row r="76" spans="1:11" s="6" customFormat="1" x14ac:dyDescent="0.3">
      <c r="A76" s="15" t="s">
        <v>59</v>
      </c>
      <c r="B76" s="21">
        <v>32.049999999999997</v>
      </c>
      <c r="C76" s="5"/>
      <c r="D76" s="5"/>
      <c r="E76" s="5"/>
      <c r="F76" s="5"/>
      <c r="G76" s="5"/>
      <c r="H76" s="5"/>
      <c r="I76" s="5"/>
      <c r="J76" s="5"/>
      <c r="K76" s="5"/>
    </row>
    <row r="77" spans="1:11" s="6" customFormat="1" x14ac:dyDescent="0.3">
      <c r="A77" s="15" t="s">
        <v>60</v>
      </c>
      <c r="B77" s="21">
        <v>132.88999999999999</v>
      </c>
      <c r="C77" s="5"/>
      <c r="D77" s="5"/>
      <c r="E77" s="5"/>
      <c r="F77" s="5"/>
      <c r="G77" s="5"/>
      <c r="H77" s="5"/>
      <c r="I77" s="5"/>
      <c r="J77" s="5"/>
      <c r="K77" s="5"/>
    </row>
    <row r="78" spans="1:11" s="6" customFormat="1" x14ac:dyDescent="0.3">
      <c r="A78" s="15" t="s">
        <v>61</v>
      </c>
      <c r="B78" s="21">
        <v>7010.9600000000009</v>
      </c>
      <c r="C78" s="5"/>
      <c r="D78" s="5"/>
      <c r="E78" s="5"/>
      <c r="F78" s="5"/>
      <c r="G78" s="5"/>
      <c r="H78" s="5"/>
      <c r="I78" s="5"/>
      <c r="J78" s="5"/>
      <c r="K78" s="5"/>
    </row>
    <row r="79" spans="1:11" s="6" customFormat="1" x14ac:dyDescent="0.3">
      <c r="A79" s="15" t="s">
        <v>62</v>
      </c>
      <c r="B79" s="21">
        <v>592.99</v>
      </c>
      <c r="C79" s="5"/>
      <c r="D79" s="5"/>
      <c r="E79" s="5"/>
      <c r="F79" s="5"/>
      <c r="G79" s="5"/>
      <c r="H79" s="5"/>
      <c r="I79" s="5"/>
      <c r="J79" s="5"/>
      <c r="K79" s="5"/>
    </row>
    <row r="80" spans="1:11" s="6" customFormat="1" x14ac:dyDescent="0.3">
      <c r="A80" s="15" t="s">
        <v>63</v>
      </c>
      <c r="B80" s="21">
        <v>207.59</v>
      </c>
      <c r="C80" s="5"/>
      <c r="D80" s="5"/>
      <c r="E80" s="5"/>
      <c r="F80" s="5"/>
      <c r="G80" s="5"/>
      <c r="H80" s="5"/>
      <c r="I80" s="5"/>
      <c r="J80" s="5"/>
      <c r="K80" s="5"/>
    </row>
    <row r="81" spans="1:11" s="6" customFormat="1" x14ac:dyDescent="0.3">
      <c r="A81" s="15" t="s">
        <v>64</v>
      </c>
      <c r="B81" s="21">
        <v>4044.38</v>
      </c>
      <c r="C81" s="5"/>
      <c r="D81" s="5"/>
      <c r="E81" s="5"/>
      <c r="F81" s="5"/>
      <c r="G81" s="5"/>
      <c r="H81" s="5"/>
      <c r="I81" s="5"/>
      <c r="J81" s="5"/>
      <c r="K81" s="5"/>
    </row>
    <row r="82" spans="1:11" s="6" customFormat="1" x14ac:dyDescent="0.3">
      <c r="A82" s="15" t="s">
        <v>134</v>
      </c>
      <c r="B82" s="21">
        <v>12.83</v>
      </c>
      <c r="C82" s="5"/>
      <c r="D82" s="5"/>
      <c r="E82" s="5"/>
      <c r="F82" s="5"/>
      <c r="G82" s="5"/>
      <c r="H82" s="5"/>
      <c r="I82" s="5"/>
      <c r="J82" s="5"/>
      <c r="K82" s="5"/>
    </row>
    <row r="83" spans="1:11" s="6" customFormat="1" x14ac:dyDescent="0.3">
      <c r="A83" s="36" t="s">
        <v>65</v>
      </c>
      <c r="B83" s="21">
        <v>2547.38</v>
      </c>
      <c r="C83" s="5"/>
      <c r="D83" s="5"/>
      <c r="E83" s="5"/>
      <c r="F83" s="5"/>
      <c r="G83" s="5"/>
      <c r="H83" s="5"/>
      <c r="I83" s="5"/>
      <c r="J83" s="5"/>
      <c r="K83" s="5"/>
    </row>
    <row r="84" spans="1:11" s="6" customFormat="1" x14ac:dyDescent="0.3">
      <c r="A84" s="15" t="s">
        <v>66</v>
      </c>
      <c r="B84" s="21">
        <v>650</v>
      </c>
      <c r="C84" s="5"/>
      <c r="D84" s="5"/>
      <c r="E84" s="5"/>
      <c r="F84" s="5"/>
      <c r="G84" s="5"/>
      <c r="H84" s="5"/>
      <c r="I84" s="5"/>
      <c r="J84" s="5"/>
      <c r="K84" s="5"/>
    </row>
    <row r="85" spans="1:11" s="6" customFormat="1" x14ac:dyDescent="0.3">
      <c r="A85" s="15" t="s">
        <v>67</v>
      </c>
      <c r="B85" s="21">
        <v>7427.74</v>
      </c>
      <c r="C85" s="5"/>
      <c r="D85" s="5"/>
      <c r="E85" s="5"/>
      <c r="F85" s="5"/>
      <c r="G85" s="5"/>
      <c r="H85" s="5"/>
      <c r="I85" s="5"/>
      <c r="J85" s="5"/>
      <c r="K85" s="5"/>
    </row>
    <row r="86" spans="1:11" s="6" customFormat="1" x14ac:dyDescent="0.3">
      <c r="A86" s="15" t="s">
        <v>90</v>
      </c>
      <c r="B86" s="21">
        <v>922.95</v>
      </c>
      <c r="C86" s="5"/>
      <c r="D86" s="5"/>
      <c r="E86" s="5"/>
      <c r="F86" s="5"/>
      <c r="G86" s="5"/>
      <c r="H86" s="5"/>
      <c r="I86" s="5"/>
      <c r="J86" s="5"/>
      <c r="K86" s="5"/>
    </row>
    <row r="87" spans="1:11" s="6" customFormat="1" x14ac:dyDescent="0.3">
      <c r="A87" s="30" t="s">
        <v>109</v>
      </c>
      <c r="B87" s="21">
        <v>111.24</v>
      </c>
      <c r="C87" s="5"/>
      <c r="D87" s="5"/>
      <c r="E87" s="5"/>
      <c r="F87" s="5"/>
      <c r="G87" s="5"/>
      <c r="H87" s="5"/>
      <c r="I87" s="5"/>
      <c r="J87" s="5"/>
      <c r="K87" s="5"/>
    </row>
    <row r="88" spans="1:11" s="6" customFormat="1" x14ac:dyDescent="0.3">
      <c r="A88" s="30" t="s">
        <v>110</v>
      </c>
      <c r="B88" s="21">
        <v>945.88</v>
      </c>
      <c r="C88" s="5"/>
      <c r="D88" s="5"/>
      <c r="E88" s="5"/>
      <c r="F88" s="5"/>
      <c r="G88" s="5"/>
      <c r="H88" s="5"/>
      <c r="I88" s="5"/>
      <c r="J88" s="5"/>
      <c r="K88" s="5"/>
    </row>
    <row r="89" spans="1:11" s="6" customFormat="1" x14ac:dyDescent="0.3">
      <c r="A89" s="15" t="s">
        <v>91</v>
      </c>
      <c r="B89" s="21">
        <v>52.78</v>
      </c>
      <c r="C89" s="5"/>
      <c r="D89" s="5"/>
      <c r="E89" s="5"/>
      <c r="F89" s="5"/>
      <c r="G89" s="5"/>
      <c r="H89" s="5"/>
      <c r="I89" s="5"/>
      <c r="J89" s="5"/>
      <c r="K89" s="5"/>
    </row>
    <row r="90" spans="1:11" s="6" customFormat="1" x14ac:dyDescent="0.3">
      <c r="A90" s="15" t="s">
        <v>92</v>
      </c>
      <c r="B90" s="21">
        <v>981.19</v>
      </c>
      <c r="C90" s="5"/>
      <c r="D90" s="5"/>
      <c r="E90" s="5"/>
      <c r="F90" s="5"/>
      <c r="G90" s="5"/>
      <c r="H90" s="5"/>
      <c r="I90" s="5"/>
      <c r="J90" s="5"/>
      <c r="K90" s="5"/>
    </row>
    <row r="91" spans="1:11" s="6" customFormat="1" x14ac:dyDescent="0.3">
      <c r="A91" s="15" t="s">
        <v>93</v>
      </c>
      <c r="B91" s="21">
        <v>706.26</v>
      </c>
      <c r="C91" s="5"/>
      <c r="D91" s="5"/>
      <c r="E91" s="5"/>
      <c r="F91" s="5"/>
      <c r="G91" s="5"/>
      <c r="H91" s="5"/>
      <c r="I91" s="5"/>
      <c r="J91" s="5"/>
      <c r="K91" s="5"/>
    </row>
    <row r="92" spans="1:11" s="6" customFormat="1" x14ac:dyDescent="0.3">
      <c r="A92" s="15" t="s">
        <v>94</v>
      </c>
      <c r="B92" s="21">
        <v>204.14</v>
      </c>
      <c r="C92" s="5"/>
      <c r="D92" s="5"/>
      <c r="E92" s="5"/>
      <c r="F92" s="5"/>
      <c r="G92" s="5"/>
      <c r="H92" s="5"/>
      <c r="I92" s="5"/>
      <c r="J92" s="5"/>
      <c r="K92" s="5"/>
    </row>
    <row r="93" spans="1:11" s="6" customFormat="1" x14ac:dyDescent="0.3">
      <c r="A93" s="30" t="s">
        <v>111</v>
      </c>
      <c r="B93" s="21">
        <v>293.18</v>
      </c>
      <c r="C93" s="5"/>
      <c r="D93" s="5"/>
      <c r="E93" s="5"/>
      <c r="F93" s="5"/>
      <c r="G93" s="5"/>
      <c r="H93" s="5"/>
      <c r="I93" s="5"/>
      <c r="J93" s="5"/>
      <c r="K93" s="5"/>
    </row>
    <row r="94" spans="1:11" s="6" customFormat="1" x14ac:dyDescent="0.3">
      <c r="A94" s="12" t="s">
        <v>95</v>
      </c>
      <c r="B94" s="10">
        <f t="shared" ref="B94" si="5">SUM(B95:B100)</f>
        <v>23052.220000000005</v>
      </c>
      <c r="C94" s="5"/>
      <c r="D94" s="5"/>
      <c r="E94" s="5"/>
      <c r="F94" s="5"/>
      <c r="G94" s="5"/>
      <c r="H94" s="5"/>
      <c r="I94" s="5"/>
      <c r="J94" s="5"/>
      <c r="K94" s="5"/>
    </row>
    <row r="95" spans="1:11" s="6" customFormat="1" x14ac:dyDescent="0.3">
      <c r="A95" s="31" t="s">
        <v>107</v>
      </c>
      <c r="B95" s="32">
        <v>2471.38</v>
      </c>
      <c r="C95" s="5"/>
      <c r="D95" s="5"/>
      <c r="E95" s="5"/>
      <c r="F95" s="5"/>
      <c r="G95" s="5"/>
      <c r="H95" s="5"/>
      <c r="I95" s="5"/>
      <c r="J95" s="5"/>
      <c r="K95" s="5"/>
    </row>
    <row r="96" spans="1:11" s="6" customFormat="1" x14ac:dyDescent="0.3">
      <c r="A96" s="31" t="s">
        <v>115</v>
      </c>
      <c r="B96" s="32">
        <v>580.21</v>
      </c>
      <c r="C96" s="5"/>
      <c r="D96" s="5"/>
      <c r="E96" s="5"/>
      <c r="F96" s="5"/>
      <c r="G96" s="5"/>
      <c r="H96" s="5"/>
      <c r="I96" s="5"/>
      <c r="J96" s="5"/>
      <c r="K96" s="5"/>
    </row>
    <row r="97" spans="1:11" s="6" customFormat="1" x14ac:dyDescent="0.3">
      <c r="A97" s="15" t="s">
        <v>96</v>
      </c>
      <c r="B97" s="20">
        <v>15281.930000000002</v>
      </c>
      <c r="C97" s="5"/>
      <c r="D97" s="5"/>
      <c r="E97" s="5"/>
      <c r="F97" s="5"/>
      <c r="G97" s="5"/>
      <c r="H97" s="5"/>
      <c r="I97" s="5"/>
      <c r="J97" s="5"/>
      <c r="K97" s="5"/>
    </row>
    <row r="98" spans="1:11" s="6" customFormat="1" x14ac:dyDescent="0.3">
      <c r="A98" s="30" t="s">
        <v>112</v>
      </c>
      <c r="B98" s="20">
        <v>1177</v>
      </c>
      <c r="C98" s="5"/>
      <c r="D98" s="5"/>
      <c r="E98" s="5"/>
      <c r="F98" s="5"/>
      <c r="G98" s="5"/>
      <c r="H98" s="5"/>
      <c r="I98" s="5"/>
      <c r="J98" s="5"/>
      <c r="K98" s="5"/>
    </row>
    <row r="99" spans="1:11" s="6" customFormat="1" x14ac:dyDescent="0.3">
      <c r="A99" s="15" t="s">
        <v>97</v>
      </c>
      <c r="B99" s="20">
        <v>3541.7</v>
      </c>
      <c r="C99" s="5"/>
      <c r="D99" s="5"/>
      <c r="E99" s="5"/>
      <c r="F99" s="5"/>
      <c r="G99" s="5"/>
      <c r="H99" s="5"/>
      <c r="I99" s="5"/>
      <c r="J99" s="5"/>
      <c r="K99" s="5"/>
    </row>
    <row r="100" spans="1:11" s="6" customFormat="1" x14ac:dyDescent="0.3">
      <c r="A100" s="30" t="s">
        <v>113</v>
      </c>
      <c r="B100" s="20">
        <v>0</v>
      </c>
      <c r="C100" s="5"/>
      <c r="D100" s="5"/>
      <c r="E100" s="5"/>
      <c r="F100" s="5"/>
      <c r="G100" s="5"/>
      <c r="H100" s="5"/>
      <c r="I100" s="5"/>
      <c r="J100" s="5"/>
      <c r="K100" s="5"/>
    </row>
    <row r="101" spans="1:11" s="6" customFormat="1" x14ac:dyDescent="0.3">
      <c r="A101" s="12" t="s">
        <v>13</v>
      </c>
      <c r="B101" s="10">
        <f>SUM(B102:B104)</f>
        <v>200</v>
      </c>
      <c r="C101" s="5"/>
      <c r="D101" s="5"/>
      <c r="E101" s="5"/>
      <c r="F101" s="5"/>
      <c r="G101" s="5"/>
      <c r="H101" s="5"/>
      <c r="I101" s="5"/>
      <c r="J101" s="5"/>
      <c r="K101" s="5"/>
    </row>
    <row r="102" spans="1:11" s="6" customFormat="1" x14ac:dyDescent="0.3">
      <c r="A102" s="15" t="s">
        <v>69</v>
      </c>
      <c r="B102" s="20">
        <v>0</v>
      </c>
      <c r="C102" s="5"/>
      <c r="D102" s="5"/>
      <c r="E102" s="5"/>
      <c r="F102" s="5"/>
      <c r="G102" s="5"/>
      <c r="H102" s="5"/>
      <c r="I102" s="5"/>
      <c r="J102" s="5"/>
      <c r="K102" s="5"/>
    </row>
    <row r="103" spans="1:11" s="6" customFormat="1" x14ac:dyDescent="0.3">
      <c r="A103" s="15" t="s">
        <v>70</v>
      </c>
      <c r="B103" s="20">
        <v>0</v>
      </c>
      <c r="C103" s="5"/>
      <c r="D103" s="5"/>
      <c r="E103" s="5"/>
      <c r="F103" s="5"/>
      <c r="G103" s="5"/>
      <c r="H103" s="5"/>
      <c r="I103" s="5"/>
      <c r="J103" s="5"/>
      <c r="K103" s="5"/>
    </row>
    <row r="104" spans="1:11" s="6" customFormat="1" x14ac:dyDescent="0.3">
      <c r="A104" s="15" t="s">
        <v>114</v>
      </c>
      <c r="B104" s="20">
        <v>200</v>
      </c>
      <c r="C104" s="5"/>
      <c r="D104" s="5"/>
      <c r="E104" s="5"/>
      <c r="F104" s="5"/>
      <c r="G104" s="5"/>
      <c r="H104" s="5"/>
      <c r="I104" s="5"/>
      <c r="J104" s="5"/>
      <c r="K104" s="5"/>
    </row>
    <row r="105" spans="1:11" x14ac:dyDescent="0.3">
      <c r="A105" s="13" t="s">
        <v>14</v>
      </c>
      <c r="B105" s="8">
        <f t="shared" ref="B105" si="6">B106+B113+B126+B129+B135+B137+B142+B144</f>
        <v>11022084.670000002</v>
      </c>
    </row>
    <row r="106" spans="1:11" s="7" customFormat="1" x14ac:dyDescent="0.3">
      <c r="A106" s="12" t="s">
        <v>9</v>
      </c>
      <c r="B106" s="10">
        <f t="shared" ref="B106" si="7">SUM(B107:B112)</f>
        <v>590296.1399999999</v>
      </c>
      <c r="C106" s="11"/>
      <c r="D106" s="11"/>
      <c r="E106" s="11"/>
      <c r="F106" s="11"/>
      <c r="G106" s="11"/>
      <c r="H106" s="11"/>
      <c r="I106" s="11"/>
      <c r="J106" s="11"/>
      <c r="K106" s="11"/>
    </row>
    <row r="107" spans="1:11" x14ac:dyDescent="0.3">
      <c r="A107" s="15" t="s">
        <v>71</v>
      </c>
      <c r="B107" s="21">
        <v>499313.33999999997</v>
      </c>
    </row>
    <row r="108" spans="1:11" x14ac:dyDescent="0.3">
      <c r="A108" s="15" t="s">
        <v>72</v>
      </c>
      <c r="B108" s="21">
        <v>9499.6</v>
      </c>
    </row>
    <row r="109" spans="1:11" x14ac:dyDescent="0.3">
      <c r="A109" s="15" t="s">
        <v>73</v>
      </c>
      <c r="B109" s="21">
        <v>62187.17</v>
      </c>
    </row>
    <row r="110" spans="1:11" x14ac:dyDescent="0.3">
      <c r="A110" s="15" t="s">
        <v>74</v>
      </c>
      <c r="B110" s="21">
        <v>7489.7</v>
      </c>
    </row>
    <row r="111" spans="1:11" x14ac:dyDescent="0.3">
      <c r="A111" s="15" t="s">
        <v>75</v>
      </c>
      <c r="B111" s="21">
        <v>10485.58</v>
      </c>
    </row>
    <row r="112" spans="1:11" x14ac:dyDescent="0.3">
      <c r="A112" s="15" t="s">
        <v>76</v>
      </c>
      <c r="B112" s="21">
        <v>1320.75</v>
      </c>
    </row>
    <row r="113" spans="1:11" x14ac:dyDescent="0.3">
      <c r="A113" s="12" t="s">
        <v>10</v>
      </c>
      <c r="B113" s="10">
        <f t="shared" ref="B113" si="8">SUM(B114:B125)</f>
        <v>6154878.7800000003</v>
      </c>
    </row>
    <row r="114" spans="1:11" s="18" customFormat="1" x14ac:dyDescent="0.3">
      <c r="A114" s="15" t="s">
        <v>24</v>
      </c>
      <c r="B114" s="21">
        <v>905687.3</v>
      </c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s="18" customFormat="1" x14ac:dyDescent="0.3">
      <c r="A115" s="15" t="s">
        <v>25</v>
      </c>
      <c r="B115" s="21">
        <v>1264609.46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s="18" customFormat="1" x14ac:dyDescent="0.3">
      <c r="A116" s="15" t="s">
        <v>135</v>
      </c>
      <c r="B116" s="21">
        <v>287963.62</v>
      </c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s="18" customFormat="1" x14ac:dyDescent="0.3">
      <c r="A117" s="15" t="s">
        <v>29</v>
      </c>
      <c r="B117" s="21">
        <v>65247.03</v>
      </c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s="18" customFormat="1" x14ac:dyDescent="0.3">
      <c r="A118" s="15" t="s">
        <v>139</v>
      </c>
      <c r="B118" s="21">
        <v>7003.15</v>
      </c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s="18" customFormat="1" x14ac:dyDescent="0.3">
      <c r="A119" s="15" t="s">
        <v>35</v>
      </c>
      <c r="B119" s="21">
        <v>521953.74</v>
      </c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s="18" customFormat="1" x14ac:dyDescent="0.3">
      <c r="A120" s="15" t="s">
        <v>36</v>
      </c>
      <c r="B120" s="21">
        <v>6533.99</v>
      </c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s="18" customFormat="1" x14ac:dyDescent="0.3">
      <c r="A121" s="15" t="s">
        <v>37</v>
      </c>
      <c r="B121" s="21">
        <v>1568499.49</v>
      </c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s="18" customFormat="1" x14ac:dyDescent="0.3">
      <c r="A122" s="15" t="s">
        <v>41</v>
      </c>
      <c r="B122" s="21">
        <v>1493991.33</v>
      </c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s="18" customFormat="1" x14ac:dyDescent="0.3">
      <c r="A123" s="25" t="s">
        <v>101</v>
      </c>
      <c r="B123" s="21">
        <v>15729</v>
      </c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s="18" customFormat="1" x14ac:dyDescent="0.3">
      <c r="A124" s="25" t="s">
        <v>102</v>
      </c>
      <c r="B124" s="21">
        <v>14094</v>
      </c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s="18" customFormat="1" ht="15" customHeight="1" x14ac:dyDescent="0.3">
      <c r="A125" s="25" t="s">
        <v>103</v>
      </c>
      <c r="B125" s="21">
        <v>3566.67</v>
      </c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3">
      <c r="A126" s="12" t="s">
        <v>105</v>
      </c>
      <c r="B126" s="10">
        <f t="shared" ref="B126" si="9">SUM(B127:B128)</f>
        <v>42627.75</v>
      </c>
    </row>
    <row r="127" spans="1:11" x14ac:dyDescent="0.3">
      <c r="A127" s="15" t="s">
        <v>106</v>
      </c>
      <c r="B127" s="21">
        <v>42553.919999999998</v>
      </c>
    </row>
    <row r="128" spans="1:11" x14ac:dyDescent="0.3">
      <c r="A128" s="15" t="s">
        <v>62</v>
      </c>
      <c r="B128" s="21">
        <v>73.83</v>
      </c>
    </row>
    <row r="129" spans="1:2" x14ac:dyDescent="0.3">
      <c r="A129" s="12" t="s">
        <v>12</v>
      </c>
      <c r="B129" s="10">
        <f t="shared" ref="B129" si="10">SUM(B130:B134)</f>
        <v>2577032.9700000002</v>
      </c>
    </row>
    <row r="130" spans="1:2" x14ac:dyDescent="0.3">
      <c r="A130" s="31" t="s">
        <v>116</v>
      </c>
      <c r="B130" s="32">
        <v>0</v>
      </c>
    </row>
    <row r="131" spans="1:2" x14ac:dyDescent="0.3">
      <c r="A131" s="31" t="s">
        <v>117</v>
      </c>
      <c r="B131" s="32">
        <v>1505.49</v>
      </c>
    </row>
    <row r="132" spans="1:2" x14ac:dyDescent="0.3">
      <c r="A132" s="31" t="s">
        <v>107</v>
      </c>
      <c r="B132" s="32">
        <v>11996.65</v>
      </c>
    </row>
    <row r="133" spans="1:2" x14ac:dyDescent="0.3">
      <c r="A133" s="15" t="s">
        <v>77</v>
      </c>
      <c r="B133" s="21">
        <v>2554992.23</v>
      </c>
    </row>
    <row r="134" spans="1:2" x14ac:dyDescent="0.3">
      <c r="A134" s="15" t="s">
        <v>118</v>
      </c>
      <c r="B134" s="21">
        <v>8538.6</v>
      </c>
    </row>
    <row r="135" spans="1:2" x14ac:dyDescent="0.3">
      <c r="A135" s="12" t="s">
        <v>15</v>
      </c>
      <c r="B135" s="10">
        <f t="shared" ref="B135" si="11">B136</f>
        <v>0</v>
      </c>
    </row>
    <row r="136" spans="1:2" x14ac:dyDescent="0.3">
      <c r="A136" s="15" t="s">
        <v>78</v>
      </c>
      <c r="B136" s="21">
        <v>0</v>
      </c>
    </row>
    <row r="137" spans="1:2" x14ac:dyDescent="0.3">
      <c r="A137" s="12" t="s">
        <v>13</v>
      </c>
      <c r="B137" s="10">
        <f t="shared" ref="B137" si="12">SUM(B138:B141)</f>
        <v>280997.91000000003</v>
      </c>
    </row>
    <row r="138" spans="1:2" x14ac:dyDescent="0.3">
      <c r="A138" s="15" t="s">
        <v>69</v>
      </c>
      <c r="B138" s="21">
        <v>221397.91</v>
      </c>
    </row>
    <row r="139" spans="1:2" x14ac:dyDescent="0.3">
      <c r="A139" s="15" t="s">
        <v>79</v>
      </c>
      <c r="B139" s="21">
        <v>49200</v>
      </c>
    </row>
    <row r="140" spans="1:2" x14ac:dyDescent="0.3">
      <c r="A140" s="15" t="s">
        <v>104</v>
      </c>
      <c r="B140" s="21">
        <v>10400</v>
      </c>
    </row>
    <row r="141" spans="1:2" x14ac:dyDescent="0.3">
      <c r="A141" s="15" t="s">
        <v>85</v>
      </c>
      <c r="B141" s="21">
        <v>0</v>
      </c>
    </row>
    <row r="142" spans="1:2" x14ac:dyDescent="0.3">
      <c r="A142" s="12" t="s">
        <v>16</v>
      </c>
      <c r="B142" s="10">
        <f t="shared" ref="B142" si="13">SUM(B143:B143)</f>
        <v>0</v>
      </c>
    </row>
    <row r="143" spans="1:2" x14ac:dyDescent="0.3">
      <c r="A143" s="26" t="s">
        <v>80</v>
      </c>
      <c r="B143" s="27">
        <v>0</v>
      </c>
    </row>
    <row r="144" spans="1:2" x14ac:dyDescent="0.3">
      <c r="A144" s="33" t="s">
        <v>119</v>
      </c>
      <c r="B144" s="37">
        <f t="shared" ref="B144" si="14">SUM(B145)</f>
        <v>1376251.12</v>
      </c>
    </row>
    <row r="145" spans="1:2" x14ac:dyDescent="0.3">
      <c r="A145" s="34" t="s">
        <v>120</v>
      </c>
      <c r="B145" s="22">
        <v>1376251.12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EJEC </vt:lpstr>
      <vt:lpstr>Hoja1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2022-02-09T15:33:23Z</cp:lastPrinted>
  <dcterms:created xsi:type="dcterms:W3CDTF">2019-08-06T21:48:30Z</dcterms:created>
  <dcterms:modified xsi:type="dcterms:W3CDTF">2022-02-09T15:36:27Z</dcterms:modified>
</cp:coreProperties>
</file>