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I\Desktop\rina\"/>
    </mc:Choice>
  </mc:AlternateContent>
  <bookViews>
    <workbookView xWindow="0" yWindow="0" windowWidth="28800" windowHeight="12435"/>
  </bookViews>
  <sheets>
    <sheet name="Población en Centros" sheetId="1" r:id="rId1"/>
    <sheet name="Población en Medidas" sheetId="4" r:id="rId2"/>
    <sheet name="A Razón Total" sheetId="5" r:id="rId3"/>
    <sheet name="Población Medidas" sheetId="2" state="hidden" r:id="rId4"/>
  </sheets>
  <calcPr calcId="152511"/>
</workbook>
</file>

<file path=xl/calcChain.xml><?xml version="1.0" encoding="utf-8"?>
<calcChain xmlns="http://schemas.openxmlformats.org/spreadsheetml/2006/main">
  <c r="E10" i="4" l="1"/>
  <c r="E9" i="4"/>
  <c r="E8" i="4"/>
  <c r="E7" i="4"/>
  <c r="F12" i="1"/>
  <c r="F11" i="1"/>
  <c r="F10" i="1"/>
  <c r="F9" i="1"/>
  <c r="F8" i="1"/>
  <c r="F7" i="1"/>
  <c r="F13" i="1" l="1"/>
  <c r="D11" i="5" l="1"/>
  <c r="C11" i="5"/>
  <c r="D10" i="5"/>
  <c r="C10" i="5"/>
  <c r="D9" i="5"/>
  <c r="C9" i="5"/>
  <c r="D8" i="5"/>
  <c r="C8" i="5"/>
  <c r="D7" i="5"/>
  <c r="C7" i="5"/>
  <c r="D6" i="5"/>
  <c r="C6" i="5"/>
  <c r="D11" i="4" l="1"/>
  <c r="H19" i="4" s="1"/>
  <c r="C11" i="4"/>
  <c r="H18" i="4" s="1"/>
  <c r="E10" i="5" l="1"/>
  <c r="H20" i="4"/>
  <c r="E9" i="5"/>
  <c r="E11" i="5"/>
  <c r="D12" i="5"/>
  <c r="H20" i="5" s="1"/>
  <c r="E8" i="5"/>
  <c r="E11" i="4"/>
  <c r="H22" i="1"/>
  <c r="E13" i="1"/>
  <c r="E7" i="5" s="1"/>
  <c r="D13" i="1"/>
  <c r="E6" i="5" s="1"/>
  <c r="E12" i="5" l="1"/>
  <c r="C12" i="5"/>
  <c r="H19" i="5" s="1"/>
  <c r="H21" i="5" s="1"/>
  <c r="H21" i="1" l="1"/>
  <c r="H23" i="1" s="1"/>
  <c r="F11" i="4"/>
  <c r="F12" i="5" l="1"/>
  <c r="G13" i="1"/>
</calcChain>
</file>

<file path=xl/sharedStrings.xml><?xml version="1.0" encoding="utf-8"?>
<sst xmlns="http://schemas.openxmlformats.org/spreadsheetml/2006/main" count="93" uniqueCount="56">
  <si>
    <t>Centro de Cumplimiento de Pacora</t>
  </si>
  <si>
    <t>Centro de Custodia Arco Iris</t>
  </si>
  <si>
    <t>Centro de Custodia y Cumplimiento Basilio Lakas</t>
  </si>
  <si>
    <t>Provincia</t>
  </si>
  <si>
    <t>Panamá</t>
  </si>
  <si>
    <t>Colón</t>
  </si>
  <si>
    <t>Centro de Custodia y Cumplimiento de Herrera</t>
  </si>
  <si>
    <t>Herrera</t>
  </si>
  <si>
    <t>Centro de Custodia y Cumplimiento Aurelio Granados e Hijo</t>
  </si>
  <si>
    <t>Chiriquí</t>
  </si>
  <si>
    <t>Custodia</t>
  </si>
  <si>
    <t>Cumplimiento</t>
  </si>
  <si>
    <t>Total</t>
  </si>
  <si>
    <t>Porcentaje</t>
  </si>
  <si>
    <t>Centros de Custodia</t>
  </si>
  <si>
    <t>Centros de Cumplimiento</t>
  </si>
  <si>
    <t>TOTAL DE POBLACIÓN</t>
  </si>
  <si>
    <t>Centro de Custodia y Cumplimiento Residencia Femenina</t>
  </si>
  <si>
    <t>Cantidad Total</t>
  </si>
  <si>
    <t>Centros de Custodia y Cumplimientos</t>
  </si>
  <si>
    <t>A Razón Total de Población</t>
  </si>
  <si>
    <t>Población Total</t>
  </si>
  <si>
    <t>Raquel</t>
  </si>
  <si>
    <t>Elizabeth</t>
  </si>
  <si>
    <t>Nitzia</t>
  </si>
  <si>
    <t>Panama</t>
  </si>
  <si>
    <t>Vielsy</t>
  </si>
  <si>
    <t>Chorrera</t>
  </si>
  <si>
    <t>Provincias Centrales</t>
  </si>
  <si>
    <t>Chiriqui</t>
  </si>
  <si>
    <t>Gisela</t>
  </si>
  <si>
    <t>Carcel de Adultos</t>
  </si>
  <si>
    <t>Medida Cautelar</t>
  </si>
  <si>
    <t>Colon</t>
  </si>
  <si>
    <t xml:space="preserve">Estefania </t>
  </si>
  <si>
    <t>Medidas Socieducativas</t>
  </si>
  <si>
    <t>Post Liberados</t>
  </si>
  <si>
    <t>Mayira</t>
  </si>
  <si>
    <t>Población de Jóvenes en Medidas</t>
  </si>
  <si>
    <t xml:space="preserve">   </t>
  </si>
  <si>
    <t>Suspensión Condicional de la Pena</t>
  </si>
  <si>
    <t>Masculino</t>
  </si>
  <si>
    <t>Femenino</t>
  </si>
  <si>
    <t>* Solo los Jóvenes en Centros Penitenciarios de Adultos se encuentran privados de libertad</t>
  </si>
  <si>
    <t>Centros Penitenciarios de Adultos *</t>
  </si>
  <si>
    <t>Centros Penitenciarios de Adultos</t>
  </si>
  <si>
    <t>* La Población de Custodia está en detención preventiva es decir bajo investigación.</t>
  </si>
  <si>
    <t>* La Población de Cumplimiento son jóvenes sancionados.</t>
  </si>
  <si>
    <t>Medidas Socioeducativas</t>
  </si>
  <si>
    <t>* Medidas Socioeducativas, Medidas Cautelares y Suspensión Condicional de la Pena no se encuentran privados de libertad.</t>
  </si>
  <si>
    <t>* Custodia, Cumplimiento y Jóvenes Adultos se encuentran privados de libertad.</t>
  </si>
  <si>
    <t>Femenina</t>
  </si>
  <si>
    <t>Población en Centros de Custodia y Cumplimiento a Nivel Nacional 2019</t>
  </si>
  <si>
    <t>Población Departamento Medidas Socioeducativas a Nivel Nacional 2019</t>
  </si>
  <si>
    <t>Población en Sistema Penal Juvenil a Nivel Nacional 2019</t>
  </si>
  <si>
    <t>Datos Suministrados 29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</si>
</sst>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9" fontId="8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/>
    <xf numFmtId="0" fontId="6" fillId="0" borderId="0" xfId="0" applyFont="1"/>
    <xf numFmtId="0" fontId="4" fillId="0" borderId="0" xfId="0" applyFont="1"/>
    <xf numFmtId="9" fontId="8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PA"/>
            </a:pPr>
            <a:r>
              <a:rPr lang="es-PA" sz="1600"/>
              <a:t>Porcentaje</a:t>
            </a:r>
            <a:r>
              <a:rPr lang="es-PA" sz="1600" baseline="0"/>
              <a:t> de Población en Centros</a:t>
            </a:r>
            <a:endParaRPr lang="es-PA" sz="16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'Población en Centros'!$B$7:$B$12</c:f>
              <c:strCache>
                <c:ptCount val="6"/>
                <c:pt idx="0">
                  <c:v>Centro de Cumplimiento de Pacora</c:v>
                </c:pt>
                <c:pt idx="1">
                  <c:v>Centro de Custodia Arco Iris</c:v>
                </c:pt>
                <c:pt idx="2">
                  <c:v>Centro de Custodia y Cumplimiento Residencia Femenina</c:v>
                </c:pt>
                <c:pt idx="3">
                  <c:v>Centro de Custodia y Cumplimiento Basilio Lakas</c:v>
                </c:pt>
                <c:pt idx="4">
                  <c:v>Centro de Custodia y Cumplimiento de Herrera</c:v>
                </c:pt>
                <c:pt idx="5">
                  <c:v>Centro de Custodia y Cumplimiento Aurelio Granados e Hijo</c:v>
                </c:pt>
              </c:strCache>
            </c:strRef>
          </c:cat>
          <c:val>
            <c:numRef>
              <c:f>'Población en Centros'!$F$7:$F$12</c:f>
              <c:numCache>
                <c:formatCode>General</c:formatCode>
                <c:ptCount val="6"/>
                <c:pt idx="0">
                  <c:v>142</c:v>
                </c:pt>
                <c:pt idx="1">
                  <c:v>42</c:v>
                </c:pt>
                <c:pt idx="2">
                  <c:v>7</c:v>
                </c:pt>
                <c:pt idx="3">
                  <c:v>68</c:v>
                </c:pt>
                <c:pt idx="4">
                  <c:v>59</c:v>
                </c:pt>
                <c:pt idx="5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t"/>
      <c:layout/>
      <c:overlay val="0"/>
      <c:txPr>
        <a:bodyPr/>
        <a:lstStyle/>
        <a:p>
          <a:pPr>
            <a:defRPr lang="es-PA"/>
          </a:pPr>
          <a:endParaRPr lang="es-PA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PA"/>
            </a:pPr>
            <a:r>
              <a:rPr lang="es-PA" sz="1600"/>
              <a:t>Porcentaje</a:t>
            </a:r>
            <a:r>
              <a:rPr lang="es-PA" sz="1600" baseline="0"/>
              <a:t> de Jóvenes en Medidas</a:t>
            </a:r>
            <a:endParaRPr lang="es-PA" sz="16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'Población en Medidas'!$B$7:$B$10</c:f>
              <c:strCache>
                <c:ptCount val="4"/>
                <c:pt idx="0">
                  <c:v>Medidas Socioeducativas</c:v>
                </c:pt>
                <c:pt idx="1">
                  <c:v>Medida Cautelar</c:v>
                </c:pt>
                <c:pt idx="2">
                  <c:v>Centros Penitenciarios de Adultos *</c:v>
                </c:pt>
                <c:pt idx="3">
                  <c:v>Suspensión Condicional de la Pena</c:v>
                </c:pt>
              </c:strCache>
            </c:strRef>
          </c:cat>
          <c:val>
            <c:numRef>
              <c:f>'Población en Medidas'!$E$7:$E$10</c:f>
              <c:numCache>
                <c:formatCode>General</c:formatCode>
                <c:ptCount val="4"/>
                <c:pt idx="0">
                  <c:v>396</c:v>
                </c:pt>
                <c:pt idx="1">
                  <c:v>81</c:v>
                </c:pt>
                <c:pt idx="2">
                  <c:v>177</c:v>
                </c:pt>
                <c:pt idx="3">
                  <c:v>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t"/>
      <c:layout/>
      <c:overlay val="0"/>
      <c:txPr>
        <a:bodyPr/>
        <a:lstStyle/>
        <a:p>
          <a:pPr rtl="0">
            <a:defRPr lang="es-PA"/>
          </a:pPr>
          <a:endParaRPr lang="es-PA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PA"/>
            </a:pPr>
            <a:r>
              <a:rPr lang="es-PA" sz="1600"/>
              <a:t>Porcentaje</a:t>
            </a:r>
            <a:r>
              <a:rPr lang="es-PA" sz="1600" baseline="0"/>
              <a:t> a Razón Total</a:t>
            </a:r>
            <a:endParaRPr lang="es-PA" sz="16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 Razón Total'!$B$6:$B$11</c:f>
              <c:strCache>
                <c:ptCount val="6"/>
                <c:pt idx="0">
                  <c:v>Centros de Custodia</c:v>
                </c:pt>
                <c:pt idx="1">
                  <c:v>Centros de Cumplimiento</c:v>
                </c:pt>
                <c:pt idx="2">
                  <c:v>Medidas Socioeducativas</c:v>
                </c:pt>
                <c:pt idx="3">
                  <c:v>Medida Cautelar</c:v>
                </c:pt>
                <c:pt idx="4">
                  <c:v>Centros Penitenciarios de Adultos</c:v>
                </c:pt>
                <c:pt idx="5">
                  <c:v>Suspensión Condicional de la Pena</c:v>
                </c:pt>
              </c:strCache>
            </c:strRef>
          </c:cat>
          <c:val>
            <c:numRef>
              <c:f>'A Razón Total'!$E$6:$E$11</c:f>
              <c:numCache>
                <c:formatCode>General</c:formatCode>
                <c:ptCount val="6"/>
                <c:pt idx="0">
                  <c:v>108</c:v>
                </c:pt>
                <c:pt idx="1">
                  <c:v>288</c:v>
                </c:pt>
                <c:pt idx="2">
                  <c:v>396</c:v>
                </c:pt>
                <c:pt idx="3">
                  <c:v>81</c:v>
                </c:pt>
                <c:pt idx="4">
                  <c:v>177</c:v>
                </c:pt>
                <c:pt idx="5">
                  <c:v>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t"/>
      <c:layout/>
      <c:overlay val="0"/>
      <c:txPr>
        <a:bodyPr/>
        <a:lstStyle/>
        <a:p>
          <a:pPr rtl="0">
            <a:defRPr lang="es-PA"/>
          </a:pPr>
          <a:endParaRPr lang="es-PA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552448</xdr:colOff>
      <xdr:row>14</xdr:row>
      <xdr:rowOff>76199</xdr:rowOff>
    </xdr:from>
    <xdr:to>
      <xdr:col>5</xdr:col>
      <xdr:colOff>495299</xdr:colOff>
      <xdr:row>33</xdr:row>
      <xdr:rowOff>57149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12</xdr:row>
      <xdr:rowOff>123824</xdr:rowOff>
    </xdr:from>
    <xdr:to>
      <xdr:col>5</xdr:col>
      <xdr:colOff>238125</xdr:colOff>
      <xdr:row>30</xdr:row>
      <xdr:rowOff>171449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13</xdr:row>
      <xdr:rowOff>66675</xdr:rowOff>
    </xdr:from>
    <xdr:to>
      <xdr:col>5</xdr:col>
      <xdr:colOff>266700</xdr:colOff>
      <xdr:row>31</xdr:row>
      <xdr:rowOff>85724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5.85546875" customWidth="1"/>
    <col min="2" max="2" width="64.42578125" customWidth="1"/>
    <col min="3" max="3" width="17.42578125" customWidth="1"/>
    <col min="4" max="4" width="14.42578125" customWidth="1"/>
    <col min="5" max="5" width="17.42578125" customWidth="1"/>
    <col min="6" max="6" width="14.140625" customWidth="1"/>
    <col min="7" max="7" width="13.85546875" customWidth="1"/>
    <col min="8" max="8" width="8.5703125" customWidth="1"/>
  </cols>
  <sheetData>
    <row r="1" spans="1:7" x14ac:dyDescent="0.25">
      <c r="B1" s="16" t="s">
        <v>55</v>
      </c>
    </row>
    <row r="2" spans="1:7" ht="9.75" customHeight="1" x14ac:dyDescent="0.25"/>
    <row r="3" spans="1:7" ht="18" x14ac:dyDescent="0.25">
      <c r="B3" s="33" t="s">
        <v>52</v>
      </c>
      <c r="C3" s="33"/>
      <c r="D3" s="33"/>
      <c r="E3" s="33"/>
    </row>
    <row r="4" spans="1:7" ht="9" customHeight="1" x14ac:dyDescent="0.25"/>
    <row r="5" spans="1:7" ht="10.5" customHeight="1" x14ac:dyDescent="0.25"/>
    <row r="6" spans="1:7" ht="15.75" x14ac:dyDescent="0.25">
      <c r="A6" s="2"/>
      <c r="B6" s="5" t="s">
        <v>19</v>
      </c>
      <c r="C6" s="5" t="s">
        <v>3</v>
      </c>
      <c r="D6" s="5" t="s">
        <v>10</v>
      </c>
      <c r="E6" s="5" t="s">
        <v>11</v>
      </c>
      <c r="F6" s="5" t="s">
        <v>12</v>
      </c>
      <c r="G6" s="5" t="s">
        <v>13</v>
      </c>
    </row>
    <row r="7" spans="1:7" ht="15.75" x14ac:dyDescent="0.25">
      <c r="A7" s="3"/>
      <c r="B7" s="6" t="s">
        <v>0</v>
      </c>
      <c r="C7" s="7" t="s">
        <v>4</v>
      </c>
      <c r="D7" s="7">
        <v>0</v>
      </c>
      <c r="E7" s="7">
        <v>142</v>
      </c>
      <c r="F7" s="7">
        <f t="shared" ref="F7:F12" si="0">SUM(D7:E7)</f>
        <v>142</v>
      </c>
      <c r="G7" s="8">
        <v>0.36</v>
      </c>
    </row>
    <row r="8" spans="1:7" ht="15.75" x14ac:dyDescent="0.25">
      <c r="A8" s="3"/>
      <c r="B8" s="6" t="s">
        <v>1</v>
      </c>
      <c r="C8" s="7" t="s">
        <v>4</v>
      </c>
      <c r="D8" s="7">
        <v>42</v>
      </c>
      <c r="E8" s="7">
        <v>0</v>
      </c>
      <c r="F8" s="7">
        <f t="shared" si="0"/>
        <v>42</v>
      </c>
      <c r="G8" s="8">
        <v>0.1</v>
      </c>
    </row>
    <row r="9" spans="1:7" ht="15.75" x14ac:dyDescent="0.25">
      <c r="A9" s="3"/>
      <c r="B9" s="6" t="s">
        <v>17</v>
      </c>
      <c r="C9" s="7" t="s">
        <v>4</v>
      </c>
      <c r="D9" s="7">
        <v>1</v>
      </c>
      <c r="E9" s="7">
        <v>6</v>
      </c>
      <c r="F9" s="7">
        <f t="shared" si="0"/>
        <v>7</v>
      </c>
      <c r="G9" s="8">
        <v>0.02</v>
      </c>
    </row>
    <row r="10" spans="1:7" ht="15.75" x14ac:dyDescent="0.25">
      <c r="A10" s="3"/>
      <c r="B10" s="6" t="s">
        <v>2</v>
      </c>
      <c r="C10" s="7" t="s">
        <v>5</v>
      </c>
      <c r="D10" s="7">
        <v>25</v>
      </c>
      <c r="E10" s="7">
        <v>43</v>
      </c>
      <c r="F10" s="7">
        <f t="shared" si="0"/>
        <v>68</v>
      </c>
      <c r="G10" s="8">
        <v>0.17</v>
      </c>
    </row>
    <row r="11" spans="1:7" ht="15.75" x14ac:dyDescent="0.25">
      <c r="A11" s="3"/>
      <c r="B11" s="6" t="s">
        <v>6</v>
      </c>
      <c r="C11" s="7" t="s">
        <v>7</v>
      </c>
      <c r="D11" s="7">
        <v>12</v>
      </c>
      <c r="E11" s="7">
        <v>47</v>
      </c>
      <c r="F11" s="7">
        <f t="shared" si="0"/>
        <v>59</v>
      </c>
      <c r="G11" s="8">
        <v>0.15</v>
      </c>
    </row>
    <row r="12" spans="1:7" ht="15.75" x14ac:dyDescent="0.25">
      <c r="A12" s="3"/>
      <c r="B12" s="6" t="s">
        <v>8</v>
      </c>
      <c r="C12" s="7" t="s">
        <v>9</v>
      </c>
      <c r="D12" s="7">
        <v>28</v>
      </c>
      <c r="E12" s="7">
        <v>50</v>
      </c>
      <c r="F12" s="7">
        <f t="shared" si="0"/>
        <v>78</v>
      </c>
      <c r="G12" s="8">
        <v>0.2</v>
      </c>
    </row>
    <row r="13" spans="1:7" ht="15.75" x14ac:dyDescent="0.25">
      <c r="A13" s="4"/>
      <c r="B13" s="31" t="s">
        <v>16</v>
      </c>
      <c r="C13" s="32"/>
      <c r="D13" s="9">
        <f>SUM(D7:D12)</f>
        <v>108</v>
      </c>
      <c r="E13" s="9">
        <f>SUM(E7:E12)</f>
        <v>288</v>
      </c>
      <c r="F13" s="11">
        <f>SUM(F7:F12)</f>
        <v>396</v>
      </c>
      <c r="G13" s="10">
        <f>SUM(G7:G12)</f>
        <v>1</v>
      </c>
    </row>
    <row r="21" spans="2:8" ht="15.75" x14ac:dyDescent="0.25">
      <c r="G21" s="9" t="s">
        <v>41</v>
      </c>
      <c r="H21" s="9">
        <f>F13-F9</f>
        <v>389</v>
      </c>
    </row>
    <row r="22" spans="2:8" ht="15.75" x14ac:dyDescent="0.25">
      <c r="B22" s="16"/>
      <c r="G22" s="9" t="s">
        <v>42</v>
      </c>
      <c r="H22" s="9">
        <f>F9</f>
        <v>7</v>
      </c>
    </row>
    <row r="23" spans="2:8" ht="15.75" x14ac:dyDescent="0.25">
      <c r="G23" s="9" t="s">
        <v>12</v>
      </c>
      <c r="H23" s="11">
        <f>SUM(H21:H22)</f>
        <v>396</v>
      </c>
    </row>
    <row r="34" spans="2:3" ht="12" customHeight="1" x14ac:dyDescent="0.25"/>
    <row r="35" spans="2:3" ht="7.5" customHeight="1" x14ac:dyDescent="0.25"/>
    <row r="36" spans="2:3" x14ac:dyDescent="0.25">
      <c r="B36" s="34" t="s">
        <v>46</v>
      </c>
      <c r="C36" s="34"/>
    </row>
    <row r="37" spans="2:3" x14ac:dyDescent="0.25">
      <c r="B37" s="34" t="s">
        <v>47</v>
      </c>
      <c r="C37" s="34"/>
    </row>
    <row r="38" spans="2:3" ht="3.75" customHeight="1" x14ac:dyDescent="0.25"/>
    <row r="69" spans="2:3" x14ac:dyDescent="0.25">
      <c r="B69" s="1"/>
      <c r="C69" s="1"/>
    </row>
    <row r="70" spans="2:3" x14ac:dyDescent="0.25">
      <c r="B70" s="1"/>
      <c r="C70" s="1"/>
    </row>
  </sheetData>
  <mergeCells count="4">
    <mergeCell ref="B13:C13"/>
    <mergeCell ref="B3:E3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zoomScaleNormal="100" workbookViewId="0">
      <selection activeCell="G24" sqref="G24"/>
    </sheetView>
  </sheetViews>
  <sheetFormatPr baseColWidth="10" defaultRowHeight="15" x14ac:dyDescent="0.25"/>
  <cols>
    <col min="1" max="1" width="3.85546875" customWidth="1"/>
    <col min="2" max="2" width="62" customWidth="1"/>
    <col min="3" max="3" width="15.42578125" customWidth="1"/>
    <col min="4" max="4" width="14.42578125" customWidth="1"/>
    <col min="5" max="5" width="17.42578125" customWidth="1"/>
    <col min="6" max="6" width="14.140625" customWidth="1"/>
    <col min="7" max="7" width="13.140625" customWidth="1"/>
    <col min="8" max="8" width="9.28515625" customWidth="1"/>
  </cols>
  <sheetData>
    <row r="1" spans="1:6" x14ac:dyDescent="0.25">
      <c r="B1" s="35" t="s">
        <v>55</v>
      </c>
      <c r="C1" s="35"/>
    </row>
    <row r="2" spans="1:6" ht="9.75" customHeight="1" x14ac:dyDescent="0.25"/>
    <row r="3" spans="1:6" ht="18" x14ac:dyDescent="0.25">
      <c r="B3" s="33" t="s">
        <v>53</v>
      </c>
      <c r="C3" s="33"/>
      <c r="D3" s="33"/>
      <c r="E3" s="33"/>
    </row>
    <row r="4" spans="1:6" ht="11.25" customHeight="1" x14ac:dyDescent="0.25"/>
    <row r="6" spans="1:6" ht="15.75" x14ac:dyDescent="0.25">
      <c r="A6" s="2"/>
      <c r="B6" s="5" t="s">
        <v>38</v>
      </c>
      <c r="C6" s="5" t="s">
        <v>41</v>
      </c>
      <c r="D6" s="5" t="s">
        <v>51</v>
      </c>
      <c r="E6" s="5" t="s">
        <v>18</v>
      </c>
      <c r="F6" s="5" t="s">
        <v>13</v>
      </c>
    </row>
    <row r="7" spans="1:6" ht="15.75" x14ac:dyDescent="0.25">
      <c r="A7" s="3"/>
      <c r="B7" s="13" t="s">
        <v>48</v>
      </c>
      <c r="C7" s="7">
        <v>378</v>
      </c>
      <c r="D7" s="7">
        <v>18</v>
      </c>
      <c r="E7" s="7">
        <f>SUM(C7:D7)</f>
        <v>396</v>
      </c>
      <c r="F7" s="17">
        <v>0.47</v>
      </c>
    </row>
    <row r="8" spans="1:6" ht="15.75" x14ac:dyDescent="0.25">
      <c r="A8" s="3"/>
      <c r="B8" s="13" t="s">
        <v>32</v>
      </c>
      <c r="C8" s="7">
        <v>78</v>
      </c>
      <c r="D8" s="7">
        <v>3</v>
      </c>
      <c r="E8" s="7">
        <f>SUM(C8:D8)</f>
        <v>81</v>
      </c>
      <c r="F8" s="17">
        <v>0.1</v>
      </c>
    </row>
    <row r="9" spans="1:6" ht="15.75" x14ac:dyDescent="0.25">
      <c r="A9" s="3"/>
      <c r="B9" s="13" t="s">
        <v>44</v>
      </c>
      <c r="C9" s="7">
        <v>176</v>
      </c>
      <c r="D9" s="7">
        <v>1</v>
      </c>
      <c r="E9" s="7">
        <f>SUM(C9:D9)</f>
        <v>177</v>
      </c>
      <c r="F9" s="17">
        <v>0.21</v>
      </c>
    </row>
    <row r="10" spans="1:6" ht="15.75" x14ac:dyDescent="0.25">
      <c r="A10" s="3"/>
      <c r="B10" s="13" t="s">
        <v>40</v>
      </c>
      <c r="C10" s="7">
        <v>187</v>
      </c>
      <c r="D10" s="7">
        <v>0</v>
      </c>
      <c r="E10" s="7">
        <f>SUM(C10:D10)</f>
        <v>187</v>
      </c>
      <c r="F10" s="17">
        <v>0.22</v>
      </c>
    </row>
    <row r="11" spans="1:6" ht="15.75" x14ac:dyDescent="0.25">
      <c r="A11" s="4"/>
      <c r="B11" s="5" t="s">
        <v>16</v>
      </c>
      <c r="C11" s="9">
        <f>SUM(C7:C10)</f>
        <v>819</v>
      </c>
      <c r="D11" s="9">
        <f>SUM(D7:D10)</f>
        <v>22</v>
      </c>
      <c r="E11" s="11">
        <f>SUM(E7:E10)</f>
        <v>841</v>
      </c>
      <c r="F11" s="10">
        <f>SUM(F7:F10)</f>
        <v>0.99999999999999989</v>
      </c>
    </row>
    <row r="12" spans="1:6" ht="12" customHeight="1" x14ac:dyDescent="0.25"/>
    <row r="13" spans="1:6" ht="10.5" customHeight="1" x14ac:dyDescent="0.25"/>
    <row r="18" spans="7:8" ht="15.75" x14ac:dyDescent="0.25">
      <c r="G18" s="9" t="s">
        <v>41</v>
      </c>
      <c r="H18" s="9">
        <f>C11</f>
        <v>819</v>
      </c>
    </row>
    <row r="19" spans="7:8" ht="15.75" x14ac:dyDescent="0.25">
      <c r="G19" s="9" t="s">
        <v>42</v>
      </c>
      <c r="H19" s="9">
        <f>D11</f>
        <v>22</v>
      </c>
    </row>
    <row r="20" spans="7:8" ht="15.75" x14ac:dyDescent="0.25">
      <c r="G20" s="9" t="s">
        <v>12</v>
      </c>
      <c r="H20" s="11">
        <f>SUM(H18:H19)</f>
        <v>841</v>
      </c>
    </row>
    <row r="32" spans="7:8" ht="6.75" customHeight="1" x14ac:dyDescent="0.25"/>
    <row r="33" spans="2:4" ht="15.75" x14ac:dyDescent="0.25">
      <c r="B33" s="14" t="s">
        <v>43</v>
      </c>
      <c r="C33" s="15"/>
    </row>
    <row r="34" spans="2:4" ht="9" customHeight="1" x14ac:dyDescent="0.25">
      <c r="B34" s="14"/>
      <c r="C34" s="12"/>
    </row>
    <row r="35" spans="2:4" ht="12.75" customHeight="1" x14ac:dyDescent="0.25">
      <c r="B35" s="35"/>
      <c r="C35" s="35"/>
    </row>
    <row r="39" spans="2:4" ht="18" x14ac:dyDescent="0.25">
      <c r="B39" s="33"/>
      <c r="C39" s="33"/>
      <c r="D39" s="33"/>
    </row>
    <row r="69" spans="3:3" x14ac:dyDescent="0.25">
      <c r="C69" s="1"/>
    </row>
    <row r="70" spans="3:3" x14ac:dyDescent="0.25">
      <c r="C70" s="1"/>
    </row>
  </sheetData>
  <mergeCells count="4">
    <mergeCell ref="B3:E3"/>
    <mergeCell ref="B35:C35"/>
    <mergeCell ref="B39:D39"/>
    <mergeCell ref="B1:C1"/>
  </mergeCells>
  <pageMargins left="0.70866141732283472" right="0.70866141732283472" top="0.74803149606299213" bottom="0.74803149606299213" header="0.31496062992125984" footer="0.31496062992125984"/>
  <pageSetup paperSize="5" scale="9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zoomScaleNormal="100" workbookViewId="0">
      <selection activeCell="G25" sqref="G25"/>
    </sheetView>
  </sheetViews>
  <sheetFormatPr baseColWidth="10" defaultRowHeight="15" x14ac:dyDescent="0.25"/>
  <cols>
    <col min="1" max="1" width="5.85546875" customWidth="1"/>
    <col min="2" max="2" width="61.85546875" customWidth="1"/>
    <col min="3" max="3" width="17.42578125" customWidth="1"/>
    <col min="4" max="4" width="14.42578125" customWidth="1"/>
    <col min="5" max="5" width="19.140625" customWidth="1"/>
    <col min="6" max="6" width="14.140625" customWidth="1"/>
    <col min="7" max="7" width="13.140625" customWidth="1"/>
    <col min="8" max="8" width="8.7109375" customWidth="1"/>
  </cols>
  <sheetData>
    <row r="1" spans="1:6" x14ac:dyDescent="0.25">
      <c r="B1" s="35" t="s">
        <v>55</v>
      </c>
      <c r="C1" s="35"/>
    </row>
    <row r="2" spans="1:6" ht="10.5" customHeight="1" x14ac:dyDescent="0.25"/>
    <row r="3" spans="1:6" ht="18" x14ac:dyDescent="0.25">
      <c r="B3" s="33" t="s">
        <v>54</v>
      </c>
      <c r="C3" s="33"/>
      <c r="D3" s="33"/>
      <c r="E3" s="33"/>
    </row>
    <row r="5" spans="1:6" ht="15.75" x14ac:dyDescent="0.25">
      <c r="A5" s="2"/>
      <c r="B5" s="5" t="s">
        <v>20</v>
      </c>
      <c r="C5" s="5" t="s">
        <v>41</v>
      </c>
      <c r="D5" s="5" t="s">
        <v>51</v>
      </c>
      <c r="E5" s="5" t="s">
        <v>21</v>
      </c>
      <c r="F5" s="5" t="s">
        <v>13</v>
      </c>
    </row>
    <row r="6" spans="1:6" ht="15.75" x14ac:dyDescent="0.25">
      <c r="A6" s="3"/>
      <c r="B6" s="13" t="s">
        <v>14</v>
      </c>
      <c r="C6" s="7">
        <f>SUM('Población en Centros'!D7:D8,'Población en Centros'!D10:D12)</f>
        <v>107</v>
      </c>
      <c r="D6" s="7">
        <f>SUM('Población en Centros'!D9)</f>
        <v>1</v>
      </c>
      <c r="E6" s="7">
        <f t="shared" ref="E6:E11" si="0">C6+D6</f>
        <v>108</v>
      </c>
      <c r="F6" s="8">
        <v>0.09</v>
      </c>
    </row>
    <row r="7" spans="1:6" ht="15.75" x14ac:dyDescent="0.25">
      <c r="A7" s="3"/>
      <c r="B7" s="13" t="s">
        <v>15</v>
      </c>
      <c r="C7" s="7">
        <f>SUM('Población en Centros'!E7:E8,'Población en Centros'!E10:E12)</f>
        <v>282</v>
      </c>
      <c r="D7" s="7">
        <f>SUM('Población en Centros'!E9)</f>
        <v>6</v>
      </c>
      <c r="E7" s="7">
        <f t="shared" si="0"/>
        <v>288</v>
      </c>
      <c r="F7" s="8">
        <v>0.23</v>
      </c>
    </row>
    <row r="8" spans="1:6" ht="15.75" x14ac:dyDescent="0.25">
      <c r="A8" s="3"/>
      <c r="B8" s="13" t="s">
        <v>48</v>
      </c>
      <c r="C8" s="7">
        <f>SUM('Población en Medidas'!C7)</f>
        <v>378</v>
      </c>
      <c r="D8" s="7">
        <f>SUM('Población en Medidas'!D7)</f>
        <v>18</v>
      </c>
      <c r="E8" s="7">
        <f t="shared" si="0"/>
        <v>396</v>
      </c>
      <c r="F8" s="8">
        <v>0.32</v>
      </c>
    </row>
    <row r="9" spans="1:6" ht="15.75" x14ac:dyDescent="0.25">
      <c r="A9" s="3"/>
      <c r="B9" s="13" t="s">
        <v>32</v>
      </c>
      <c r="C9" s="7">
        <f>SUM('Población en Medidas'!C8)</f>
        <v>78</v>
      </c>
      <c r="D9" s="7">
        <f>SUM('Población en Medidas'!D8)</f>
        <v>3</v>
      </c>
      <c r="E9" s="7">
        <f t="shared" si="0"/>
        <v>81</v>
      </c>
      <c r="F9" s="8">
        <v>7.0000000000000007E-2</v>
      </c>
    </row>
    <row r="10" spans="1:6" ht="15.75" x14ac:dyDescent="0.25">
      <c r="A10" s="3"/>
      <c r="B10" s="13" t="s">
        <v>45</v>
      </c>
      <c r="C10" s="7">
        <f>SUM('Población en Medidas'!C9)</f>
        <v>176</v>
      </c>
      <c r="D10" s="7">
        <f>SUM('Población en Medidas'!D9)</f>
        <v>1</v>
      </c>
      <c r="E10" s="7">
        <f t="shared" si="0"/>
        <v>177</v>
      </c>
      <c r="F10" s="8">
        <v>0.14000000000000001</v>
      </c>
    </row>
    <row r="11" spans="1:6" ht="15.75" x14ac:dyDescent="0.25">
      <c r="A11" s="3"/>
      <c r="B11" s="13" t="s">
        <v>40</v>
      </c>
      <c r="C11" s="7">
        <f>SUM('Población en Medidas'!C10)</f>
        <v>187</v>
      </c>
      <c r="D11" s="7">
        <f>SUM('Población en Medidas'!D10)</f>
        <v>0</v>
      </c>
      <c r="E11" s="7">
        <f t="shared" si="0"/>
        <v>187</v>
      </c>
      <c r="F11" s="8">
        <v>0.15</v>
      </c>
    </row>
    <row r="12" spans="1:6" ht="15.75" x14ac:dyDescent="0.25">
      <c r="A12" s="4"/>
      <c r="B12" s="5" t="s">
        <v>16</v>
      </c>
      <c r="C12" s="9">
        <f>SUM(C6:C11)</f>
        <v>1208</v>
      </c>
      <c r="D12" s="9">
        <f>SUM(D6:D11)</f>
        <v>29</v>
      </c>
      <c r="E12" s="11">
        <f>SUM(E6:E11)</f>
        <v>1237</v>
      </c>
      <c r="F12" s="10">
        <f>SUM(F6:F11)</f>
        <v>1</v>
      </c>
    </row>
    <row r="13" spans="1:6" ht="12" customHeight="1" x14ac:dyDescent="0.25"/>
    <row r="19" spans="7:8" ht="15.75" x14ac:dyDescent="0.25">
      <c r="G19" s="9" t="s">
        <v>41</v>
      </c>
      <c r="H19" s="9">
        <f>C12</f>
        <v>1208</v>
      </c>
    </row>
    <row r="20" spans="7:8" ht="15.75" x14ac:dyDescent="0.25">
      <c r="G20" s="9" t="s">
        <v>42</v>
      </c>
      <c r="H20" s="9">
        <f>D12</f>
        <v>29</v>
      </c>
    </row>
    <row r="21" spans="7:8" ht="15.75" x14ac:dyDescent="0.25">
      <c r="G21" s="9" t="s">
        <v>12</v>
      </c>
      <c r="H21" s="11">
        <f>SUM(H19:H20)</f>
        <v>1237</v>
      </c>
    </row>
    <row r="32" spans="7:8" ht="14.25" customHeight="1" x14ac:dyDescent="0.25"/>
    <row r="33" spans="2:5" ht="7.5" customHeight="1" x14ac:dyDescent="0.25"/>
    <row r="34" spans="2:5" x14ac:dyDescent="0.25">
      <c r="B34" s="1" t="s">
        <v>50</v>
      </c>
    </row>
    <row r="35" spans="2:5" x14ac:dyDescent="0.25">
      <c r="B35" s="1" t="s">
        <v>49</v>
      </c>
    </row>
    <row r="36" spans="2:5" ht="4.5" customHeight="1" x14ac:dyDescent="0.25"/>
    <row r="37" spans="2:5" ht="14.25" customHeight="1" x14ac:dyDescent="0.25">
      <c r="B37" s="35"/>
      <c r="C37" s="35"/>
    </row>
    <row r="40" spans="2:5" x14ac:dyDescent="0.25">
      <c r="E40" t="s">
        <v>39</v>
      </c>
    </row>
    <row r="70" spans="3:3" x14ac:dyDescent="0.25">
      <c r="C70" s="1"/>
    </row>
    <row r="71" spans="3:3" x14ac:dyDescent="0.25">
      <c r="C71" s="1"/>
    </row>
  </sheetData>
  <mergeCells count="3">
    <mergeCell ref="B37:C37"/>
    <mergeCell ref="B3:E3"/>
    <mergeCell ref="B1:C1"/>
  </mergeCells>
  <pageMargins left="0.70866141732283472" right="0.70866141732283472" top="0.74803149606299213" bottom="0.74803149606299213" header="0.31496062992125984" footer="0.31496062992125984"/>
  <pageSetup paperSize="5" scale="8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>
      <selection activeCell="K5" sqref="K5"/>
    </sheetView>
  </sheetViews>
  <sheetFormatPr baseColWidth="10" defaultRowHeight="15" x14ac:dyDescent="0.25"/>
  <cols>
    <col min="1" max="1" width="1.85546875" customWidth="1"/>
    <col min="2" max="2" width="30.42578125" customWidth="1"/>
    <col min="3" max="3" width="24.5703125" customWidth="1"/>
    <col min="4" max="4" width="23" customWidth="1"/>
    <col min="5" max="5" width="21.85546875" customWidth="1"/>
    <col min="6" max="6" width="22.7109375" customWidth="1"/>
    <col min="7" max="7" width="23.7109375" customWidth="1"/>
    <col min="8" max="8" width="18.5703125" customWidth="1"/>
    <col min="9" max="9" width="16.42578125" customWidth="1"/>
    <col min="10" max="10" width="18.28515625" customWidth="1"/>
  </cols>
  <sheetData>
    <row r="1" spans="2:10" ht="35.25" customHeight="1" thickBot="1" x14ac:dyDescent="0.3">
      <c r="B1" s="1"/>
      <c r="C1" s="36" t="s">
        <v>25</v>
      </c>
      <c r="D1" s="37"/>
      <c r="E1" s="38"/>
      <c r="F1" s="29"/>
      <c r="G1" s="25" t="s">
        <v>27</v>
      </c>
      <c r="H1" s="1"/>
      <c r="I1" s="1"/>
    </row>
    <row r="2" spans="2:10" ht="35.25" customHeight="1" x14ac:dyDescent="0.25">
      <c r="B2" s="1"/>
      <c r="C2" s="20" t="s">
        <v>22</v>
      </c>
      <c r="D2" s="20" t="s">
        <v>23</v>
      </c>
      <c r="E2" s="20" t="s">
        <v>24</v>
      </c>
      <c r="F2" s="20" t="s">
        <v>30</v>
      </c>
      <c r="G2" s="20" t="s">
        <v>26</v>
      </c>
      <c r="H2" s="18" t="s">
        <v>28</v>
      </c>
      <c r="I2" s="19" t="s">
        <v>29</v>
      </c>
      <c r="J2" s="19" t="s">
        <v>33</v>
      </c>
    </row>
    <row r="3" spans="2:10" ht="35.25" customHeight="1" x14ac:dyDescent="0.25">
      <c r="B3" s="22" t="s">
        <v>35</v>
      </c>
      <c r="C3" s="26"/>
      <c r="D3" s="26"/>
      <c r="E3" s="26"/>
      <c r="F3" s="26"/>
      <c r="G3" s="26"/>
      <c r="H3" s="26"/>
      <c r="I3" s="28"/>
      <c r="J3" s="26"/>
    </row>
    <row r="4" spans="2:10" ht="35.25" customHeight="1" thickBot="1" x14ac:dyDescent="0.3">
      <c r="B4" s="1"/>
      <c r="C4" s="1"/>
      <c r="D4" s="1"/>
      <c r="E4" s="1"/>
      <c r="F4" s="1"/>
      <c r="G4" s="1"/>
      <c r="H4" s="1"/>
      <c r="I4" s="1"/>
    </row>
    <row r="5" spans="2:10" ht="35.25" customHeight="1" x14ac:dyDescent="0.25">
      <c r="B5" s="1"/>
      <c r="C5" s="21" t="s">
        <v>25</v>
      </c>
      <c r="D5" s="21" t="s">
        <v>27</v>
      </c>
      <c r="E5" s="1"/>
      <c r="F5" s="1"/>
      <c r="G5" s="1"/>
      <c r="H5" s="1"/>
      <c r="I5" s="1"/>
    </row>
    <row r="6" spans="2:10" ht="35.25" customHeight="1" x14ac:dyDescent="0.25">
      <c r="B6" s="26" t="s">
        <v>32</v>
      </c>
      <c r="C6" s="19" t="s">
        <v>30</v>
      </c>
      <c r="D6" s="19" t="s">
        <v>26</v>
      </c>
      <c r="E6" s="19" t="s">
        <v>33</v>
      </c>
      <c r="F6" s="30"/>
      <c r="I6" s="1"/>
    </row>
    <row r="7" spans="2:10" ht="35.25" customHeight="1" x14ac:dyDescent="0.25">
      <c r="C7" s="19"/>
      <c r="D7" s="19"/>
      <c r="E7" s="19"/>
      <c r="F7" s="30"/>
      <c r="I7" s="1"/>
    </row>
    <row r="8" spans="2:10" ht="35.25" customHeight="1" thickBot="1" x14ac:dyDescent="0.3">
      <c r="B8" s="1"/>
      <c r="C8" s="1"/>
      <c r="D8" s="1"/>
      <c r="E8" s="1"/>
      <c r="F8" s="1"/>
      <c r="G8" s="1"/>
      <c r="H8" s="1"/>
      <c r="I8" s="1"/>
    </row>
    <row r="9" spans="2:10" ht="35.25" customHeight="1" thickBot="1" x14ac:dyDescent="0.3">
      <c r="B9" s="22" t="s">
        <v>31</v>
      </c>
      <c r="C9" s="24" t="s">
        <v>25</v>
      </c>
      <c r="D9" s="24" t="s">
        <v>27</v>
      </c>
      <c r="E9" s="1"/>
      <c r="F9" s="1"/>
      <c r="G9" s="1"/>
      <c r="H9" s="1"/>
      <c r="I9" s="1"/>
    </row>
    <row r="10" spans="2:10" ht="35.25" customHeight="1" x14ac:dyDescent="0.25">
      <c r="B10" s="1"/>
      <c r="C10" s="23" t="s">
        <v>34</v>
      </c>
      <c r="D10" s="20" t="s">
        <v>26</v>
      </c>
      <c r="E10" s="19" t="s">
        <v>28</v>
      </c>
      <c r="F10" s="19" t="s">
        <v>29</v>
      </c>
      <c r="G10" s="19" t="s">
        <v>33</v>
      </c>
      <c r="I10" s="1"/>
    </row>
    <row r="11" spans="2:10" ht="35.25" customHeight="1" x14ac:dyDescent="0.25">
      <c r="B11" s="1"/>
      <c r="C11" s="19"/>
      <c r="D11" s="19"/>
      <c r="E11" s="27"/>
      <c r="F11" s="27"/>
      <c r="G11" s="19"/>
      <c r="I11" s="1"/>
    </row>
    <row r="12" spans="2:10" ht="35.25" customHeight="1" thickBot="1" x14ac:dyDescent="0.3">
      <c r="B12" s="1"/>
      <c r="C12" s="1"/>
      <c r="D12" s="1"/>
      <c r="E12" s="1"/>
      <c r="F12" s="1"/>
      <c r="G12" s="1"/>
      <c r="H12" s="1"/>
      <c r="I12" s="1"/>
    </row>
    <row r="13" spans="2:10" ht="35.25" customHeight="1" thickBot="1" x14ac:dyDescent="0.3">
      <c r="B13" s="22" t="s">
        <v>36</v>
      </c>
      <c r="C13" s="24" t="s">
        <v>25</v>
      </c>
      <c r="D13" s="24" t="s">
        <v>27</v>
      </c>
      <c r="E13" s="1"/>
      <c r="F13" s="1"/>
      <c r="G13" s="1"/>
      <c r="H13" s="1"/>
      <c r="I13" s="1"/>
    </row>
    <row r="14" spans="2:10" ht="35.25" customHeight="1" x14ac:dyDescent="0.25">
      <c r="B14" s="1"/>
      <c r="C14" s="23" t="s">
        <v>37</v>
      </c>
      <c r="D14" s="20" t="s">
        <v>26</v>
      </c>
      <c r="E14" s="19" t="s">
        <v>33</v>
      </c>
      <c r="F14" s="30"/>
      <c r="I14" s="1"/>
    </row>
    <row r="15" spans="2:10" ht="36.75" customHeight="1" x14ac:dyDescent="0.25">
      <c r="B15" s="1"/>
      <c r="C15" s="19"/>
      <c r="D15" s="19"/>
      <c r="E15" s="19"/>
      <c r="F15" s="30"/>
      <c r="I15" s="1"/>
    </row>
  </sheetData>
  <mergeCells count="1">
    <mergeCell ref="C1:E1"/>
  </mergeCells>
  <pageMargins left="0.31496062992125984" right="0.11811023622047245" top="0.35433070866141736" bottom="0.35433070866141736" header="0.31496062992125984" footer="0.3149606299212598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Población en Centros</vt:lpstr>
      <vt:lpstr>Población en Medidas</vt:lpstr>
      <vt:lpstr>A Razón Total</vt:lpstr>
      <vt:lpstr>Población Medidas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IEI</cp:lastModifiedBy>
  <cp:lastPrinted>2018-12-28T13:27:52Z</cp:lastPrinted>
  <dcterms:created xsi:type="dcterms:W3CDTF">2015-04-13T14:24:28Z</dcterms:created>
  <dcterms:modified xsi:type="dcterms:W3CDTF">2019-03-29T16:51:18Z</dcterms:modified>
</cp:coreProperties>
</file>