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gomez\Desktop\Logistica\"/>
    </mc:Choice>
  </mc:AlternateContent>
  <xr:revisionPtr revIDLastSave="0" documentId="13_ncr:1_{4362763D-4862-4A65-94CF-BA1B390809EA}" xr6:coauthVersionLast="47" xr6:coauthVersionMax="47" xr10:uidLastSave="{00000000-0000-0000-0000-000000000000}"/>
  <bookViews>
    <workbookView xWindow="-120" yWindow="-120" windowWidth="29040" windowHeight="15720" xr2:uid="{A1CA4F64-B22F-4F8D-819D-A80282CAC375}"/>
  </bookViews>
  <sheets>
    <sheet name="CUADRO MQ DE INVENTARIO 2026"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_Anonymous_Sheet_DB__1" localSheetId="0">#REF!</definedName>
    <definedName name="__Anonymous_Sheet_DB__1">#REF!</definedName>
    <definedName name="__Anonymous_Sheet_DB__1_1" localSheetId="0">#REF!</definedName>
    <definedName name="__Anonymous_Sheet_DB__1_1">#REF!</definedName>
    <definedName name="__Anonymous_Sheet_DB__1_2" localSheetId="0">#REF!</definedName>
    <definedName name="__Anonymous_Sheet_DB__1_2">#REF!</definedName>
    <definedName name="__Anonymous_Sheet_DB__2" localSheetId="0">#REF!</definedName>
    <definedName name="__Anonymous_Sheet_DB__2">#REF!</definedName>
    <definedName name="_xlnm._FilterDatabase" localSheetId="0" hidden="1">'CUADRO MQ DE INVENTARIO 2026'!$A$1:$BA$584</definedName>
    <definedName name="ALMACENES_EA" localSheetId="0">[1]CALCULO!$A:$A</definedName>
    <definedName name="ALMACENES_EA">[2]CALCULO!$A:$A</definedName>
    <definedName name="ALMACENES_GD" localSheetId="0">[3]ALMACENES!$A:$A</definedName>
    <definedName name="ALMACENES_GD">[4]ALMACENES!$A:$A</definedName>
    <definedName name="ALMACENES_YC" localSheetId="0">[5]ALMACENES!$A:$A</definedName>
    <definedName name="ALMACENES_YC">[6]ALMACENES!$A:$A</definedName>
    <definedName name="ANALISTA_EA" localSheetId="0">'[1]MONT. BODEGA'!$G:$G</definedName>
    <definedName name="ANALISTA_EA">'[2]MONT. BODEGA'!$G:$G</definedName>
    <definedName name="ANALISTA_GD" localSheetId="0">'[3]LISTA POR CODIGO'!$G:$G</definedName>
    <definedName name="ANALISTA_GD">'[4]LISTA POR CODIGO'!$G:$G</definedName>
    <definedName name="ANALISTA_NP" localSheetId="0">'[7]LISTA POR CODIGO'!$G:$G</definedName>
    <definedName name="ANALISTA_NP">'[8]LISTA POR CODIGO'!$G:$G</definedName>
    <definedName name="ANALISTA_YC" localSheetId="0">'[9]LISTA POR CODIGO'!$G:$G</definedName>
    <definedName name="ANALISTA_YC">'[10]LISTA POR CODIGO'!$G:$G</definedName>
    <definedName name="_xlnm.Print_Area" localSheetId="0">'CUADRO MQ DE INVENTARIO 2026'!$A$1:$R$561</definedName>
    <definedName name="CODIGO" localSheetId="0">'[11]MONT. BODEGA'!$AG:$AG</definedName>
    <definedName name="CODIGO">'[12]MONT. BODEGA'!$AG:$AG</definedName>
    <definedName name="CODIGO_ABASTO_EA" localSheetId="0">'[1]MONT. BODEGA'!$B:$B</definedName>
    <definedName name="CODIGO_ABASTO_EA">'[2]MONT. BODEGA'!$B:$B</definedName>
    <definedName name="CODIGO_ABASTO_GD" localSheetId="0">'[3]LISTA POR CODIGO'!$B:$B</definedName>
    <definedName name="CODIGO_ABASTO_GD">'[4]LISTA POR CODIGO'!$B:$B</definedName>
    <definedName name="CODIGO_ABASTO_NP" localSheetId="0">'[7]LISTA POR CODIGO'!$B:$B</definedName>
    <definedName name="CODIGO_ABASTO_NP">'[8]LISTA POR CODIGO'!$B:$B</definedName>
    <definedName name="CODIGO_ABASTO_YC" localSheetId="0">'[9]LISTA POR CODIGO'!$B:$B</definedName>
    <definedName name="CODIGO_ABASTO_YC">'[10]LISTA POR CODIGO'!$B:$B</definedName>
    <definedName name="CODIGO_PRECENTACION" localSheetId="0">[13]PRECENTACION!$B:$B</definedName>
    <definedName name="CODIGO_PRECENTACION">[14]PRECENTACION!$B:$B</definedName>
    <definedName name="CODIGO_SAFIRO_EA" localSheetId="0">'[1]MONT. BODEGA'!$C:$C</definedName>
    <definedName name="CODIGO_SAFIRO_EA">'[2]MONT. BODEGA'!$C:$C</definedName>
    <definedName name="CODIGO_SAFIRO_GD" localSheetId="0">'[3]LISTA POR CODIGO'!$C:$C</definedName>
    <definedName name="CODIGO_SAFIRO_GD">'[4]LISTA POR CODIGO'!$C:$C</definedName>
    <definedName name="CODIGO_SAFIRO_NP" localSheetId="0">'[7]LISTA POR CODIGO'!$C:$C</definedName>
    <definedName name="CODIGO_SAFIRO_NP">'[8]LISTA POR CODIGO'!$C:$C</definedName>
    <definedName name="CODIGO_SAFIRO_YC" localSheetId="0">'[15]LISTA POR CODIGO'!$C:$C</definedName>
    <definedName name="CODIGO_SAFIRO_YC">'[16]LISTA POR CODIGO'!$C:$C</definedName>
    <definedName name="CONSUMO_MENSUAL_EA" localSheetId="0">'[1]MONT. BODEGA'!$K:$K</definedName>
    <definedName name="CONSUMO_MENSUAL_EA">'[2]MONT. BODEGA'!$K:$K</definedName>
    <definedName name="CONSUMO_MENSUAL_GD" localSheetId="0">'[3]LISTA POR CODIGO'!$K:$K</definedName>
    <definedName name="CONSUMO_MENSUAL_GD">'[4]LISTA POR CODIGO'!$K:$K</definedName>
    <definedName name="CONSUMO_MENSUAL_NP" localSheetId="0">'[7]LISTA POR CODIGO'!$K:$K</definedName>
    <definedName name="CONSUMO_MENSUAL_NP">'[8]LISTA POR CODIGO'!$K:$K</definedName>
    <definedName name="CONSUMO_MENSUAL_YC" localSheetId="0">'[9]LISTA POR CODIGO'!$K:$K</definedName>
    <definedName name="CONSUMO_MENSUAL_YC">'[10]LISTA POR CODIGO'!$K:$K</definedName>
    <definedName name="DESCRIPCION_EA" localSheetId="0">'[1]MONT. BODEGA'!$D:$D</definedName>
    <definedName name="DESCRIPCION_EA">'[2]MONT. BODEGA'!$D:$D</definedName>
    <definedName name="DESCRIPCION_GD" localSheetId="0">'[3]LISTA POR CODIGO'!$D:$D</definedName>
    <definedName name="DESCRIPCION_GD">'[4]LISTA POR CODIGO'!$D:$D</definedName>
    <definedName name="DESCRIPCION_NP" localSheetId="0">'[7]LISTA POR CODIGO'!$D:$D</definedName>
    <definedName name="DESCRIPCION_NP">'[8]LISTA POR CODIGO'!$D:$D</definedName>
    <definedName name="DESCRIPCION_YC" localSheetId="0">'[15]LISTA POR CODIGO'!$D:$D</definedName>
    <definedName name="DESCRIPCION_YC">'[16]LISTA POR CODIGO'!$D:$D</definedName>
    <definedName name="dr" localSheetId="0">'[17]LISTA POR CODIGO'!$C:$C</definedName>
    <definedName name="dr">'[18]LISTA POR CODIGO'!$C:$C</definedName>
    <definedName name="EA" localSheetId="0">'[19]LISTA POR CODIGO'!$T:$T</definedName>
    <definedName name="EA">'[20]LISTA POR CODIGO'!$T:$T</definedName>
    <definedName name="Excel_BuiltIn__FilterDatabase" localSheetId="0">#REF!</definedName>
    <definedName name="Excel_BuiltIn__FilterDatabase">#REF!</definedName>
    <definedName name="Excel_BuiltIn__FilterDatabase_1" localSheetId="0">#REF!</definedName>
    <definedName name="Excel_BuiltIn__FilterDatabase_1">#REF!</definedName>
    <definedName name="Excel_BuiltIn__FilterDatabase_2" localSheetId="0">#REF!</definedName>
    <definedName name="Excel_BuiltIn__FilterDatabase_2">#REF!</definedName>
    <definedName name="Excel_BuiltIn_Print_Area" localSheetId="0">#REF!</definedName>
    <definedName name="Excel_BuiltIn_Print_Area">#REF!</definedName>
    <definedName name="Excel_BuiltIn_Print_Titles" localSheetId="0">#REF!</definedName>
    <definedName name="Excel_BuiltIn_Print_Titles">#REF!</definedName>
    <definedName name="Excel_BuiltIn_Print_Titles_1" localSheetId="0">#REF!</definedName>
    <definedName name="Excel_BuiltIn_Print_Titles_1">#REF!</definedName>
    <definedName name="Excel_BuiltIn_Print_Titles_1_1" localSheetId="0">#REF!</definedName>
    <definedName name="Excel_BuiltIn_Print_Titles_1_1">#REF!</definedName>
    <definedName name="gssfd" localSheetId="0">'[21]LISTA POR CODIGO'!$C:$C</definedName>
    <definedName name="gssfd">'[22]LISTA POR CODIGO'!$C:$C</definedName>
    <definedName name="LICITACION_PUBLICA_EA" localSheetId="0">'[23]LISTA POR CODIGO'!$H:$H</definedName>
    <definedName name="LICITACION_PUBLICA_EA">'[24]LISTA POR CODIGO'!$H:$H</definedName>
    <definedName name="LICITACION_PUBLICA_GD" localSheetId="0">'[25]LISTA POR CODIGO'!$I:$I</definedName>
    <definedName name="LICITACION_PUBLICA_GD">'[26]LISTA POR CODIGO'!$I:$I</definedName>
    <definedName name="LICITACION_PUBLICA_YC" localSheetId="0">'[15]LISTA POR CODIGO'!$I:$I</definedName>
    <definedName name="LICITACION_PUBLICA_YC">'[16]LISTA POR CODIGO'!$I:$I</definedName>
    <definedName name="O_G" localSheetId="0">'[11]MONT. BODEGA'!$AB:$AB</definedName>
    <definedName name="O_G">'[12]MONT. BODEGA'!$AB:$AB</definedName>
    <definedName name="OBJETO_GASTO_EA" localSheetId="0">'[23]LISTA POR CODIGO'!$I:$I</definedName>
    <definedName name="OBJETO_GASTO_EA">'[24]LISTA POR CODIGO'!$I:$I</definedName>
    <definedName name="OBJETO_GASTO_GD" localSheetId="0">'[25]LISTA POR CODIGO'!$J:$J</definedName>
    <definedName name="OBJETO_GASTO_GD">'[26]LISTA POR CODIGO'!$J:$J</definedName>
    <definedName name="OBJETO_GASTO_YC" localSheetId="0">'[15]LISTA POR CODIGO'!$J:$J</definedName>
    <definedName name="OBJETO_GASTO_YC">'[16]LISTA POR CODIGO'!$J:$J</definedName>
    <definedName name="PAIS" localSheetId="0">'[11]MONT. BODEGA'!$AI:$AI</definedName>
    <definedName name="PAIS">'[12]MONT. BODEGA'!$AI:$AI</definedName>
    <definedName name="PREC._X_UNI" localSheetId="0">'[11]MONT. BODEGA'!$AH:$AH</definedName>
    <definedName name="PREC._X_UNI">'[12]MONT. BODEGA'!$AH:$AH</definedName>
    <definedName name="PRECENTACION" localSheetId="0">[13]PRECENTACION!$D:$D</definedName>
    <definedName name="PRECENTACION">[14]PRECENTACION!$D:$D</definedName>
    <definedName name="PRECIO_UNITARIO_EA" localSheetId="0">'[1]MONT. BODEGA'!$V:$V</definedName>
    <definedName name="PRECIO_UNITARIO_EA">'[2]MONT. BODEGA'!$V:$V</definedName>
    <definedName name="PRECIO_UNITARIO_GD" localSheetId="0">'[3]LISTA POR CODIGO'!$V:$V</definedName>
    <definedName name="PRECIO_UNITARIO_GD">'[4]LISTA POR CODIGO'!$V:$V</definedName>
    <definedName name="PRECIO_UNITARIO_NP" localSheetId="0">'[7]LISTA POR CODIGO'!$V:$V</definedName>
    <definedName name="PRECIO_UNITARIO_NP">'[8]LISTA POR CODIGO'!$V:$V</definedName>
    <definedName name="PRECIO_UNITARIO_YC" localSheetId="0">'[9]LISTA POR CODIGO'!$V:$V</definedName>
    <definedName name="PRECIO_UNITARIO_YC">'[10]LISTA POR CODIGO'!$V:$V</definedName>
    <definedName name="PROVEEDOR_EA" localSheetId="0">'[1]MONT. BODEGA'!$AV:$AV</definedName>
    <definedName name="PROVEEDOR_EA">'[2]MONT. BODEGA'!$AV:$AV</definedName>
    <definedName name="PROVEEDOR_GD" localSheetId="0">'[3]LISTA POR CODIGO'!$AV:$AV</definedName>
    <definedName name="PROVEEDOR_GD">'[4]LISTA POR CODIGO'!$AV:$AV</definedName>
    <definedName name="RENGLON_EA" localSheetId="0">'[1]MONT. BODEGA'!$AU:$AU</definedName>
    <definedName name="RENGLON_EA">'[2]MONT. BODEGA'!$AU:$AU</definedName>
    <definedName name="RENGLON_GD" localSheetId="0">'[3]LISTA POR CODIGO'!$AU:$AU</definedName>
    <definedName name="RENGLON_GD">'[4]LISTA POR CODIGO'!$AU:$AU</definedName>
    <definedName name="RIESGO_2" localSheetId="0">'[11]MONT. BODEGA'!$AC:$AC</definedName>
    <definedName name="RIESGO_2">'[12]MONT. BODEGA'!$AC:$AC</definedName>
    <definedName name="RIESGO_4" localSheetId="0">'[11]MONT. BODEGA'!$AD:$AD</definedName>
    <definedName name="RIESGO_4">'[12]MONT. BODEGA'!$AD:$AD</definedName>
    <definedName name="_xlnm.Print_Titles" localSheetId="0">'CUADRO MQ DE INVENTARIO 2026'!$1:$1</definedName>
    <definedName name="TOTAL_EXT._DISPONIBLES_EA" localSheetId="0">'[1]MONT. BODEGA'!$T:$T</definedName>
    <definedName name="TOTAL_EXT._DISPONIBLES_EA">'[2]MONT. BODEGA'!$T:$T</definedName>
    <definedName name="TOTAL_EXT._DISPONIBLES_GD" localSheetId="0">'[3]LISTA POR CODIGO'!$T:$T</definedName>
    <definedName name="TOTAL_EXT._DISPONIBLES_GD">'[4]LISTA POR CODIGO'!$T:$T</definedName>
    <definedName name="TOTAL_EXT._DISPONIBLES_NP" localSheetId="0">'[7]LISTA POR CODIGO'!$T:$T</definedName>
    <definedName name="TOTAL_EXT._DISPONIBLES_NP">'[8]LISTA POR CODIGO'!$T:$T</definedName>
    <definedName name="TOTAL_EXT._DISPONIBLES_YC" localSheetId="0">'[9]LISTA POR CODIGO'!$T:$T</definedName>
    <definedName name="TOTAL_EXT._DISPONIBLES_YC">'[10]LISTA POR CODIGO'!$T:$T</definedName>
    <definedName name="V" localSheetId="0">'[27]LISTA POR CODIGO'!$AS:$AS</definedName>
    <definedName name="V">'[28]LISTA POR CODIGO'!$AS:$AS</definedName>
    <definedName name="vd" localSheetId="0">'[29]LISTA POR CODIGO'!$C:$C</definedName>
    <definedName name="vd">'[30]LISTA POR CODIGO'!$C:$C</definedName>
    <definedName name="YC" localSheetId="0">'[15]LISTA POR CODIGO'!$B:$B</definedName>
    <definedName name="YC">'[16]LISTA POR CODIGO'!$B:$B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83" i="1" l="1"/>
  <c r="F583" i="1"/>
  <c r="G583" i="1"/>
  <c r="H583" i="1"/>
  <c r="I583" i="1"/>
  <c r="J583" i="1"/>
  <c r="K583" i="1"/>
  <c r="L583" i="1"/>
  <c r="M583" i="1"/>
  <c r="N583" i="1"/>
  <c r="O583" i="1"/>
  <c r="P583" i="1"/>
  <c r="Q583" i="1"/>
  <c r="R583" i="1"/>
  <c r="D583" i="1"/>
  <c r="N13" i="1" l="1"/>
  <c r="O13" i="1"/>
  <c r="P13" i="1"/>
  <c r="N14" i="1"/>
  <c r="O14" i="1"/>
  <c r="P14" i="1"/>
  <c r="N15" i="1"/>
  <c r="O15" i="1"/>
  <c r="P15" i="1"/>
  <c r="N16" i="1"/>
  <c r="O16" i="1"/>
  <c r="P16" i="1"/>
  <c r="N17" i="1"/>
  <c r="O17" i="1"/>
  <c r="P17" i="1"/>
  <c r="N18" i="1"/>
  <c r="O18" i="1"/>
  <c r="P18" i="1"/>
  <c r="N19" i="1"/>
  <c r="O19" i="1"/>
  <c r="P19" i="1"/>
  <c r="N20" i="1"/>
  <c r="O20" i="1"/>
  <c r="P20" i="1"/>
  <c r="N21" i="1"/>
  <c r="O21" i="1"/>
  <c r="P21" i="1"/>
  <c r="N22" i="1"/>
  <c r="O22" i="1"/>
  <c r="P22" i="1"/>
  <c r="N23" i="1"/>
  <c r="O23" i="1"/>
  <c r="P23" i="1"/>
  <c r="N24" i="1"/>
  <c r="O24" i="1"/>
  <c r="P24" i="1"/>
  <c r="N25" i="1"/>
  <c r="O25" i="1"/>
  <c r="P25" i="1"/>
  <c r="N26" i="1"/>
  <c r="O26" i="1"/>
  <c r="P26" i="1"/>
  <c r="N27" i="1"/>
  <c r="O27" i="1"/>
  <c r="P27" i="1"/>
  <c r="N28" i="1"/>
  <c r="O28" i="1"/>
  <c r="P28" i="1"/>
  <c r="N29" i="1"/>
  <c r="O29" i="1"/>
  <c r="P29" i="1"/>
  <c r="N30" i="1"/>
  <c r="O30" i="1"/>
  <c r="P30" i="1"/>
  <c r="N31" i="1"/>
  <c r="O31" i="1"/>
  <c r="P31" i="1"/>
  <c r="N32" i="1"/>
  <c r="O32" i="1"/>
  <c r="P32" i="1"/>
  <c r="N33" i="1"/>
  <c r="O33" i="1"/>
  <c r="P33" i="1"/>
  <c r="N34" i="1"/>
  <c r="O34" i="1"/>
  <c r="P34" i="1"/>
  <c r="N35" i="1"/>
  <c r="O35" i="1"/>
  <c r="P35" i="1"/>
  <c r="N36" i="1"/>
  <c r="O36" i="1"/>
  <c r="P36" i="1"/>
  <c r="N37" i="1"/>
  <c r="O37" i="1"/>
  <c r="P37" i="1"/>
  <c r="N38" i="1"/>
  <c r="O38" i="1"/>
  <c r="P38" i="1"/>
  <c r="N39" i="1"/>
  <c r="O39" i="1"/>
  <c r="P39" i="1"/>
  <c r="N40" i="1"/>
  <c r="O40" i="1"/>
  <c r="P40" i="1"/>
  <c r="N41" i="1"/>
  <c r="O41" i="1"/>
  <c r="P41" i="1"/>
  <c r="N42" i="1"/>
  <c r="O42" i="1"/>
  <c r="P42" i="1"/>
  <c r="N43" i="1"/>
  <c r="O43" i="1"/>
  <c r="P43" i="1"/>
  <c r="N44" i="1"/>
  <c r="O44" i="1"/>
  <c r="P44" i="1"/>
  <c r="N45" i="1"/>
  <c r="O45" i="1"/>
  <c r="P45" i="1"/>
  <c r="N46" i="1"/>
  <c r="O46" i="1"/>
  <c r="P46" i="1"/>
  <c r="N47" i="1"/>
  <c r="O47" i="1"/>
  <c r="P47" i="1"/>
  <c r="N48" i="1"/>
  <c r="O48" i="1"/>
  <c r="P48" i="1"/>
  <c r="N49" i="1"/>
  <c r="O49" i="1"/>
  <c r="P49" i="1"/>
  <c r="N50" i="1"/>
  <c r="O50" i="1"/>
  <c r="P50" i="1"/>
  <c r="N51" i="1"/>
  <c r="O51" i="1"/>
  <c r="P51" i="1"/>
  <c r="N52" i="1"/>
  <c r="O52" i="1"/>
  <c r="P52" i="1"/>
  <c r="N53" i="1"/>
  <c r="O53" i="1"/>
  <c r="P53" i="1"/>
  <c r="N54" i="1"/>
  <c r="O54" i="1"/>
  <c r="P54" i="1"/>
  <c r="N55" i="1"/>
  <c r="O55" i="1"/>
  <c r="P55" i="1"/>
  <c r="N56" i="1"/>
  <c r="O56" i="1"/>
  <c r="P56" i="1"/>
  <c r="N57" i="1"/>
  <c r="O57" i="1"/>
  <c r="P57" i="1"/>
  <c r="N58" i="1"/>
  <c r="O58" i="1"/>
  <c r="P58" i="1"/>
  <c r="N59" i="1"/>
  <c r="O59" i="1"/>
  <c r="P59" i="1"/>
  <c r="N60" i="1"/>
  <c r="O60" i="1"/>
  <c r="P60" i="1"/>
  <c r="N61" i="1"/>
  <c r="O61" i="1"/>
  <c r="P61" i="1"/>
  <c r="N62" i="1"/>
  <c r="O62" i="1"/>
  <c r="P62" i="1"/>
  <c r="N63" i="1"/>
  <c r="O63" i="1"/>
  <c r="P63" i="1"/>
  <c r="N64" i="1"/>
  <c r="O64" i="1"/>
  <c r="P64" i="1"/>
  <c r="N65" i="1"/>
  <c r="O65" i="1"/>
  <c r="P65" i="1"/>
  <c r="N66" i="1"/>
  <c r="O66" i="1"/>
  <c r="P66" i="1"/>
  <c r="N67" i="1"/>
  <c r="O67" i="1"/>
  <c r="P67" i="1"/>
  <c r="N68" i="1"/>
  <c r="O68" i="1"/>
  <c r="P68" i="1"/>
  <c r="N69" i="1"/>
  <c r="O69" i="1"/>
  <c r="P69" i="1"/>
  <c r="N70" i="1"/>
  <c r="O70" i="1"/>
  <c r="P70" i="1"/>
  <c r="N71" i="1"/>
  <c r="O71" i="1"/>
  <c r="P71" i="1"/>
  <c r="N72" i="1"/>
  <c r="O72" i="1"/>
  <c r="P72" i="1"/>
  <c r="N73" i="1"/>
  <c r="O73" i="1"/>
  <c r="P73" i="1"/>
  <c r="N74" i="1"/>
  <c r="O74" i="1"/>
  <c r="P74" i="1"/>
  <c r="N75" i="1"/>
  <c r="O75" i="1"/>
  <c r="P75" i="1"/>
  <c r="N76" i="1"/>
  <c r="O76" i="1"/>
  <c r="P76" i="1"/>
  <c r="N77" i="1"/>
  <c r="O77" i="1"/>
  <c r="P77" i="1"/>
  <c r="N78" i="1"/>
  <c r="O78" i="1"/>
  <c r="P78" i="1"/>
  <c r="N79" i="1"/>
  <c r="O79" i="1"/>
  <c r="P79" i="1"/>
  <c r="N80" i="1"/>
  <c r="O80" i="1"/>
  <c r="P80" i="1"/>
  <c r="N81" i="1"/>
  <c r="O81" i="1"/>
  <c r="P81" i="1"/>
  <c r="N82" i="1"/>
  <c r="O82" i="1"/>
  <c r="P82" i="1"/>
  <c r="N83" i="1"/>
  <c r="O83" i="1"/>
  <c r="P83" i="1"/>
  <c r="N84" i="1"/>
  <c r="O84" i="1"/>
  <c r="P84" i="1"/>
  <c r="N85" i="1"/>
  <c r="O85" i="1"/>
  <c r="P85" i="1"/>
  <c r="N86" i="1"/>
  <c r="O86" i="1"/>
  <c r="P86" i="1"/>
  <c r="N87" i="1"/>
  <c r="O87" i="1"/>
  <c r="P87" i="1"/>
  <c r="N88" i="1"/>
  <c r="O88" i="1"/>
  <c r="P88" i="1"/>
  <c r="N89" i="1"/>
  <c r="O89" i="1"/>
  <c r="P89" i="1"/>
  <c r="N90" i="1"/>
  <c r="O90" i="1"/>
  <c r="P90" i="1"/>
  <c r="N91" i="1"/>
  <c r="O91" i="1"/>
  <c r="P91" i="1"/>
  <c r="N92" i="1"/>
  <c r="O92" i="1"/>
  <c r="P92" i="1"/>
  <c r="N93" i="1"/>
  <c r="O93" i="1"/>
  <c r="P93" i="1"/>
  <c r="N94" i="1"/>
  <c r="O94" i="1"/>
  <c r="P94" i="1"/>
  <c r="N95" i="1"/>
  <c r="O95" i="1"/>
  <c r="P95" i="1"/>
  <c r="N96" i="1"/>
  <c r="O96" i="1"/>
  <c r="P96" i="1"/>
  <c r="N97" i="1"/>
  <c r="O97" i="1"/>
  <c r="P97" i="1"/>
  <c r="N98" i="1"/>
  <c r="O98" i="1"/>
  <c r="P98" i="1"/>
  <c r="N99" i="1"/>
  <c r="O99" i="1"/>
  <c r="P99" i="1"/>
  <c r="N100" i="1"/>
  <c r="O100" i="1"/>
  <c r="P100" i="1"/>
  <c r="N101" i="1"/>
  <c r="O101" i="1"/>
  <c r="P101" i="1"/>
  <c r="N102" i="1"/>
  <c r="O102" i="1"/>
  <c r="P102" i="1"/>
  <c r="N103" i="1"/>
  <c r="O103" i="1"/>
  <c r="P103" i="1"/>
  <c r="N104" i="1"/>
  <c r="O104" i="1"/>
  <c r="P104" i="1"/>
  <c r="N105" i="1"/>
  <c r="O105" i="1"/>
  <c r="P105" i="1"/>
  <c r="N106" i="1"/>
  <c r="O106" i="1"/>
  <c r="P106" i="1"/>
  <c r="N107" i="1"/>
  <c r="O107" i="1"/>
  <c r="P107" i="1"/>
  <c r="N108" i="1"/>
  <c r="O108" i="1"/>
  <c r="P108" i="1"/>
  <c r="N109" i="1"/>
  <c r="O109" i="1"/>
  <c r="P109" i="1"/>
  <c r="N110" i="1"/>
  <c r="O110" i="1"/>
  <c r="P110" i="1"/>
  <c r="N111" i="1"/>
  <c r="O111" i="1"/>
  <c r="P111" i="1"/>
  <c r="N112" i="1"/>
  <c r="O112" i="1"/>
  <c r="P112" i="1"/>
  <c r="N113" i="1"/>
  <c r="O113" i="1"/>
  <c r="P113" i="1"/>
  <c r="N114" i="1"/>
  <c r="O114" i="1"/>
  <c r="P114" i="1"/>
  <c r="N115" i="1"/>
  <c r="O115" i="1"/>
  <c r="P115" i="1"/>
  <c r="N116" i="1"/>
  <c r="O116" i="1"/>
  <c r="P116" i="1"/>
  <c r="N117" i="1"/>
  <c r="O117" i="1"/>
  <c r="P117" i="1"/>
  <c r="N118" i="1"/>
  <c r="O118" i="1"/>
  <c r="P118" i="1"/>
  <c r="N119" i="1"/>
  <c r="O119" i="1"/>
  <c r="P119" i="1"/>
  <c r="N120" i="1"/>
  <c r="O120" i="1"/>
  <c r="P120" i="1"/>
  <c r="N121" i="1"/>
  <c r="O121" i="1"/>
  <c r="P121" i="1"/>
  <c r="N122" i="1"/>
  <c r="O122" i="1"/>
  <c r="P122" i="1"/>
  <c r="N123" i="1"/>
  <c r="O123" i="1"/>
  <c r="P123" i="1"/>
  <c r="N124" i="1"/>
  <c r="O124" i="1"/>
  <c r="P124" i="1"/>
  <c r="N125" i="1"/>
  <c r="O125" i="1"/>
  <c r="P125" i="1"/>
  <c r="N126" i="1"/>
  <c r="O126" i="1"/>
  <c r="P126" i="1"/>
  <c r="N127" i="1"/>
  <c r="O127" i="1"/>
  <c r="P127" i="1"/>
  <c r="N128" i="1"/>
  <c r="O128" i="1"/>
  <c r="P128" i="1"/>
  <c r="N129" i="1"/>
  <c r="O129" i="1"/>
  <c r="P129" i="1"/>
  <c r="N130" i="1"/>
  <c r="O130" i="1"/>
  <c r="P130" i="1"/>
  <c r="N131" i="1"/>
  <c r="O131" i="1"/>
  <c r="P131" i="1"/>
  <c r="N132" i="1"/>
  <c r="O132" i="1"/>
  <c r="P132" i="1"/>
  <c r="N133" i="1"/>
  <c r="O133" i="1"/>
  <c r="P133" i="1"/>
  <c r="N134" i="1"/>
  <c r="O134" i="1"/>
  <c r="P134" i="1"/>
  <c r="N135" i="1"/>
  <c r="O135" i="1"/>
  <c r="P135" i="1"/>
  <c r="N136" i="1"/>
  <c r="O136" i="1"/>
  <c r="P136" i="1"/>
  <c r="N137" i="1"/>
  <c r="O137" i="1"/>
  <c r="P137" i="1"/>
  <c r="N138" i="1"/>
  <c r="O138" i="1"/>
  <c r="P138" i="1"/>
  <c r="N139" i="1"/>
  <c r="O139" i="1"/>
  <c r="P139" i="1"/>
  <c r="N140" i="1"/>
  <c r="O140" i="1"/>
  <c r="P140" i="1"/>
  <c r="N141" i="1"/>
  <c r="O141" i="1"/>
  <c r="P141" i="1"/>
  <c r="N142" i="1"/>
  <c r="O142" i="1"/>
  <c r="P142" i="1"/>
  <c r="N143" i="1"/>
  <c r="O143" i="1"/>
  <c r="P143" i="1"/>
  <c r="N144" i="1"/>
  <c r="O144" i="1"/>
  <c r="P144" i="1"/>
  <c r="N145" i="1"/>
  <c r="O145" i="1"/>
  <c r="P145" i="1"/>
  <c r="N146" i="1"/>
  <c r="O146" i="1"/>
  <c r="P146" i="1"/>
  <c r="N147" i="1"/>
  <c r="O147" i="1"/>
  <c r="P147" i="1"/>
  <c r="N148" i="1"/>
  <c r="O148" i="1"/>
  <c r="P148" i="1"/>
  <c r="N149" i="1"/>
  <c r="O149" i="1"/>
  <c r="P149" i="1"/>
  <c r="N150" i="1"/>
  <c r="O150" i="1"/>
  <c r="P150" i="1"/>
  <c r="N151" i="1"/>
  <c r="O151" i="1"/>
  <c r="P151" i="1"/>
  <c r="N152" i="1"/>
  <c r="O152" i="1"/>
  <c r="P152" i="1"/>
  <c r="N153" i="1"/>
  <c r="O153" i="1"/>
  <c r="P153" i="1"/>
  <c r="N154" i="1"/>
  <c r="O154" i="1"/>
  <c r="P154" i="1"/>
  <c r="N155" i="1"/>
  <c r="O155" i="1"/>
  <c r="P155" i="1"/>
  <c r="N156" i="1"/>
  <c r="O156" i="1"/>
  <c r="P156" i="1"/>
  <c r="N157" i="1"/>
  <c r="O157" i="1"/>
  <c r="P157" i="1"/>
  <c r="N158" i="1"/>
  <c r="O158" i="1"/>
  <c r="P158" i="1"/>
  <c r="N159" i="1"/>
  <c r="O159" i="1"/>
  <c r="P159" i="1"/>
  <c r="N160" i="1"/>
  <c r="O160" i="1"/>
  <c r="P160" i="1"/>
  <c r="N161" i="1"/>
  <c r="O161" i="1"/>
  <c r="P161" i="1"/>
  <c r="N162" i="1"/>
  <c r="O162" i="1"/>
  <c r="P162" i="1"/>
  <c r="N163" i="1"/>
  <c r="O163" i="1"/>
  <c r="P163" i="1"/>
  <c r="N164" i="1"/>
  <c r="O164" i="1"/>
  <c r="P164" i="1"/>
  <c r="N165" i="1"/>
  <c r="O165" i="1"/>
  <c r="P165" i="1"/>
  <c r="N166" i="1"/>
  <c r="O166" i="1"/>
  <c r="P166" i="1"/>
  <c r="N167" i="1"/>
  <c r="O167" i="1"/>
  <c r="P167" i="1"/>
  <c r="N168" i="1"/>
  <c r="O168" i="1"/>
  <c r="P168" i="1"/>
  <c r="N169" i="1"/>
  <c r="O169" i="1"/>
  <c r="P169" i="1"/>
  <c r="N170" i="1"/>
  <c r="O170" i="1"/>
  <c r="P170" i="1"/>
  <c r="N171" i="1"/>
  <c r="O171" i="1"/>
  <c r="P171" i="1"/>
  <c r="N172" i="1"/>
  <c r="O172" i="1"/>
  <c r="P172" i="1"/>
  <c r="N173" i="1"/>
  <c r="O173" i="1"/>
  <c r="P173" i="1"/>
  <c r="N174" i="1"/>
  <c r="O174" i="1"/>
  <c r="P174" i="1"/>
  <c r="N175" i="1"/>
  <c r="O175" i="1"/>
  <c r="P175" i="1"/>
  <c r="N176" i="1"/>
  <c r="O176" i="1"/>
  <c r="P176" i="1"/>
  <c r="N177" i="1"/>
  <c r="O177" i="1"/>
  <c r="P177" i="1"/>
  <c r="N178" i="1"/>
  <c r="O178" i="1"/>
  <c r="P178" i="1"/>
  <c r="N179" i="1"/>
  <c r="O179" i="1"/>
  <c r="P179" i="1"/>
  <c r="N180" i="1"/>
  <c r="O180" i="1"/>
  <c r="P180" i="1"/>
  <c r="N181" i="1"/>
  <c r="O181" i="1"/>
  <c r="P181" i="1"/>
  <c r="N182" i="1"/>
  <c r="O182" i="1"/>
  <c r="P182" i="1"/>
  <c r="N183" i="1"/>
  <c r="O183" i="1"/>
  <c r="P183" i="1"/>
  <c r="N184" i="1"/>
  <c r="O184" i="1"/>
  <c r="P184" i="1"/>
  <c r="N185" i="1"/>
  <c r="O185" i="1"/>
  <c r="P185" i="1"/>
  <c r="N186" i="1"/>
  <c r="O186" i="1"/>
  <c r="P186" i="1"/>
  <c r="N187" i="1"/>
  <c r="O187" i="1"/>
  <c r="P187" i="1"/>
  <c r="N188" i="1"/>
  <c r="O188" i="1"/>
  <c r="P188" i="1"/>
  <c r="N189" i="1"/>
  <c r="O189" i="1"/>
  <c r="P189" i="1"/>
  <c r="N190" i="1"/>
  <c r="O190" i="1"/>
  <c r="P190" i="1"/>
  <c r="N191" i="1"/>
  <c r="O191" i="1"/>
  <c r="P191" i="1"/>
  <c r="N192" i="1"/>
  <c r="O192" i="1"/>
  <c r="P192" i="1"/>
  <c r="N193" i="1"/>
  <c r="O193" i="1"/>
  <c r="P193" i="1"/>
  <c r="N194" i="1"/>
  <c r="O194" i="1"/>
  <c r="P194" i="1"/>
  <c r="N195" i="1"/>
  <c r="O195" i="1"/>
  <c r="P195" i="1"/>
  <c r="N196" i="1"/>
  <c r="O196" i="1"/>
  <c r="P196" i="1"/>
  <c r="N197" i="1"/>
  <c r="O197" i="1"/>
  <c r="P197" i="1"/>
  <c r="N198" i="1"/>
  <c r="O198" i="1"/>
  <c r="P198" i="1"/>
  <c r="N199" i="1"/>
  <c r="O199" i="1"/>
  <c r="P199" i="1"/>
  <c r="N200" i="1"/>
  <c r="O200" i="1"/>
  <c r="P200" i="1"/>
  <c r="N201" i="1"/>
  <c r="O201" i="1"/>
  <c r="P201" i="1"/>
  <c r="N202" i="1"/>
  <c r="O202" i="1"/>
  <c r="P202" i="1"/>
  <c r="N203" i="1"/>
  <c r="O203" i="1"/>
  <c r="P203" i="1"/>
  <c r="N204" i="1"/>
  <c r="O204" i="1"/>
  <c r="P204" i="1"/>
  <c r="N205" i="1"/>
  <c r="O205" i="1"/>
  <c r="P205" i="1"/>
  <c r="N206" i="1"/>
  <c r="O206" i="1"/>
  <c r="P206" i="1"/>
  <c r="N207" i="1"/>
  <c r="O207" i="1"/>
  <c r="P207" i="1"/>
  <c r="N208" i="1"/>
  <c r="O208" i="1"/>
  <c r="P208" i="1"/>
  <c r="N209" i="1"/>
  <c r="O209" i="1"/>
  <c r="P209" i="1"/>
  <c r="N210" i="1"/>
  <c r="O210" i="1"/>
  <c r="P210" i="1"/>
  <c r="N211" i="1"/>
  <c r="O211" i="1"/>
  <c r="P211" i="1"/>
  <c r="N212" i="1"/>
  <c r="O212" i="1"/>
  <c r="P212" i="1"/>
  <c r="N213" i="1"/>
  <c r="O213" i="1"/>
  <c r="P213" i="1"/>
  <c r="N214" i="1"/>
  <c r="O214" i="1"/>
  <c r="P214" i="1"/>
  <c r="N215" i="1"/>
  <c r="O215" i="1"/>
  <c r="P215" i="1"/>
  <c r="N216" i="1"/>
  <c r="O216" i="1"/>
  <c r="P216" i="1"/>
  <c r="N217" i="1"/>
  <c r="O217" i="1"/>
  <c r="P217" i="1"/>
  <c r="N218" i="1"/>
  <c r="O218" i="1"/>
  <c r="P218" i="1"/>
  <c r="N219" i="1"/>
  <c r="O219" i="1"/>
  <c r="P219" i="1"/>
  <c r="N220" i="1"/>
  <c r="O220" i="1"/>
  <c r="P220" i="1"/>
  <c r="N221" i="1"/>
  <c r="O221" i="1"/>
  <c r="P221" i="1"/>
  <c r="N222" i="1"/>
  <c r="O222" i="1"/>
  <c r="P222" i="1"/>
  <c r="N223" i="1"/>
  <c r="O223" i="1"/>
  <c r="P223" i="1"/>
  <c r="N224" i="1"/>
  <c r="O224" i="1"/>
  <c r="P224" i="1"/>
  <c r="N225" i="1"/>
  <c r="O225" i="1"/>
  <c r="P225" i="1"/>
  <c r="N226" i="1"/>
  <c r="O226" i="1"/>
  <c r="P226" i="1"/>
  <c r="N227" i="1"/>
  <c r="O227" i="1"/>
  <c r="P227" i="1"/>
  <c r="N228" i="1"/>
  <c r="O228" i="1"/>
  <c r="P228" i="1"/>
  <c r="N229" i="1"/>
  <c r="O229" i="1"/>
  <c r="P229" i="1"/>
  <c r="N230" i="1"/>
  <c r="O230" i="1"/>
  <c r="P230" i="1"/>
  <c r="N231" i="1"/>
  <c r="O231" i="1"/>
  <c r="P231" i="1"/>
  <c r="N232" i="1"/>
  <c r="O232" i="1"/>
  <c r="P232" i="1"/>
  <c r="N233" i="1"/>
  <c r="O233" i="1"/>
  <c r="P233" i="1"/>
  <c r="N234" i="1"/>
  <c r="O234" i="1"/>
  <c r="P234" i="1"/>
  <c r="N235" i="1"/>
  <c r="O235" i="1"/>
  <c r="P235" i="1"/>
  <c r="N236" i="1"/>
  <c r="O236" i="1"/>
  <c r="P236" i="1"/>
  <c r="N237" i="1"/>
  <c r="O237" i="1"/>
  <c r="P237" i="1"/>
  <c r="N238" i="1"/>
  <c r="O238" i="1"/>
  <c r="P238" i="1"/>
  <c r="N239" i="1"/>
  <c r="O239" i="1"/>
  <c r="P239" i="1"/>
  <c r="N240" i="1"/>
  <c r="O240" i="1"/>
  <c r="P240" i="1"/>
  <c r="N241" i="1"/>
  <c r="O241" i="1"/>
  <c r="P241" i="1"/>
  <c r="N242" i="1"/>
  <c r="O242" i="1"/>
  <c r="P242" i="1"/>
  <c r="N243" i="1"/>
  <c r="O243" i="1"/>
  <c r="P243" i="1"/>
  <c r="N244" i="1"/>
  <c r="O244" i="1"/>
  <c r="P244" i="1"/>
  <c r="N245" i="1"/>
  <c r="O245" i="1"/>
  <c r="P245" i="1"/>
  <c r="N246" i="1"/>
  <c r="O246" i="1"/>
  <c r="P246" i="1"/>
  <c r="N247" i="1"/>
  <c r="O247" i="1"/>
  <c r="P247" i="1"/>
  <c r="N248" i="1"/>
  <c r="O248" i="1"/>
  <c r="P248" i="1"/>
  <c r="N249" i="1"/>
  <c r="O249" i="1"/>
  <c r="P249" i="1"/>
  <c r="N250" i="1"/>
  <c r="O250" i="1"/>
  <c r="P250" i="1"/>
  <c r="N251" i="1"/>
  <c r="O251" i="1"/>
  <c r="P251" i="1"/>
  <c r="N252" i="1"/>
  <c r="O252" i="1"/>
  <c r="P252" i="1"/>
  <c r="N253" i="1"/>
  <c r="O253" i="1"/>
  <c r="P253" i="1"/>
  <c r="N254" i="1"/>
  <c r="O254" i="1"/>
  <c r="P254" i="1"/>
  <c r="N255" i="1"/>
  <c r="O255" i="1"/>
  <c r="P255" i="1"/>
  <c r="N256" i="1"/>
  <c r="O256" i="1"/>
  <c r="P256" i="1"/>
  <c r="N257" i="1"/>
  <c r="O257" i="1"/>
  <c r="P257" i="1"/>
  <c r="N258" i="1"/>
  <c r="O258" i="1"/>
  <c r="P258" i="1"/>
  <c r="N259" i="1"/>
  <c r="O259" i="1"/>
  <c r="P259" i="1"/>
  <c r="N260" i="1"/>
  <c r="O260" i="1"/>
  <c r="P260" i="1"/>
  <c r="N261" i="1"/>
  <c r="O261" i="1"/>
  <c r="P261" i="1"/>
  <c r="N262" i="1"/>
  <c r="O262" i="1"/>
  <c r="P262" i="1"/>
  <c r="N263" i="1"/>
  <c r="O263" i="1"/>
  <c r="P263" i="1"/>
  <c r="N264" i="1"/>
  <c r="O264" i="1"/>
  <c r="P264" i="1"/>
  <c r="N265" i="1"/>
  <c r="O265" i="1"/>
  <c r="P265" i="1"/>
  <c r="N266" i="1"/>
  <c r="O266" i="1"/>
  <c r="P266" i="1"/>
  <c r="N267" i="1"/>
  <c r="O267" i="1"/>
  <c r="P267" i="1"/>
  <c r="N268" i="1"/>
  <c r="O268" i="1"/>
  <c r="P268" i="1"/>
  <c r="N269" i="1"/>
  <c r="O269" i="1"/>
  <c r="P269" i="1"/>
  <c r="N270" i="1"/>
  <c r="O270" i="1"/>
  <c r="P270" i="1"/>
  <c r="N271" i="1"/>
  <c r="O271" i="1"/>
  <c r="P271" i="1"/>
  <c r="N272" i="1"/>
  <c r="O272" i="1"/>
  <c r="P272" i="1"/>
  <c r="N273" i="1"/>
  <c r="O273" i="1"/>
  <c r="P273" i="1"/>
  <c r="N274" i="1"/>
  <c r="O274" i="1"/>
  <c r="P274" i="1"/>
  <c r="N275" i="1"/>
  <c r="O275" i="1"/>
  <c r="P275" i="1"/>
  <c r="N276" i="1"/>
  <c r="O276" i="1"/>
  <c r="P276" i="1"/>
  <c r="N277" i="1"/>
  <c r="O277" i="1"/>
  <c r="P277" i="1"/>
  <c r="N278" i="1"/>
  <c r="O278" i="1"/>
  <c r="P278" i="1"/>
  <c r="N279" i="1"/>
  <c r="O279" i="1"/>
  <c r="P279" i="1"/>
  <c r="N280" i="1"/>
  <c r="O280" i="1"/>
  <c r="P280" i="1"/>
  <c r="N281" i="1"/>
  <c r="O281" i="1"/>
  <c r="P281" i="1"/>
  <c r="N282" i="1"/>
  <c r="O282" i="1"/>
  <c r="P282" i="1"/>
  <c r="N283" i="1"/>
  <c r="O283" i="1"/>
  <c r="P283" i="1"/>
  <c r="N284" i="1"/>
  <c r="O284" i="1"/>
  <c r="P284" i="1"/>
  <c r="N285" i="1"/>
  <c r="O285" i="1"/>
  <c r="P285" i="1"/>
  <c r="N286" i="1"/>
  <c r="O286" i="1"/>
  <c r="P286" i="1"/>
  <c r="N287" i="1"/>
  <c r="O287" i="1"/>
  <c r="P287" i="1"/>
  <c r="N288" i="1"/>
  <c r="O288" i="1"/>
  <c r="P288" i="1"/>
  <c r="N289" i="1"/>
  <c r="O289" i="1"/>
  <c r="P289" i="1"/>
  <c r="N290" i="1"/>
  <c r="O290" i="1"/>
  <c r="P290" i="1"/>
  <c r="N291" i="1"/>
  <c r="O291" i="1"/>
  <c r="P291" i="1"/>
  <c r="N292" i="1"/>
  <c r="O292" i="1"/>
  <c r="P292" i="1"/>
  <c r="N293" i="1"/>
  <c r="O293" i="1"/>
  <c r="P293" i="1"/>
  <c r="N294" i="1"/>
  <c r="O294" i="1"/>
  <c r="P294" i="1"/>
  <c r="N295" i="1"/>
  <c r="O295" i="1"/>
  <c r="P295" i="1"/>
  <c r="N296" i="1"/>
  <c r="O296" i="1"/>
  <c r="P296" i="1"/>
  <c r="N297" i="1"/>
  <c r="O297" i="1"/>
  <c r="P297" i="1"/>
  <c r="N298" i="1"/>
  <c r="O298" i="1"/>
  <c r="P298" i="1"/>
  <c r="N299" i="1"/>
  <c r="O299" i="1"/>
  <c r="P299" i="1"/>
  <c r="N300" i="1"/>
  <c r="O300" i="1"/>
  <c r="P300" i="1"/>
  <c r="N301" i="1"/>
  <c r="O301" i="1"/>
  <c r="P301" i="1"/>
  <c r="N302" i="1"/>
  <c r="O302" i="1"/>
  <c r="P302" i="1"/>
  <c r="N303" i="1"/>
  <c r="O303" i="1"/>
  <c r="P303" i="1"/>
  <c r="N304" i="1"/>
  <c r="O304" i="1"/>
  <c r="P304" i="1"/>
  <c r="N305" i="1"/>
  <c r="O305" i="1"/>
  <c r="P305" i="1"/>
  <c r="N306" i="1"/>
  <c r="O306" i="1"/>
  <c r="P306" i="1"/>
  <c r="N307" i="1"/>
  <c r="O307" i="1"/>
  <c r="P307" i="1"/>
  <c r="N308" i="1"/>
  <c r="O308" i="1"/>
  <c r="P308" i="1"/>
  <c r="N309" i="1"/>
  <c r="O309" i="1"/>
  <c r="P309" i="1"/>
  <c r="N310" i="1"/>
  <c r="O310" i="1"/>
  <c r="P310" i="1"/>
  <c r="N311" i="1"/>
  <c r="O311" i="1"/>
  <c r="P311" i="1"/>
  <c r="N312" i="1"/>
  <c r="O312" i="1"/>
  <c r="P312" i="1"/>
  <c r="N313" i="1"/>
  <c r="O313" i="1"/>
  <c r="P313" i="1"/>
  <c r="N314" i="1"/>
  <c r="O314" i="1"/>
  <c r="P314" i="1"/>
  <c r="N315" i="1"/>
  <c r="O315" i="1"/>
  <c r="P315" i="1"/>
  <c r="N316" i="1"/>
  <c r="O316" i="1"/>
  <c r="P316" i="1"/>
  <c r="N317" i="1"/>
  <c r="O317" i="1"/>
  <c r="P317" i="1"/>
  <c r="N318" i="1"/>
  <c r="O318" i="1"/>
  <c r="P318" i="1"/>
  <c r="N319" i="1"/>
  <c r="O319" i="1"/>
  <c r="P319" i="1"/>
  <c r="N320" i="1"/>
  <c r="O320" i="1"/>
  <c r="P320" i="1"/>
  <c r="N321" i="1"/>
  <c r="O321" i="1"/>
  <c r="P321" i="1"/>
  <c r="N322" i="1"/>
  <c r="O322" i="1"/>
  <c r="P322" i="1"/>
  <c r="N323" i="1"/>
  <c r="O323" i="1"/>
  <c r="P323" i="1"/>
  <c r="N324" i="1"/>
  <c r="O324" i="1"/>
  <c r="P324" i="1"/>
  <c r="N325" i="1"/>
  <c r="O325" i="1"/>
  <c r="P325" i="1"/>
  <c r="N326" i="1"/>
  <c r="O326" i="1"/>
  <c r="P326" i="1"/>
  <c r="N327" i="1"/>
  <c r="O327" i="1"/>
  <c r="P327" i="1"/>
  <c r="N328" i="1"/>
  <c r="O328" i="1"/>
  <c r="P328" i="1"/>
  <c r="N329" i="1"/>
  <c r="O329" i="1"/>
  <c r="P329" i="1"/>
  <c r="N330" i="1"/>
  <c r="O330" i="1"/>
  <c r="P330" i="1"/>
  <c r="N331" i="1"/>
  <c r="O331" i="1"/>
  <c r="P331" i="1"/>
  <c r="N332" i="1"/>
  <c r="O332" i="1"/>
  <c r="P332" i="1"/>
  <c r="N333" i="1"/>
  <c r="O333" i="1"/>
  <c r="P333" i="1"/>
  <c r="N334" i="1"/>
  <c r="O334" i="1"/>
  <c r="P334" i="1"/>
  <c r="N335" i="1"/>
  <c r="O335" i="1"/>
  <c r="P335" i="1"/>
  <c r="N336" i="1"/>
  <c r="O336" i="1"/>
  <c r="P336" i="1"/>
  <c r="N337" i="1"/>
  <c r="O337" i="1"/>
  <c r="P337" i="1"/>
  <c r="N338" i="1"/>
  <c r="O338" i="1"/>
  <c r="P338" i="1"/>
  <c r="N339" i="1"/>
  <c r="O339" i="1"/>
  <c r="P339" i="1"/>
  <c r="N340" i="1"/>
  <c r="O340" i="1"/>
  <c r="P340" i="1"/>
  <c r="N341" i="1"/>
  <c r="O341" i="1"/>
  <c r="P341" i="1"/>
  <c r="N342" i="1"/>
  <c r="O342" i="1"/>
  <c r="P342" i="1"/>
  <c r="N343" i="1"/>
  <c r="O343" i="1"/>
  <c r="P343" i="1"/>
  <c r="N344" i="1"/>
  <c r="O344" i="1"/>
  <c r="P344" i="1"/>
  <c r="N345" i="1"/>
  <c r="O345" i="1"/>
  <c r="P345" i="1"/>
  <c r="N346" i="1"/>
  <c r="O346" i="1"/>
  <c r="P346" i="1"/>
  <c r="N347" i="1"/>
  <c r="O347" i="1"/>
  <c r="P347" i="1"/>
  <c r="N348" i="1"/>
  <c r="O348" i="1"/>
  <c r="P348" i="1"/>
  <c r="N349" i="1"/>
  <c r="O349" i="1"/>
  <c r="P349" i="1"/>
  <c r="N350" i="1"/>
  <c r="O350" i="1"/>
  <c r="P350" i="1"/>
  <c r="N351" i="1"/>
  <c r="O351" i="1"/>
  <c r="P351" i="1"/>
  <c r="N352" i="1"/>
  <c r="O352" i="1"/>
  <c r="P352" i="1"/>
  <c r="N353" i="1"/>
  <c r="O353" i="1"/>
  <c r="P353" i="1"/>
  <c r="N354" i="1"/>
  <c r="O354" i="1"/>
  <c r="P354" i="1"/>
  <c r="N355" i="1"/>
  <c r="O355" i="1"/>
  <c r="P355" i="1"/>
  <c r="N356" i="1"/>
  <c r="O356" i="1"/>
  <c r="P356" i="1"/>
  <c r="N357" i="1"/>
  <c r="O357" i="1"/>
  <c r="P357" i="1"/>
  <c r="N358" i="1"/>
  <c r="O358" i="1"/>
  <c r="P358" i="1"/>
  <c r="N359" i="1"/>
  <c r="O359" i="1"/>
  <c r="P359" i="1"/>
  <c r="N360" i="1"/>
  <c r="O360" i="1"/>
  <c r="P360" i="1"/>
  <c r="N361" i="1"/>
  <c r="O361" i="1"/>
  <c r="P361" i="1"/>
  <c r="N362" i="1"/>
  <c r="O362" i="1"/>
  <c r="P362" i="1"/>
  <c r="N363" i="1"/>
  <c r="O363" i="1"/>
  <c r="P363" i="1"/>
  <c r="N364" i="1"/>
  <c r="O364" i="1"/>
  <c r="P364" i="1"/>
  <c r="N365" i="1"/>
  <c r="O365" i="1"/>
  <c r="P365" i="1"/>
  <c r="N366" i="1"/>
  <c r="O366" i="1"/>
  <c r="P366" i="1"/>
  <c r="N367" i="1"/>
  <c r="O367" i="1"/>
  <c r="P367" i="1"/>
  <c r="N368" i="1"/>
  <c r="O368" i="1"/>
  <c r="P368" i="1"/>
  <c r="N369" i="1"/>
  <c r="O369" i="1"/>
  <c r="P369" i="1"/>
  <c r="N370" i="1"/>
  <c r="O370" i="1"/>
  <c r="P370" i="1"/>
  <c r="N371" i="1"/>
  <c r="O371" i="1"/>
  <c r="P371" i="1"/>
  <c r="N372" i="1"/>
  <c r="O372" i="1"/>
  <c r="P372" i="1"/>
  <c r="N373" i="1"/>
  <c r="O373" i="1"/>
  <c r="P373" i="1"/>
  <c r="N374" i="1"/>
  <c r="O374" i="1"/>
  <c r="P374" i="1"/>
  <c r="N375" i="1"/>
  <c r="O375" i="1"/>
  <c r="P375" i="1"/>
  <c r="N376" i="1"/>
  <c r="O376" i="1"/>
  <c r="P376" i="1"/>
  <c r="N377" i="1"/>
  <c r="O377" i="1"/>
  <c r="P377" i="1"/>
  <c r="N378" i="1"/>
  <c r="O378" i="1"/>
  <c r="P378" i="1"/>
  <c r="N379" i="1"/>
  <c r="O379" i="1"/>
  <c r="P379" i="1"/>
  <c r="N380" i="1"/>
  <c r="O380" i="1"/>
  <c r="P380" i="1"/>
  <c r="N381" i="1"/>
  <c r="O381" i="1"/>
  <c r="P381" i="1"/>
  <c r="N382" i="1"/>
  <c r="O382" i="1"/>
  <c r="P382" i="1"/>
  <c r="N383" i="1"/>
  <c r="O383" i="1"/>
  <c r="P383" i="1"/>
  <c r="N384" i="1"/>
  <c r="O384" i="1"/>
  <c r="P384" i="1"/>
  <c r="N385" i="1"/>
  <c r="O385" i="1"/>
  <c r="P385" i="1"/>
  <c r="N386" i="1"/>
  <c r="O386" i="1"/>
  <c r="P386" i="1"/>
  <c r="N387" i="1"/>
  <c r="O387" i="1"/>
  <c r="P387" i="1"/>
  <c r="N388" i="1"/>
  <c r="O388" i="1"/>
  <c r="P388" i="1"/>
  <c r="N389" i="1"/>
  <c r="O389" i="1"/>
  <c r="P389" i="1"/>
  <c r="N390" i="1"/>
  <c r="O390" i="1"/>
  <c r="P390" i="1"/>
  <c r="N391" i="1"/>
  <c r="O391" i="1"/>
  <c r="P391" i="1"/>
  <c r="N392" i="1"/>
  <c r="O392" i="1"/>
  <c r="P392" i="1"/>
  <c r="N393" i="1"/>
  <c r="O393" i="1"/>
  <c r="P393" i="1"/>
  <c r="N394" i="1"/>
  <c r="O394" i="1"/>
  <c r="P394" i="1"/>
  <c r="N395" i="1"/>
  <c r="O395" i="1"/>
  <c r="P395" i="1"/>
  <c r="N396" i="1"/>
  <c r="O396" i="1"/>
  <c r="P396" i="1"/>
  <c r="N397" i="1"/>
  <c r="O397" i="1"/>
  <c r="P397" i="1"/>
  <c r="N398" i="1"/>
  <c r="O398" i="1"/>
  <c r="P398" i="1"/>
  <c r="N399" i="1"/>
  <c r="O399" i="1"/>
  <c r="P399" i="1"/>
  <c r="N400" i="1"/>
  <c r="O400" i="1"/>
  <c r="P400" i="1"/>
  <c r="N401" i="1"/>
  <c r="O401" i="1"/>
  <c r="P401" i="1"/>
  <c r="N402" i="1"/>
  <c r="O402" i="1"/>
  <c r="P402" i="1"/>
  <c r="N403" i="1"/>
  <c r="O403" i="1"/>
  <c r="P403" i="1"/>
  <c r="N404" i="1"/>
  <c r="O404" i="1"/>
  <c r="P404" i="1"/>
  <c r="N405" i="1"/>
  <c r="O405" i="1"/>
  <c r="P405" i="1"/>
  <c r="N406" i="1"/>
  <c r="O406" i="1"/>
  <c r="P406" i="1"/>
  <c r="N407" i="1"/>
  <c r="O407" i="1"/>
  <c r="P407" i="1"/>
  <c r="N408" i="1"/>
  <c r="O408" i="1"/>
  <c r="P408" i="1"/>
  <c r="N409" i="1"/>
  <c r="O409" i="1"/>
  <c r="P409" i="1"/>
  <c r="N410" i="1"/>
  <c r="O410" i="1"/>
  <c r="P410" i="1"/>
  <c r="N411" i="1"/>
  <c r="O411" i="1"/>
  <c r="P411" i="1"/>
  <c r="N412" i="1"/>
  <c r="O412" i="1"/>
  <c r="P412" i="1"/>
  <c r="N413" i="1"/>
  <c r="O413" i="1"/>
  <c r="P413" i="1"/>
  <c r="N414" i="1"/>
  <c r="O414" i="1"/>
  <c r="P414" i="1"/>
  <c r="N415" i="1"/>
  <c r="O415" i="1"/>
  <c r="P415" i="1"/>
  <c r="N416" i="1"/>
  <c r="O416" i="1"/>
  <c r="P416" i="1"/>
  <c r="N417" i="1"/>
  <c r="O417" i="1"/>
  <c r="P417" i="1"/>
  <c r="N418" i="1"/>
  <c r="O418" i="1"/>
  <c r="P418" i="1"/>
  <c r="N419" i="1"/>
  <c r="O419" i="1"/>
  <c r="P419" i="1"/>
  <c r="N420" i="1"/>
  <c r="O420" i="1"/>
  <c r="P420" i="1"/>
  <c r="N421" i="1"/>
  <c r="O421" i="1"/>
  <c r="P421" i="1"/>
  <c r="N422" i="1"/>
  <c r="O422" i="1"/>
  <c r="P422" i="1"/>
  <c r="N423" i="1"/>
  <c r="O423" i="1"/>
  <c r="P423" i="1"/>
  <c r="N424" i="1"/>
  <c r="O424" i="1"/>
  <c r="P424" i="1"/>
  <c r="N425" i="1"/>
  <c r="O425" i="1"/>
  <c r="P425" i="1"/>
  <c r="N426" i="1"/>
  <c r="O426" i="1"/>
  <c r="P426" i="1"/>
  <c r="N427" i="1"/>
  <c r="O427" i="1"/>
  <c r="P427" i="1"/>
  <c r="N428" i="1"/>
  <c r="O428" i="1"/>
  <c r="P428" i="1"/>
  <c r="N429" i="1"/>
  <c r="O429" i="1"/>
  <c r="P429" i="1"/>
  <c r="N430" i="1"/>
  <c r="O430" i="1"/>
  <c r="P430" i="1"/>
  <c r="N431" i="1"/>
  <c r="O431" i="1"/>
  <c r="P431" i="1"/>
  <c r="N432" i="1"/>
  <c r="O432" i="1"/>
  <c r="P432" i="1"/>
  <c r="N433" i="1"/>
  <c r="O433" i="1"/>
  <c r="P433" i="1"/>
  <c r="N434" i="1"/>
  <c r="O434" i="1"/>
  <c r="P434" i="1"/>
  <c r="N435" i="1"/>
  <c r="O435" i="1"/>
  <c r="P435" i="1"/>
  <c r="N436" i="1"/>
  <c r="O436" i="1"/>
  <c r="P436" i="1"/>
  <c r="N437" i="1"/>
  <c r="O437" i="1"/>
  <c r="P437" i="1"/>
  <c r="N438" i="1"/>
  <c r="O438" i="1"/>
  <c r="P438" i="1"/>
  <c r="N439" i="1"/>
  <c r="O439" i="1"/>
  <c r="P439" i="1"/>
  <c r="N440" i="1"/>
  <c r="O440" i="1"/>
  <c r="P440" i="1"/>
  <c r="N441" i="1"/>
  <c r="O441" i="1"/>
  <c r="P441" i="1"/>
  <c r="N442" i="1"/>
  <c r="O442" i="1"/>
  <c r="P442" i="1"/>
  <c r="N443" i="1"/>
  <c r="O443" i="1"/>
  <c r="P443" i="1"/>
  <c r="N444" i="1"/>
  <c r="O444" i="1"/>
  <c r="P444" i="1"/>
  <c r="N445" i="1"/>
  <c r="O445" i="1"/>
  <c r="P445" i="1"/>
  <c r="N446" i="1"/>
  <c r="O446" i="1"/>
  <c r="P446" i="1"/>
  <c r="N447" i="1"/>
  <c r="O447" i="1"/>
  <c r="P447" i="1"/>
  <c r="N448" i="1"/>
  <c r="O448" i="1"/>
  <c r="P448" i="1"/>
  <c r="N449" i="1"/>
  <c r="O449" i="1"/>
  <c r="P449" i="1"/>
  <c r="N450" i="1"/>
  <c r="O450" i="1"/>
  <c r="P450" i="1"/>
  <c r="N451" i="1"/>
  <c r="O451" i="1"/>
  <c r="P451" i="1"/>
  <c r="N452" i="1"/>
  <c r="O452" i="1"/>
  <c r="P452" i="1"/>
  <c r="N453" i="1"/>
  <c r="O453" i="1"/>
  <c r="P453" i="1"/>
  <c r="N454" i="1"/>
  <c r="O454" i="1"/>
  <c r="P454" i="1"/>
  <c r="N455" i="1"/>
  <c r="O455" i="1"/>
  <c r="P455" i="1"/>
  <c r="N456" i="1"/>
  <c r="O456" i="1"/>
  <c r="P456" i="1"/>
  <c r="N457" i="1"/>
  <c r="O457" i="1"/>
  <c r="P457" i="1"/>
  <c r="N458" i="1"/>
  <c r="O458" i="1"/>
  <c r="P458" i="1"/>
  <c r="N459" i="1"/>
  <c r="O459" i="1"/>
  <c r="P459" i="1"/>
  <c r="N460" i="1"/>
  <c r="O460" i="1"/>
  <c r="P460" i="1"/>
  <c r="N461" i="1"/>
  <c r="O461" i="1"/>
  <c r="P461" i="1"/>
  <c r="N462" i="1"/>
  <c r="O462" i="1"/>
  <c r="P462" i="1"/>
  <c r="N463" i="1"/>
  <c r="O463" i="1"/>
  <c r="P463" i="1"/>
  <c r="N464" i="1"/>
  <c r="O464" i="1"/>
  <c r="P464" i="1"/>
  <c r="N465" i="1"/>
  <c r="O465" i="1"/>
  <c r="P465" i="1"/>
  <c r="N466" i="1"/>
  <c r="O466" i="1"/>
  <c r="P466" i="1"/>
  <c r="N467" i="1"/>
  <c r="O467" i="1"/>
  <c r="P467" i="1"/>
  <c r="N468" i="1"/>
  <c r="O468" i="1"/>
  <c r="P468" i="1"/>
  <c r="N469" i="1"/>
  <c r="O469" i="1"/>
  <c r="P469" i="1"/>
  <c r="N470" i="1"/>
  <c r="O470" i="1"/>
  <c r="P470" i="1"/>
  <c r="N471" i="1"/>
  <c r="O471" i="1"/>
  <c r="P471" i="1"/>
  <c r="N472" i="1"/>
  <c r="O472" i="1"/>
  <c r="P472" i="1"/>
  <c r="N473" i="1"/>
  <c r="O473" i="1"/>
  <c r="P473" i="1"/>
  <c r="N474" i="1"/>
  <c r="O474" i="1"/>
  <c r="P474" i="1"/>
  <c r="N475" i="1"/>
  <c r="O475" i="1"/>
  <c r="P475" i="1"/>
  <c r="N476" i="1"/>
  <c r="O476" i="1"/>
  <c r="P476" i="1"/>
  <c r="N477" i="1"/>
  <c r="O477" i="1"/>
  <c r="P477" i="1"/>
  <c r="N478" i="1"/>
  <c r="O478" i="1"/>
  <c r="P478" i="1"/>
  <c r="N479" i="1"/>
  <c r="O479" i="1"/>
  <c r="P479" i="1"/>
  <c r="N480" i="1"/>
  <c r="O480" i="1"/>
  <c r="P480" i="1"/>
  <c r="N481" i="1"/>
  <c r="O481" i="1"/>
  <c r="P481" i="1"/>
  <c r="N482" i="1"/>
  <c r="O482" i="1"/>
  <c r="P482" i="1"/>
  <c r="N483" i="1"/>
  <c r="O483" i="1"/>
  <c r="P483" i="1"/>
  <c r="N484" i="1"/>
  <c r="O484" i="1"/>
  <c r="P484" i="1"/>
  <c r="N485" i="1"/>
  <c r="O485" i="1"/>
  <c r="P485" i="1"/>
  <c r="N486" i="1"/>
  <c r="O486" i="1"/>
  <c r="P486" i="1"/>
  <c r="N487" i="1"/>
  <c r="O487" i="1"/>
  <c r="P487" i="1"/>
  <c r="N488" i="1"/>
  <c r="O488" i="1"/>
  <c r="P488" i="1"/>
  <c r="N489" i="1"/>
  <c r="O489" i="1"/>
  <c r="P489" i="1"/>
  <c r="N490" i="1"/>
  <c r="O490" i="1"/>
  <c r="P490" i="1"/>
  <c r="N491" i="1"/>
  <c r="O491" i="1"/>
  <c r="P491" i="1"/>
  <c r="N492" i="1"/>
  <c r="O492" i="1"/>
  <c r="P492" i="1"/>
  <c r="N493" i="1"/>
  <c r="O493" i="1"/>
  <c r="P493" i="1"/>
  <c r="N494" i="1"/>
  <c r="O494" i="1"/>
  <c r="P494" i="1"/>
  <c r="N495" i="1"/>
  <c r="O495" i="1"/>
  <c r="P495" i="1"/>
  <c r="N496" i="1"/>
  <c r="O496" i="1"/>
  <c r="P496" i="1"/>
  <c r="N497" i="1"/>
  <c r="O497" i="1"/>
  <c r="P497" i="1"/>
  <c r="N498" i="1"/>
  <c r="O498" i="1"/>
  <c r="P498" i="1"/>
  <c r="N499" i="1"/>
  <c r="O499" i="1"/>
  <c r="P499" i="1"/>
  <c r="N500" i="1"/>
  <c r="O500" i="1"/>
  <c r="P500" i="1"/>
  <c r="N501" i="1"/>
  <c r="O501" i="1"/>
  <c r="P501" i="1"/>
  <c r="N502" i="1"/>
  <c r="O502" i="1"/>
  <c r="P502" i="1"/>
  <c r="N503" i="1"/>
  <c r="O503" i="1"/>
  <c r="P503" i="1"/>
  <c r="N504" i="1"/>
  <c r="O504" i="1"/>
  <c r="P504" i="1"/>
  <c r="N505" i="1"/>
  <c r="O505" i="1"/>
  <c r="P505" i="1"/>
  <c r="N506" i="1"/>
  <c r="O506" i="1"/>
  <c r="P506" i="1"/>
  <c r="N507" i="1"/>
  <c r="O507" i="1"/>
  <c r="P507" i="1"/>
  <c r="N508" i="1"/>
  <c r="O508" i="1"/>
  <c r="P508" i="1"/>
  <c r="N509" i="1"/>
  <c r="O509" i="1"/>
  <c r="P509" i="1"/>
  <c r="N510" i="1"/>
  <c r="O510" i="1"/>
  <c r="P510" i="1"/>
  <c r="N511" i="1"/>
  <c r="O511" i="1"/>
  <c r="P511" i="1"/>
  <c r="N512" i="1"/>
  <c r="O512" i="1"/>
  <c r="P512" i="1"/>
  <c r="N513" i="1"/>
  <c r="O513" i="1"/>
  <c r="P513" i="1"/>
  <c r="N514" i="1"/>
  <c r="O514" i="1"/>
  <c r="P514" i="1"/>
  <c r="N515" i="1"/>
  <c r="O515" i="1"/>
  <c r="P515" i="1"/>
  <c r="N516" i="1"/>
  <c r="O516" i="1"/>
  <c r="P516" i="1"/>
  <c r="N517" i="1"/>
  <c r="O517" i="1"/>
  <c r="P517" i="1"/>
  <c r="N518" i="1"/>
  <c r="O518" i="1"/>
  <c r="P518" i="1"/>
  <c r="N519" i="1"/>
  <c r="O519" i="1"/>
  <c r="P519" i="1"/>
  <c r="N520" i="1"/>
  <c r="O520" i="1"/>
  <c r="P520" i="1"/>
  <c r="N521" i="1"/>
  <c r="O521" i="1"/>
  <c r="P521" i="1"/>
  <c r="N522" i="1"/>
  <c r="O522" i="1"/>
  <c r="P522" i="1"/>
  <c r="N523" i="1"/>
  <c r="O523" i="1"/>
  <c r="P523" i="1"/>
  <c r="N524" i="1"/>
  <c r="O524" i="1"/>
  <c r="P524" i="1"/>
  <c r="N525" i="1"/>
  <c r="O525" i="1"/>
  <c r="P525" i="1"/>
  <c r="N526" i="1"/>
  <c r="O526" i="1"/>
  <c r="P526" i="1"/>
  <c r="N527" i="1"/>
  <c r="O527" i="1"/>
  <c r="P527" i="1"/>
  <c r="N528" i="1"/>
  <c r="O528" i="1"/>
  <c r="P528" i="1"/>
  <c r="N529" i="1"/>
  <c r="O529" i="1"/>
  <c r="P529" i="1"/>
  <c r="N530" i="1"/>
  <c r="O530" i="1"/>
  <c r="P530" i="1"/>
  <c r="N531" i="1"/>
  <c r="O531" i="1"/>
  <c r="P531" i="1"/>
  <c r="N532" i="1"/>
  <c r="O532" i="1"/>
  <c r="P532" i="1"/>
  <c r="N533" i="1"/>
  <c r="O533" i="1"/>
  <c r="P533" i="1"/>
  <c r="N534" i="1"/>
  <c r="O534" i="1"/>
  <c r="P534" i="1"/>
  <c r="N535" i="1"/>
  <c r="O535" i="1"/>
  <c r="P535" i="1"/>
  <c r="N536" i="1"/>
  <c r="O536" i="1"/>
  <c r="P536" i="1"/>
  <c r="N537" i="1"/>
  <c r="O537" i="1"/>
  <c r="P537" i="1"/>
  <c r="N538" i="1"/>
  <c r="O538" i="1"/>
  <c r="P538" i="1"/>
  <c r="N539" i="1"/>
  <c r="O539" i="1"/>
  <c r="P539" i="1"/>
  <c r="N540" i="1"/>
  <c r="O540" i="1"/>
  <c r="P540" i="1"/>
  <c r="N541" i="1"/>
  <c r="O541" i="1"/>
  <c r="P541" i="1"/>
  <c r="N542" i="1"/>
  <c r="O542" i="1"/>
  <c r="P542" i="1"/>
  <c r="N543" i="1"/>
  <c r="O543" i="1"/>
  <c r="P543" i="1"/>
  <c r="N544" i="1"/>
  <c r="O544" i="1"/>
  <c r="P544" i="1"/>
  <c r="N545" i="1"/>
  <c r="O545" i="1"/>
  <c r="P545" i="1"/>
  <c r="N546" i="1"/>
  <c r="O546" i="1"/>
  <c r="P546" i="1"/>
  <c r="N547" i="1"/>
  <c r="O547" i="1"/>
  <c r="P547" i="1"/>
  <c r="N548" i="1"/>
  <c r="O548" i="1"/>
  <c r="P548" i="1"/>
  <c r="N549" i="1"/>
  <c r="O549" i="1"/>
  <c r="P549" i="1"/>
  <c r="N550" i="1"/>
  <c r="O550" i="1"/>
  <c r="P550" i="1"/>
  <c r="N551" i="1"/>
  <c r="O551" i="1"/>
  <c r="P551" i="1"/>
  <c r="N552" i="1"/>
  <c r="O552" i="1"/>
  <c r="P552" i="1"/>
  <c r="N553" i="1"/>
  <c r="O553" i="1"/>
  <c r="P553" i="1"/>
  <c r="N554" i="1"/>
  <c r="O554" i="1"/>
  <c r="P554" i="1"/>
  <c r="N555" i="1"/>
  <c r="O555" i="1"/>
  <c r="P555" i="1"/>
  <c r="N556" i="1"/>
  <c r="O556" i="1"/>
  <c r="P556" i="1"/>
  <c r="N557" i="1"/>
  <c r="O557" i="1"/>
  <c r="P557" i="1"/>
  <c r="N558" i="1"/>
  <c r="O558" i="1"/>
  <c r="P558" i="1"/>
  <c r="N559" i="1"/>
  <c r="O559" i="1"/>
  <c r="P559" i="1"/>
  <c r="N560" i="1"/>
  <c r="O560" i="1"/>
  <c r="P560" i="1"/>
  <c r="N561" i="1"/>
  <c r="O561" i="1"/>
  <c r="P561" i="1"/>
  <c r="N562" i="1"/>
  <c r="O562" i="1"/>
  <c r="P562" i="1"/>
  <c r="N563" i="1"/>
  <c r="O563" i="1"/>
  <c r="P563" i="1"/>
  <c r="N564" i="1"/>
  <c r="O564" i="1"/>
  <c r="P564" i="1"/>
  <c r="N565" i="1"/>
  <c r="O565" i="1"/>
  <c r="P565" i="1"/>
  <c r="N566" i="1"/>
  <c r="O566" i="1"/>
  <c r="P566" i="1"/>
  <c r="N567" i="1"/>
  <c r="O567" i="1"/>
  <c r="P567" i="1"/>
  <c r="N568" i="1"/>
  <c r="O568" i="1"/>
  <c r="P568" i="1"/>
  <c r="N569" i="1"/>
  <c r="O569" i="1"/>
  <c r="P569" i="1"/>
  <c r="N570" i="1"/>
  <c r="O570" i="1"/>
  <c r="P570" i="1"/>
  <c r="N571" i="1"/>
  <c r="O571" i="1"/>
  <c r="P571" i="1"/>
  <c r="N572" i="1"/>
  <c r="O572" i="1"/>
  <c r="P572" i="1"/>
  <c r="N573" i="1"/>
  <c r="O573" i="1"/>
  <c r="P573" i="1"/>
  <c r="N574" i="1"/>
  <c r="O574" i="1"/>
  <c r="P574" i="1"/>
  <c r="N575" i="1"/>
  <c r="O575" i="1"/>
  <c r="P575" i="1"/>
  <c r="N576" i="1"/>
  <c r="O576" i="1"/>
  <c r="P576" i="1"/>
  <c r="N577" i="1"/>
  <c r="O577" i="1"/>
  <c r="P577" i="1"/>
  <c r="N578" i="1"/>
  <c r="O578" i="1"/>
  <c r="P578" i="1"/>
  <c r="N579" i="1"/>
  <c r="O579" i="1"/>
  <c r="P579" i="1"/>
  <c r="N580" i="1"/>
  <c r="O580" i="1"/>
  <c r="P580" i="1"/>
  <c r="N581" i="1"/>
  <c r="O581" i="1"/>
  <c r="P581" i="1"/>
  <c r="N582" i="1"/>
  <c r="O582" i="1"/>
  <c r="P582" i="1"/>
  <c r="N3" i="1"/>
  <c r="O3" i="1"/>
  <c r="P3" i="1"/>
  <c r="N4" i="1"/>
  <c r="O4" i="1"/>
  <c r="P4" i="1"/>
  <c r="N5" i="1"/>
  <c r="O5" i="1"/>
  <c r="P5" i="1"/>
  <c r="N6" i="1"/>
  <c r="O6" i="1"/>
  <c r="P6" i="1"/>
  <c r="N7" i="1"/>
  <c r="O7" i="1"/>
  <c r="P7" i="1"/>
  <c r="N8" i="1"/>
  <c r="O8" i="1"/>
  <c r="P8" i="1"/>
  <c r="N9" i="1"/>
  <c r="O9" i="1"/>
  <c r="P9" i="1"/>
  <c r="N10" i="1"/>
  <c r="O10" i="1"/>
  <c r="P10" i="1"/>
  <c r="N11" i="1"/>
  <c r="O11" i="1"/>
  <c r="P11" i="1"/>
  <c r="N12" i="1"/>
  <c r="O12" i="1"/>
  <c r="P12" i="1"/>
  <c r="P2" i="1"/>
  <c r="O2" i="1"/>
  <c r="N2" i="1"/>
  <c r="I3" i="1"/>
  <c r="J3" i="1"/>
  <c r="K3" i="1"/>
  <c r="I4" i="1"/>
  <c r="J4" i="1"/>
  <c r="K4" i="1"/>
  <c r="I5" i="1"/>
  <c r="J5" i="1"/>
  <c r="K5" i="1"/>
  <c r="I6" i="1"/>
  <c r="J6" i="1"/>
  <c r="K6" i="1"/>
  <c r="I7" i="1"/>
  <c r="J7" i="1"/>
  <c r="K7" i="1"/>
  <c r="I8" i="1"/>
  <c r="J8" i="1"/>
  <c r="K8" i="1"/>
  <c r="I9" i="1"/>
  <c r="J9" i="1"/>
  <c r="K9" i="1"/>
  <c r="I10" i="1"/>
  <c r="J10" i="1"/>
  <c r="K10" i="1"/>
  <c r="I11" i="1"/>
  <c r="J11" i="1"/>
  <c r="K11" i="1"/>
  <c r="I12" i="1"/>
  <c r="J12" i="1"/>
  <c r="K12" i="1"/>
  <c r="I13" i="1"/>
  <c r="J13" i="1"/>
  <c r="K13" i="1"/>
  <c r="I14" i="1"/>
  <c r="J14" i="1"/>
  <c r="K14" i="1"/>
  <c r="I15" i="1"/>
  <c r="J15" i="1"/>
  <c r="K15" i="1"/>
  <c r="I16" i="1"/>
  <c r="J16" i="1"/>
  <c r="K16" i="1"/>
  <c r="I17" i="1"/>
  <c r="J17" i="1"/>
  <c r="K17" i="1"/>
  <c r="I18" i="1"/>
  <c r="J18" i="1"/>
  <c r="K18" i="1"/>
  <c r="I19" i="1"/>
  <c r="J19" i="1"/>
  <c r="K19" i="1"/>
  <c r="I20" i="1"/>
  <c r="J20" i="1"/>
  <c r="K20" i="1"/>
  <c r="I21" i="1"/>
  <c r="J21" i="1"/>
  <c r="K21" i="1"/>
  <c r="I22" i="1"/>
  <c r="J22" i="1"/>
  <c r="K22" i="1"/>
  <c r="I23" i="1"/>
  <c r="J23" i="1"/>
  <c r="K23" i="1"/>
  <c r="I24" i="1"/>
  <c r="J24" i="1"/>
  <c r="K24" i="1"/>
  <c r="I25" i="1"/>
  <c r="J25" i="1"/>
  <c r="K25" i="1"/>
  <c r="I26" i="1"/>
  <c r="J26" i="1"/>
  <c r="K26" i="1"/>
  <c r="I27" i="1"/>
  <c r="J27" i="1"/>
  <c r="K27" i="1"/>
  <c r="I28" i="1"/>
  <c r="J28" i="1"/>
  <c r="K28" i="1"/>
  <c r="I29" i="1"/>
  <c r="J29" i="1"/>
  <c r="K29" i="1"/>
  <c r="I30" i="1"/>
  <c r="J30" i="1"/>
  <c r="K30" i="1"/>
  <c r="I31" i="1"/>
  <c r="J31" i="1"/>
  <c r="K31" i="1"/>
  <c r="I32" i="1"/>
  <c r="J32" i="1"/>
  <c r="K32" i="1"/>
  <c r="I33" i="1"/>
  <c r="J33" i="1"/>
  <c r="K33" i="1"/>
  <c r="I34" i="1"/>
  <c r="J34" i="1"/>
  <c r="K34" i="1"/>
  <c r="I35" i="1"/>
  <c r="J35" i="1"/>
  <c r="K35" i="1"/>
  <c r="I36" i="1"/>
  <c r="J36" i="1"/>
  <c r="K36" i="1"/>
  <c r="I37" i="1"/>
  <c r="J37" i="1"/>
  <c r="K37" i="1"/>
  <c r="I38" i="1"/>
  <c r="J38" i="1"/>
  <c r="K38" i="1"/>
  <c r="I39" i="1"/>
  <c r="J39" i="1"/>
  <c r="K39" i="1"/>
  <c r="I40" i="1"/>
  <c r="J40" i="1"/>
  <c r="K40" i="1"/>
  <c r="I41" i="1"/>
  <c r="J41" i="1"/>
  <c r="K41" i="1"/>
  <c r="I42" i="1"/>
  <c r="J42" i="1"/>
  <c r="K42" i="1"/>
  <c r="I43" i="1"/>
  <c r="J43" i="1"/>
  <c r="K43" i="1"/>
  <c r="I44" i="1"/>
  <c r="J44" i="1"/>
  <c r="K44" i="1"/>
  <c r="I45" i="1"/>
  <c r="J45" i="1"/>
  <c r="K45" i="1"/>
  <c r="I46" i="1"/>
  <c r="J46" i="1"/>
  <c r="K46" i="1"/>
  <c r="I47" i="1"/>
  <c r="J47" i="1"/>
  <c r="K47" i="1"/>
  <c r="I48" i="1"/>
  <c r="J48" i="1"/>
  <c r="K48" i="1"/>
  <c r="I49" i="1"/>
  <c r="J49" i="1"/>
  <c r="K49" i="1"/>
  <c r="I50" i="1"/>
  <c r="J50" i="1"/>
  <c r="K50" i="1"/>
  <c r="I51" i="1"/>
  <c r="J51" i="1"/>
  <c r="K51" i="1"/>
  <c r="I52" i="1"/>
  <c r="J52" i="1"/>
  <c r="K52" i="1"/>
  <c r="I53" i="1"/>
  <c r="J53" i="1"/>
  <c r="K53" i="1"/>
  <c r="I54" i="1"/>
  <c r="J54" i="1"/>
  <c r="K54" i="1"/>
  <c r="I55" i="1"/>
  <c r="J55" i="1"/>
  <c r="K55" i="1"/>
  <c r="I56" i="1"/>
  <c r="J56" i="1"/>
  <c r="K56" i="1"/>
  <c r="I57" i="1"/>
  <c r="J57" i="1"/>
  <c r="K57" i="1"/>
  <c r="I58" i="1"/>
  <c r="J58" i="1"/>
  <c r="K58" i="1"/>
  <c r="I59" i="1"/>
  <c r="J59" i="1"/>
  <c r="K59" i="1"/>
  <c r="I60" i="1"/>
  <c r="J60" i="1"/>
  <c r="K60" i="1"/>
  <c r="I61" i="1"/>
  <c r="J61" i="1"/>
  <c r="K61" i="1"/>
  <c r="I62" i="1"/>
  <c r="J62" i="1"/>
  <c r="K62" i="1"/>
  <c r="I63" i="1"/>
  <c r="J63" i="1"/>
  <c r="K63" i="1"/>
  <c r="I64" i="1"/>
  <c r="J64" i="1"/>
  <c r="K64" i="1"/>
  <c r="I65" i="1"/>
  <c r="J65" i="1"/>
  <c r="K65" i="1"/>
  <c r="I66" i="1"/>
  <c r="J66" i="1"/>
  <c r="K66" i="1"/>
  <c r="I67" i="1"/>
  <c r="J67" i="1"/>
  <c r="K67" i="1"/>
  <c r="I68" i="1"/>
  <c r="J68" i="1"/>
  <c r="K68" i="1"/>
  <c r="I69" i="1"/>
  <c r="J69" i="1"/>
  <c r="K69" i="1"/>
  <c r="I70" i="1"/>
  <c r="J70" i="1"/>
  <c r="K70" i="1"/>
  <c r="I71" i="1"/>
  <c r="J71" i="1"/>
  <c r="K71" i="1"/>
  <c r="I72" i="1"/>
  <c r="J72" i="1"/>
  <c r="K72" i="1"/>
  <c r="I73" i="1"/>
  <c r="J73" i="1"/>
  <c r="K73" i="1"/>
  <c r="I74" i="1"/>
  <c r="J74" i="1"/>
  <c r="K74" i="1"/>
  <c r="I75" i="1"/>
  <c r="J75" i="1"/>
  <c r="K75" i="1"/>
  <c r="I76" i="1"/>
  <c r="J76" i="1"/>
  <c r="K76" i="1"/>
  <c r="I77" i="1"/>
  <c r="J77" i="1"/>
  <c r="K77" i="1"/>
  <c r="I78" i="1"/>
  <c r="J78" i="1"/>
  <c r="K78" i="1"/>
  <c r="I79" i="1"/>
  <c r="J79" i="1"/>
  <c r="K79" i="1"/>
  <c r="I80" i="1"/>
  <c r="J80" i="1"/>
  <c r="K80" i="1"/>
  <c r="I81" i="1"/>
  <c r="J81" i="1"/>
  <c r="K81" i="1"/>
  <c r="I82" i="1"/>
  <c r="J82" i="1"/>
  <c r="K82" i="1"/>
  <c r="I83" i="1"/>
  <c r="J83" i="1"/>
  <c r="K83" i="1"/>
  <c r="I84" i="1"/>
  <c r="J84" i="1"/>
  <c r="K84" i="1"/>
  <c r="I85" i="1"/>
  <c r="J85" i="1"/>
  <c r="K85" i="1"/>
  <c r="I86" i="1"/>
  <c r="J86" i="1"/>
  <c r="K86" i="1"/>
  <c r="I87" i="1"/>
  <c r="J87" i="1"/>
  <c r="K87" i="1"/>
  <c r="I88" i="1"/>
  <c r="J88" i="1"/>
  <c r="K88" i="1"/>
  <c r="I89" i="1"/>
  <c r="J89" i="1"/>
  <c r="K89" i="1"/>
  <c r="I90" i="1"/>
  <c r="J90" i="1"/>
  <c r="K90" i="1"/>
  <c r="I91" i="1"/>
  <c r="J91" i="1"/>
  <c r="K91" i="1"/>
  <c r="I92" i="1"/>
  <c r="J92" i="1"/>
  <c r="K92" i="1"/>
  <c r="I93" i="1"/>
  <c r="J93" i="1"/>
  <c r="K93" i="1"/>
  <c r="I94" i="1"/>
  <c r="J94" i="1"/>
  <c r="K94" i="1"/>
  <c r="I95" i="1"/>
  <c r="J95" i="1"/>
  <c r="K95" i="1"/>
  <c r="I96" i="1"/>
  <c r="J96" i="1"/>
  <c r="K96" i="1"/>
  <c r="I97" i="1"/>
  <c r="J97" i="1"/>
  <c r="K97" i="1"/>
  <c r="I98" i="1"/>
  <c r="J98" i="1"/>
  <c r="K98" i="1"/>
  <c r="I99" i="1"/>
  <c r="J99" i="1"/>
  <c r="K99" i="1"/>
  <c r="I100" i="1"/>
  <c r="J100" i="1"/>
  <c r="K100" i="1"/>
  <c r="I101" i="1"/>
  <c r="J101" i="1"/>
  <c r="K101" i="1"/>
  <c r="I102" i="1"/>
  <c r="J102" i="1"/>
  <c r="K102" i="1"/>
  <c r="I103" i="1"/>
  <c r="J103" i="1"/>
  <c r="K103" i="1"/>
  <c r="I104" i="1"/>
  <c r="J104" i="1"/>
  <c r="K104" i="1"/>
  <c r="I105" i="1"/>
  <c r="J105" i="1"/>
  <c r="K105" i="1"/>
  <c r="I106" i="1"/>
  <c r="J106" i="1"/>
  <c r="K106" i="1"/>
  <c r="I107" i="1"/>
  <c r="J107" i="1"/>
  <c r="K107" i="1"/>
  <c r="I108" i="1"/>
  <c r="J108" i="1"/>
  <c r="K108" i="1"/>
  <c r="I109" i="1"/>
  <c r="J109" i="1"/>
  <c r="K109" i="1"/>
  <c r="I110" i="1"/>
  <c r="J110" i="1"/>
  <c r="K110" i="1"/>
  <c r="I111" i="1"/>
  <c r="J111" i="1"/>
  <c r="K111" i="1"/>
  <c r="I112" i="1"/>
  <c r="J112" i="1"/>
  <c r="K112" i="1"/>
  <c r="I113" i="1"/>
  <c r="J113" i="1"/>
  <c r="K113" i="1"/>
  <c r="I114" i="1"/>
  <c r="J114" i="1"/>
  <c r="K114" i="1"/>
  <c r="I115" i="1"/>
  <c r="J115" i="1"/>
  <c r="K115" i="1"/>
  <c r="I116" i="1"/>
  <c r="J116" i="1"/>
  <c r="K116" i="1"/>
  <c r="I117" i="1"/>
  <c r="J117" i="1"/>
  <c r="K117" i="1"/>
  <c r="I118" i="1"/>
  <c r="J118" i="1"/>
  <c r="K118" i="1"/>
  <c r="I119" i="1"/>
  <c r="J119" i="1"/>
  <c r="K119" i="1"/>
  <c r="I120" i="1"/>
  <c r="J120" i="1"/>
  <c r="K120" i="1"/>
  <c r="I121" i="1"/>
  <c r="J121" i="1"/>
  <c r="K121" i="1"/>
  <c r="I122" i="1"/>
  <c r="J122" i="1"/>
  <c r="K122" i="1"/>
  <c r="I123" i="1"/>
  <c r="J123" i="1"/>
  <c r="K123" i="1"/>
  <c r="I124" i="1"/>
  <c r="J124" i="1"/>
  <c r="K124" i="1"/>
  <c r="I125" i="1"/>
  <c r="J125" i="1"/>
  <c r="K125" i="1"/>
  <c r="I126" i="1"/>
  <c r="J126" i="1"/>
  <c r="K126" i="1"/>
  <c r="I127" i="1"/>
  <c r="J127" i="1"/>
  <c r="K127" i="1"/>
  <c r="I128" i="1"/>
  <c r="J128" i="1"/>
  <c r="K128" i="1"/>
  <c r="I129" i="1"/>
  <c r="J129" i="1"/>
  <c r="K129" i="1"/>
  <c r="I130" i="1"/>
  <c r="J130" i="1"/>
  <c r="K130" i="1"/>
  <c r="I131" i="1"/>
  <c r="J131" i="1"/>
  <c r="K131" i="1"/>
  <c r="I132" i="1"/>
  <c r="J132" i="1"/>
  <c r="K132" i="1"/>
  <c r="I133" i="1"/>
  <c r="J133" i="1"/>
  <c r="K133" i="1"/>
  <c r="I134" i="1"/>
  <c r="J134" i="1"/>
  <c r="K134" i="1"/>
  <c r="I135" i="1"/>
  <c r="J135" i="1"/>
  <c r="K135" i="1"/>
  <c r="I136" i="1"/>
  <c r="J136" i="1"/>
  <c r="K136" i="1"/>
  <c r="I137" i="1"/>
  <c r="J137" i="1"/>
  <c r="K137" i="1"/>
  <c r="I138" i="1"/>
  <c r="J138" i="1"/>
  <c r="K138" i="1"/>
  <c r="I139" i="1"/>
  <c r="J139" i="1"/>
  <c r="K139" i="1"/>
  <c r="I140" i="1"/>
  <c r="J140" i="1"/>
  <c r="K140" i="1"/>
  <c r="I141" i="1"/>
  <c r="J141" i="1"/>
  <c r="K141" i="1"/>
  <c r="I142" i="1"/>
  <c r="J142" i="1"/>
  <c r="K142" i="1"/>
  <c r="I143" i="1"/>
  <c r="J143" i="1"/>
  <c r="K143" i="1"/>
  <c r="I144" i="1"/>
  <c r="J144" i="1"/>
  <c r="K144" i="1"/>
  <c r="I145" i="1"/>
  <c r="J145" i="1"/>
  <c r="K145" i="1"/>
  <c r="I146" i="1"/>
  <c r="J146" i="1"/>
  <c r="K146" i="1"/>
  <c r="I147" i="1"/>
  <c r="J147" i="1"/>
  <c r="K147" i="1"/>
  <c r="I148" i="1"/>
  <c r="J148" i="1"/>
  <c r="K148" i="1"/>
  <c r="I149" i="1"/>
  <c r="J149" i="1"/>
  <c r="K149" i="1"/>
  <c r="I150" i="1"/>
  <c r="J150" i="1"/>
  <c r="K150" i="1"/>
  <c r="I151" i="1"/>
  <c r="J151" i="1"/>
  <c r="K151" i="1"/>
  <c r="I152" i="1"/>
  <c r="J152" i="1"/>
  <c r="K152" i="1"/>
  <c r="I153" i="1"/>
  <c r="J153" i="1"/>
  <c r="K153" i="1"/>
  <c r="I154" i="1"/>
  <c r="J154" i="1"/>
  <c r="K154" i="1"/>
  <c r="I155" i="1"/>
  <c r="J155" i="1"/>
  <c r="K155" i="1"/>
  <c r="I156" i="1"/>
  <c r="J156" i="1"/>
  <c r="K156" i="1"/>
  <c r="I157" i="1"/>
  <c r="J157" i="1"/>
  <c r="K157" i="1"/>
  <c r="I158" i="1"/>
  <c r="J158" i="1"/>
  <c r="K158" i="1"/>
  <c r="I159" i="1"/>
  <c r="J159" i="1"/>
  <c r="K159" i="1"/>
  <c r="I160" i="1"/>
  <c r="J160" i="1"/>
  <c r="K160" i="1"/>
  <c r="I161" i="1"/>
  <c r="J161" i="1"/>
  <c r="K161" i="1"/>
  <c r="I162" i="1"/>
  <c r="J162" i="1"/>
  <c r="K162" i="1"/>
  <c r="I163" i="1"/>
  <c r="J163" i="1"/>
  <c r="K163" i="1"/>
  <c r="I164" i="1"/>
  <c r="J164" i="1"/>
  <c r="K164" i="1"/>
  <c r="I165" i="1"/>
  <c r="J165" i="1"/>
  <c r="K165" i="1"/>
  <c r="I166" i="1"/>
  <c r="J166" i="1"/>
  <c r="K166" i="1"/>
  <c r="I167" i="1"/>
  <c r="J167" i="1"/>
  <c r="K167" i="1"/>
  <c r="I168" i="1"/>
  <c r="J168" i="1"/>
  <c r="K168" i="1"/>
  <c r="I169" i="1"/>
  <c r="J169" i="1"/>
  <c r="K169" i="1"/>
  <c r="I170" i="1"/>
  <c r="J170" i="1"/>
  <c r="K170" i="1"/>
  <c r="I171" i="1"/>
  <c r="J171" i="1"/>
  <c r="K171" i="1"/>
  <c r="I172" i="1"/>
  <c r="J172" i="1"/>
  <c r="K172" i="1"/>
  <c r="I173" i="1"/>
  <c r="J173" i="1"/>
  <c r="K173" i="1"/>
  <c r="I174" i="1"/>
  <c r="J174" i="1"/>
  <c r="K174" i="1"/>
  <c r="I175" i="1"/>
  <c r="J175" i="1"/>
  <c r="K175" i="1"/>
  <c r="I176" i="1"/>
  <c r="J176" i="1"/>
  <c r="K176" i="1"/>
  <c r="I177" i="1"/>
  <c r="J177" i="1"/>
  <c r="K177" i="1"/>
  <c r="I178" i="1"/>
  <c r="J178" i="1"/>
  <c r="K178" i="1"/>
  <c r="I179" i="1"/>
  <c r="J179" i="1"/>
  <c r="K179" i="1"/>
  <c r="I180" i="1"/>
  <c r="J180" i="1"/>
  <c r="K180" i="1"/>
  <c r="I181" i="1"/>
  <c r="J181" i="1"/>
  <c r="K181" i="1"/>
  <c r="I182" i="1"/>
  <c r="J182" i="1"/>
  <c r="K182" i="1"/>
  <c r="I183" i="1"/>
  <c r="J183" i="1"/>
  <c r="K183" i="1"/>
  <c r="I184" i="1"/>
  <c r="J184" i="1"/>
  <c r="K184" i="1"/>
  <c r="I185" i="1"/>
  <c r="J185" i="1"/>
  <c r="K185" i="1"/>
  <c r="I186" i="1"/>
  <c r="J186" i="1"/>
  <c r="K186" i="1"/>
  <c r="I187" i="1"/>
  <c r="J187" i="1"/>
  <c r="K187" i="1"/>
  <c r="I188" i="1"/>
  <c r="J188" i="1"/>
  <c r="K188" i="1"/>
  <c r="I189" i="1"/>
  <c r="J189" i="1"/>
  <c r="K189" i="1"/>
  <c r="I190" i="1"/>
  <c r="J190" i="1"/>
  <c r="K190" i="1"/>
  <c r="I191" i="1"/>
  <c r="J191" i="1"/>
  <c r="K191" i="1"/>
  <c r="I192" i="1"/>
  <c r="J192" i="1"/>
  <c r="K192" i="1"/>
  <c r="I193" i="1"/>
  <c r="J193" i="1"/>
  <c r="K193" i="1"/>
  <c r="I194" i="1"/>
  <c r="J194" i="1"/>
  <c r="K194" i="1"/>
  <c r="I195" i="1"/>
  <c r="J195" i="1"/>
  <c r="K195" i="1"/>
  <c r="I196" i="1"/>
  <c r="J196" i="1"/>
  <c r="K196" i="1"/>
  <c r="I197" i="1"/>
  <c r="J197" i="1"/>
  <c r="K197" i="1"/>
  <c r="I198" i="1"/>
  <c r="J198" i="1"/>
  <c r="K198" i="1"/>
  <c r="I199" i="1"/>
  <c r="J199" i="1"/>
  <c r="K199" i="1"/>
  <c r="I200" i="1"/>
  <c r="J200" i="1"/>
  <c r="K200" i="1"/>
  <c r="I201" i="1"/>
  <c r="J201" i="1"/>
  <c r="K201" i="1"/>
  <c r="I202" i="1"/>
  <c r="J202" i="1"/>
  <c r="K202" i="1"/>
  <c r="I203" i="1"/>
  <c r="J203" i="1"/>
  <c r="K203" i="1"/>
  <c r="I204" i="1"/>
  <c r="J204" i="1"/>
  <c r="K204" i="1"/>
  <c r="I205" i="1"/>
  <c r="J205" i="1"/>
  <c r="K205" i="1"/>
  <c r="I206" i="1"/>
  <c r="J206" i="1"/>
  <c r="K206" i="1"/>
  <c r="I207" i="1"/>
  <c r="J207" i="1"/>
  <c r="K207" i="1"/>
  <c r="I208" i="1"/>
  <c r="J208" i="1"/>
  <c r="K208" i="1"/>
  <c r="I209" i="1"/>
  <c r="J209" i="1"/>
  <c r="K209" i="1"/>
  <c r="I210" i="1"/>
  <c r="J210" i="1"/>
  <c r="K210" i="1"/>
  <c r="I211" i="1"/>
  <c r="J211" i="1"/>
  <c r="K211" i="1"/>
  <c r="I212" i="1"/>
  <c r="J212" i="1"/>
  <c r="K212" i="1"/>
  <c r="I213" i="1"/>
  <c r="J213" i="1"/>
  <c r="K213" i="1"/>
  <c r="I214" i="1"/>
  <c r="J214" i="1"/>
  <c r="K214" i="1"/>
  <c r="I215" i="1"/>
  <c r="J215" i="1"/>
  <c r="K215" i="1"/>
  <c r="I216" i="1"/>
  <c r="J216" i="1"/>
  <c r="K216" i="1"/>
  <c r="I217" i="1"/>
  <c r="J217" i="1"/>
  <c r="K217" i="1"/>
  <c r="I218" i="1"/>
  <c r="J218" i="1"/>
  <c r="K218" i="1"/>
  <c r="I219" i="1"/>
  <c r="J219" i="1"/>
  <c r="K219" i="1"/>
  <c r="I220" i="1"/>
  <c r="J220" i="1"/>
  <c r="K220" i="1"/>
  <c r="I221" i="1"/>
  <c r="J221" i="1"/>
  <c r="K221" i="1"/>
  <c r="I222" i="1"/>
  <c r="J222" i="1"/>
  <c r="K222" i="1"/>
  <c r="I223" i="1"/>
  <c r="J223" i="1"/>
  <c r="K223" i="1"/>
  <c r="I224" i="1"/>
  <c r="J224" i="1"/>
  <c r="K224" i="1"/>
  <c r="I225" i="1"/>
  <c r="J225" i="1"/>
  <c r="K225" i="1"/>
  <c r="I226" i="1"/>
  <c r="J226" i="1"/>
  <c r="K226" i="1"/>
  <c r="I227" i="1"/>
  <c r="J227" i="1"/>
  <c r="K227" i="1"/>
  <c r="I228" i="1"/>
  <c r="J228" i="1"/>
  <c r="K228" i="1"/>
  <c r="I229" i="1"/>
  <c r="J229" i="1"/>
  <c r="K229" i="1"/>
  <c r="I230" i="1"/>
  <c r="J230" i="1"/>
  <c r="K230" i="1"/>
  <c r="I231" i="1"/>
  <c r="J231" i="1"/>
  <c r="K231" i="1"/>
  <c r="I232" i="1"/>
  <c r="J232" i="1"/>
  <c r="K232" i="1"/>
  <c r="I233" i="1"/>
  <c r="J233" i="1"/>
  <c r="K233" i="1"/>
  <c r="I234" i="1"/>
  <c r="J234" i="1"/>
  <c r="K234" i="1"/>
  <c r="I235" i="1"/>
  <c r="J235" i="1"/>
  <c r="K235" i="1"/>
  <c r="I236" i="1"/>
  <c r="J236" i="1"/>
  <c r="K236" i="1"/>
  <c r="I237" i="1"/>
  <c r="J237" i="1"/>
  <c r="K237" i="1"/>
  <c r="I238" i="1"/>
  <c r="J238" i="1"/>
  <c r="K238" i="1"/>
  <c r="I239" i="1"/>
  <c r="J239" i="1"/>
  <c r="K239" i="1"/>
  <c r="I240" i="1"/>
  <c r="J240" i="1"/>
  <c r="K240" i="1"/>
  <c r="I241" i="1"/>
  <c r="J241" i="1"/>
  <c r="K241" i="1"/>
  <c r="I242" i="1"/>
  <c r="J242" i="1"/>
  <c r="K242" i="1"/>
  <c r="I243" i="1"/>
  <c r="J243" i="1"/>
  <c r="K243" i="1"/>
  <c r="I244" i="1"/>
  <c r="J244" i="1"/>
  <c r="K244" i="1"/>
  <c r="I245" i="1"/>
  <c r="J245" i="1"/>
  <c r="K245" i="1"/>
  <c r="I246" i="1"/>
  <c r="J246" i="1"/>
  <c r="K246" i="1"/>
  <c r="I247" i="1"/>
  <c r="J247" i="1"/>
  <c r="K247" i="1"/>
  <c r="I248" i="1"/>
  <c r="J248" i="1"/>
  <c r="K248" i="1"/>
  <c r="I249" i="1"/>
  <c r="J249" i="1"/>
  <c r="K249" i="1"/>
  <c r="I250" i="1"/>
  <c r="J250" i="1"/>
  <c r="K250" i="1"/>
  <c r="I251" i="1"/>
  <c r="J251" i="1"/>
  <c r="K251" i="1"/>
  <c r="I252" i="1"/>
  <c r="J252" i="1"/>
  <c r="K252" i="1"/>
  <c r="I253" i="1"/>
  <c r="J253" i="1"/>
  <c r="K253" i="1"/>
  <c r="I254" i="1"/>
  <c r="J254" i="1"/>
  <c r="K254" i="1"/>
  <c r="I255" i="1"/>
  <c r="J255" i="1"/>
  <c r="K255" i="1"/>
  <c r="I256" i="1"/>
  <c r="J256" i="1"/>
  <c r="K256" i="1"/>
  <c r="I257" i="1"/>
  <c r="J257" i="1"/>
  <c r="K257" i="1"/>
  <c r="I258" i="1"/>
  <c r="J258" i="1"/>
  <c r="K258" i="1"/>
  <c r="I259" i="1"/>
  <c r="J259" i="1"/>
  <c r="K259" i="1"/>
  <c r="I260" i="1"/>
  <c r="J260" i="1"/>
  <c r="K260" i="1"/>
  <c r="I261" i="1"/>
  <c r="J261" i="1"/>
  <c r="K261" i="1"/>
  <c r="I262" i="1"/>
  <c r="J262" i="1"/>
  <c r="K262" i="1"/>
  <c r="I263" i="1"/>
  <c r="J263" i="1"/>
  <c r="K263" i="1"/>
  <c r="I264" i="1"/>
  <c r="J264" i="1"/>
  <c r="K264" i="1"/>
  <c r="I265" i="1"/>
  <c r="J265" i="1"/>
  <c r="K265" i="1"/>
  <c r="I266" i="1"/>
  <c r="J266" i="1"/>
  <c r="K266" i="1"/>
  <c r="I267" i="1"/>
  <c r="J267" i="1"/>
  <c r="K267" i="1"/>
  <c r="I268" i="1"/>
  <c r="J268" i="1"/>
  <c r="K268" i="1"/>
  <c r="I269" i="1"/>
  <c r="J269" i="1"/>
  <c r="K269" i="1"/>
  <c r="I270" i="1"/>
  <c r="J270" i="1"/>
  <c r="K270" i="1"/>
  <c r="I271" i="1"/>
  <c r="J271" i="1"/>
  <c r="K271" i="1"/>
  <c r="I272" i="1"/>
  <c r="J272" i="1"/>
  <c r="K272" i="1"/>
  <c r="I273" i="1"/>
  <c r="J273" i="1"/>
  <c r="K273" i="1"/>
  <c r="I274" i="1"/>
  <c r="J274" i="1"/>
  <c r="K274" i="1"/>
  <c r="I275" i="1"/>
  <c r="J275" i="1"/>
  <c r="K275" i="1"/>
  <c r="I276" i="1"/>
  <c r="J276" i="1"/>
  <c r="K276" i="1"/>
  <c r="I277" i="1"/>
  <c r="J277" i="1"/>
  <c r="K277" i="1"/>
  <c r="I278" i="1"/>
  <c r="J278" i="1"/>
  <c r="K278" i="1"/>
  <c r="I279" i="1"/>
  <c r="J279" i="1"/>
  <c r="K279" i="1"/>
  <c r="I280" i="1"/>
  <c r="J280" i="1"/>
  <c r="K280" i="1"/>
  <c r="I281" i="1"/>
  <c r="J281" i="1"/>
  <c r="K281" i="1"/>
  <c r="I282" i="1"/>
  <c r="J282" i="1"/>
  <c r="K282" i="1"/>
  <c r="I283" i="1"/>
  <c r="J283" i="1"/>
  <c r="K283" i="1"/>
  <c r="I284" i="1"/>
  <c r="J284" i="1"/>
  <c r="K284" i="1"/>
  <c r="I285" i="1"/>
  <c r="J285" i="1"/>
  <c r="K285" i="1"/>
  <c r="I286" i="1"/>
  <c r="J286" i="1"/>
  <c r="K286" i="1"/>
  <c r="I287" i="1"/>
  <c r="J287" i="1"/>
  <c r="K287" i="1"/>
  <c r="I288" i="1"/>
  <c r="J288" i="1"/>
  <c r="K288" i="1"/>
  <c r="I289" i="1"/>
  <c r="J289" i="1"/>
  <c r="K289" i="1"/>
  <c r="I290" i="1"/>
  <c r="J290" i="1"/>
  <c r="K290" i="1"/>
  <c r="I291" i="1"/>
  <c r="J291" i="1"/>
  <c r="K291" i="1"/>
  <c r="I292" i="1"/>
  <c r="J292" i="1"/>
  <c r="K292" i="1"/>
  <c r="I293" i="1"/>
  <c r="J293" i="1"/>
  <c r="K293" i="1"/>
  <c r="I294" i="1"/>
  <c r="J294" i="1"/>
  <c r="K294" i="1"/>
  <c r="I295" i="1"/>
  <c r="J295" i="1"/>
  <c r="K295" i="1"/>
  <c r="I296" i="1"/>
  <c r="J296" i="1"/>
  <c r="K296" i="1"/>
  <c r="I297" i="1"/>
  <c r="J297" i="1"/>
  <c r="K297" i="1"/>
  <c r="I298" i="1"/>
  <c r="J298" i="1"/>
  <c r="K298" i="1"/>
  <c r="I299" i="1"/>
  <c r="J299" i="1"/>
  <c r="K299" i="1"/>
  <c r="I300" i="1"/>
  <c r="J300" i="1"/>
  <c r="K300" i="1"/>
  <c r="I301" i="1"/>
  <c r="J301" i="1"/>
  <c r="K301" i="1"/>
  <c r="I302" i="1"/>
  <c r="J302" i="1"/>
  <c r="K302" i="1"/>
  <c r="I303" i="1"/>
  <c r="J303" i="1"/>
  <c r="K303" i="1"/>
  <c r="I304" i="1"/>
  <c r="J304" i="1"/>
  <c r="K304" i="1"/>
  <c r="I305" i="1"/>
  <c r="J305" i="1"/>
  <c r="K305" i="1"/>
  <c r="I306" i="1"/>
  <c r="J306" i="1"/>
  <c r="K306" i="1"/>
  <c r="I307" i="1"/>
  <c r="J307" i="1"/>
  <c r="K307" i="1"/>
  <c r="I308" i="1"/>
  <c r="J308" i="1"/>
  <c r="K308" i="1"/>
  <c r="I309" i="1"/>
  <c r="J309" i="1"/>
  <c r="K309" i="1"/>
  <c r="I310" i="1"/>
  <c r="J310" i="1"/>
  <c r="K310" i="1"/>
  <c r="I311" i="1"/>
  <c r="J311" i="1"/>
  <c r="K311" i="1"/>
  <c r="I312" i="1"/>
  <c r="J312" i="1"/>
  <c r="K312" i="1"/>
  <c r="I313" i="1"/>
  <c r="J313" i="1"/>
  <c r="K313" i="1"/>
  <c r="I314" i="1"/>
  <c r="J314" i="1"/>
  <c r="K314" i="1"/>
  <c r="I315" i="1"/>
  <c r="J315" i="1"/>
  <c r="K315" i="1"/>
  <c r="I316" i="1"/>
  <c r="J316" i="1"/>
  <c r="K316" i="1"/>
  <c r="I317" i="1"/>
  <c r="J317" i="1"/>
  <c r="K317" i="1"/>
  <c r="I318" i="1"/>
  <c r="J318" i="1"/>
  <c r="K318" i="1"/>
  <c r="I319" i="1"/>
  <c r="J319" i="1"/>
  <c r="K319" i="1"/>
  <c r="I320" i="1"/>
  <c r="J320" i="1"/>
  <c r="K320" i="1"/>
  <c r="I321" i="1"/>
  <c r="J321" i="1"/>
  <c r="K321" i="1"/>
  <c r="I322" i="1"/>
  <c r="J322" i="1"/>
  <c r="K322" i="1"/>
  <c r="I323" i="1"/>
  <c r="J323" i="1"/>
  <c r="K323" i="1"/>
  <c r="I324" i="1"/>
  <c r="J324" i="1"/>
  <c r="K324" i="1"/>
  <c r="I325" i="1"/>
  <c r="J325" i="1"/>
  <c r="K325" i="1"/>
  <c r="I326" i="1"/>
  <c r="J326" i="1"/>
  <c r="K326" i="1"/>
  <c r="I327" i="1"/>
  <c r="J327" i="1"/>
  <c r="K327" i="1"/>
  <c r="I328" i="1"/>
  <c r="J328" i="1"/>
  <c r="K328" i="1"/>
  <c r="I329" i="1"/>
  <c r="J329" i="1"/>
  <c r="K329" i="1"/>
  <c r="I330" i="1"/>
  <c r="J330" i="1"/>
  <c r="K330" i="1"/>
  <c r="I331" i="1"/>
  <c r="J331" i="1"/>
  <c r="K331" i="1"/>
  <c r="I332" i="1"/>
  <c r="J332" i="1"/>
  <c r="K332" i="1"/>
  <c r="I333" i="1"/>
  <c r="J333" i="1"/>
  <c r="K333" i="1"/>
  <c r="I334" i="1"/>
  <c r="J334" i="1"/>
  <c r="K334" i="1"/>
  <c r="I335" i="1"/>
  <c r="J335" i="1"/>
  <c r="K335" i="1"/>
  <c r="I336" i="1"/>
  <c r="J336" i="1"/>
  <c r="K336" i="1"/>
  <c r="I337" i="1"/>
  <c r="J337" i="1"/>
  <c r="K337" i="1"/>
  <c r="I338" i="1"/>
  <c r="J338" i="1"/>
  <c r="K338" i="1"/>
  <c r="I339" i="1"/>
  <c r="J339" i="1"/>
  <c r="K339" i="1"/>
  <c r="I340" i="1"/>
  <c r="J340" i="1"/>
  <c r="K340" i="1"/>
  <c r="I341" i="1"/>
  <c r="J341" i="1"/>
  <c r="K341" i="1"/>
  <c r="I342" i="1"/>
  <c r="J342" i="1"/>
  <c r="K342" i="1"/>
  <c r="I343" i="1"/>
  <c r="J343" i="1"/>
  <c r="K343" i="1"/>
  <c r="I344" i="1"/>
  <c r="J344" i="1"/>
  <c r="K344" i="1"/>
  <c r="I345" i="1"/>
  <c r="J345" i="1"/>
  <c r="K345" i="1"/>
  <c r="I346" i="1"/>
  <c r="J346" i="1"/>
  <c r="K346" i="1"/>
  <c r="I347" i="1"/>
  <c r="J347" i="1"/>
  <c r="K347" i="1"/>
  <c r="I348" i="1"/>
  <c r="J348" i="1"/>
  <c r="K348" i="1"/>
  <c r="I349" i="1"/>
  <c r="J349" i="1"/>
  <c r="K349" i="1"/>
  <c r="I350" i="1"/>
  <c r="J350" i="1"/>
  <c r="K350" i="1"/>
  <c r="I351" i="1"/>
  <c r="J351" i="1"/>
  <c r="K351" i="1"/>
  <c r="I352" i="1"/>
  <c r="J352" i="1"/>
  <c r="K352" i="1"/>
  <c r="I353" i="1"/>
  <c r="J353" i="1"/>
  <c r="K353" i="1"/>
  <c r="I354" i="1"/>
  <c r="J354" i="1"/>
  <c r="K354" i="1"/>
  <c r="I355" i="1"/>
  <c r="J355" i="1"/>
  <c r="K355" i="1"/>
  <c r="I356" i="1"/>
  <c r="J356" i="1"/>
  <c r="K356" i="1"/>
  <c r="I357" i="1"/>
  <c r="J357" i="1"/>
  <c r="K357" i="1"/>
  <c r="I358" i="1"/>
  <c r="J358" i="1"/>
  <c r="K358" i="1"/>
  <c r="I359" i="1"/>
  <c r="J359" i="1"/>
  <c r="K359" i="1"/>
  <c r="I360" i="1"/>
  <c r="J360" i="1"/>
  <c r="K360" i="1"/>
  <c r="I361" i="1"/>
  <c r="J361" i="1"/>
  <c r="K361" i="1"/>
  <c r="I362" i="1"/>
  <c r="J362" i="1"/>
  <c r="K362" i="1"/>
  <c r="I363" i="1"/>
  <c r="J363" i="1"/>
  <c r="K363" i="1"/>
  <c r="I364" i="1"/>
  <c r="J364" i="1"/>
  <c r="K364" i="1"/>
  <c r="I365" i="1"/>
  <c r="J365" i="1"/>
  <c r="K365" i="1"/>
  <c r="I366" i="1"/>
  <c r="J366" i="1"/>
  <c r="K366" i="1"/>
  <c r="I367" i="1"/>
  <c r="J367" i="1"/>
  <c r="K367" i="1"/>
  <c r="I368" i="1"/>
  <c r="J368" i="1"/>
  <c r="K368" i="1"/>
  <c r="I369" i="1"/>
  <c r="J369" i="1"/>
  <c r="K369" i="1"/>
  <c r="I370" i="1"/>
  <c r="J370" i="1"/>
  <c r="K370" i="1"/>
  <c r="I371" i="1"/>
  <c r="J371" i="1"/>
  <c r="K371" i="1"/>
  <c r="I372" i="1"/>
  <c r="J372" i="1"/>
  <c r="K372" i="1"/>
  <c r="I373" i="1"/>
  <c r="J373" i="1"/>
  <c r="K373" i="1"/>
  <c r="I374" i="1"/>
  <c r="J374" i="1"/>
  <c r="K374" i="1"/>
  <c r="I375" i="1"/>
  <c r="J375" i="1"/>
  <c r="K375" i="1"/>
  <c r="I376" i="1"/>
  <c r="J376" i="1"/>
  <c r="K376" i="1"/>
  <c r="I377" i="1"/>
  <c r="J377" i="1"/>
  <c r="K377" i="1"/>
  <c r="I378" i="1"/>
  <c r="J378" i="1"/>
  <c r="K378" i="1"/>
  <c r="I379" i="1"/>
  <c r="J379" i="1"/>
  <c r="K379" i="1"/>
  <c r="I380" i="1"/>
  <c r="J380" i="1"/>
  <c r="K380" i="1"/>
  <c r="I381" i="1"/>
  <c r="J381" i="1"/>
  <c r="K381" i="1"/>
  <c r="I382" i="1"/>
  <c r="J382" i="1"/>
  <c r="K382" i="1"/>
  <c r="I383" i="1"/>
  <c r="J383" i="1"/>
  <c r="K383" i="1"/>
  <c r="I384" i="1"/>
  <c r="J384" i="1"/>
  <c r="K384" i="1"/>
  <c r="I385" i="1"/>
  <c r="J385" i="1"/>
  <c r="K385" i="1"/>
  <c r="I386" i="1"/>
  <c r="J386" i="1"/>
  <c r="K386" i="1"/>
  <c r="I387" i="1"/>
  <c r="J387" i="1"/>
  <c r="K387" i="1"/>
  <c r="I388" i="1"/>
  <c r="J388" i="1"/>
  <c r="K388" i="1"/>
  <c r="I389" i="1"/>
  <c r="J389" i="1"/>
  <c r="K389" i="1"/>
  <c r="I390" i="1"/>
  <c r="J390" i="1"/>
  <c r="K390" i="1"/>
  <c r="I391" i="1"/>
  <c r="J391" i="1"/>
  <c r="K391" i="1"/>
  <c r="I392" i="1"/>
  <c r="J392" i="1"/>
  <c r="K392" i="1"/>
  <c r="I393" i="1"/>
  <c r="J393" i="1"/>
  <c r="K393" i="1"/>
  <c r="I394" i="1"/>
  <c r="J394" i="1"/>
  <c r="K394" i="1"/>
  <c r="I395" i="1"/>
  <c r="J395" i="1"/>
  <c r="K395" i="1"/>
  <c r="I396" i="1"/>
  <c r="J396" i="1"/>
  <c r="K396" i="1"/>
  <c r="I397" i="1"/>
  <c r="J397" i="1"/>
  <c r="K397" i="1"/>
  <c r="I398" i="1"/>
  <c r="J398" i="1"/>
  <c r="K398" i="1"/>
  <c r="I399" i="1"/>
  <c r="J399" i="1"/>
  <c r="K399" i="1"/>
  <c r="I400" i="1"/>
  <c r="J400" i="1"/>
  <c r="K400" i="1"/>
  <c r="I401" i="1"/>
  <c r="J401" i="1"/>
  <c r="K401" i="1"/>
  <c r="I402" i="1"/>
  <c r="J402" i="1"/>
  <c r="K402" i="1"/>
  <c r="I403" i="1"/>
  <c r="J403" i="1"/>
  <c r="K403" i="1"/>
  <c r="I404" i="1"/>
  <c r="J404" i="1"/>
  <c r="K404" i="1"/>
  <c r="I405" i="1"/>
  <c r="J405" i="1"/>
  <c r="K405" i="1"/>
  <c r="I406" i="1"/>
  <c r="J406" i="1"/>
  <c r="K406" i="1"/>
  <c r="I407" i="1"/>
  <c r="J407" i="1"/>
  <c r="K407" i="1"/>
  <c r="I408" i="1"/>
  <c r="J408" i="1"/>
  <c r="K408" i="1"/>
  <c r="I409" i="1"/>
  <c r="J409" i="1"/>
  <c r="K409" i="1"/>
  <c r="I410" i="1"/>
  <c r="J410" i="1"/>
  <c r="K410" i="1"/>
  <c r="I411" i="1"/>
  <c r="J411" i="1"/>
  <c r="K411" i="1"/>
  <c r="I412" i="1"/>
  <c r="J412" i="1"/>
  <c r="K412" i="1"/>
  <c r="I413" i="1"/>
  <c r="J413" i="1"/>
  <c r="K413" i="1"/>
  <c r="I414" i="1"/>
  <c r="J414" i="1"/>
  <c r="K414" i="1"/>
  <c r="I415" i="1"/>
  <c r="J415" i="1"/>
  <c r="K415" i="1"/>
  <c r="I416" i="1"/>
  <c r="J416" i="1"/>
  <c r="K416" i="1"/>
  <c r="I417" i="1"/>
  <c r="J417" i="1"/>
  <c r="K417" i="1"/>
  <c r="I418" i="1"/>
  <c r="J418" i="1"/>
  <c r="K418" i="1"/>
  <c r="I419" i="1"/>
  <c r="J419" i="1"/>
  <c r="K419" i="1"/>
  <c r="I420" i="1"/>
  <c r="J420" i="1"/>
  <c r="K420" i="1"/>
  <c r="I421" i="1"/>
  <c r="J421" i="1"/>
  <c r="K421" i="1"/>
  <c r="I422" i="1"/>
  <c r="J422" i="1"/>
  <c r="K422" i="1"/>
  <c r="I423" i="1"/>
  <c r="J423" i="1"/>
  <c r="K423" i="1"/>
  <c r="I424" i="1"/>
  <c r="J424" i="1"/>
  <c r="K424" i="1"/>
  <c r="I425" i="1"/>
  <c r="J425" i="1"/>
  <c r="K425" i="1"/>
  <c r="I426" i="1"/>
  <c r="J426" i="1"/>
  <c r="K426" i="1"/>
  <c r="I427" i="1"/>
  <c r="J427" i="1"/>
  <c r="K427" i="1"/>
  <c r="I428" i="1"/>
  <c r="J428" i="1"/>
  <c r="K428" i="1"/>
  <c r="I429" i="1"/>
  <c r="J429" i="1"/>
  <c r="K429" i="1"/>
  <c r="I430" i="1"/>
  <c r="J430" i="1"/>
  <c r="K430" i="1"/>
  <c r="I431" i="1"/>
  <c r="J431" i="1"/>
  <c r="K431" i="1"/>
  <c r="I432" i="1"/>
  <c r="J432" i="1"/>
  <c r="K432" i="1"/>
  <c r="I433" i="1"/>
  <c r="J433" i="1"/>
  <c r="K433" i="1"/>
  <c r="I434" i="1"/>
  <c r="J434" i="1"/>
  <c r="K434" i="1"/>
  <c r="I435" i="1"/>
  <c r="J435" i="1"/>
  <c r="K435" i="1"/>
  <c r="I436" i="1"/>
  <c r="J436" i="1"/>
  <c r="K436" i="1"/>
  <c r="I437" i="1"/>
  <c r="J437" i="1"/>
  <c r="K437" i="1"/>
  <c r="I438" i="1"/>
  <c r="J438" i="1"/>
  <c r="K438" i="1"/>
  <c r="I439" i="1"/>
  <c r="J439" i="1"/>
  <c r="K439" i="1"/>
  <c r="I440" i="1"/>
  <c r="J440" i="1"/>
  <c r="K440" i="1"/>
  <c r="I441" i="1"/>
  <c r="J441" i="1"/>
  <c r="K441" i="1"/>
  <c r="I442" i="1"/>
  <c r="J442" i="1"/>
  <c r="K442" i="1"/>
  <c r="I443" i="1"/>
  <c r="J443" i="1"/>
  <c r="K443" i="1"/>
  <c r="I444" i="1"/>
  <c r="J444" i="1"/>
  <c r="K444" i="1"/>
  <c r="I445" i="1"/>
  <c r="J445" i="1"/>
  <c r="K445" i="1"/>
  <c r="I446" i="1"/>
  <c r="J446" i="1"/>
  <c r="K446" i="1"/>
  <c r="I447" i="1"/>
  <c r="J447" i="1"/>
  <c r="K447" i="1"/>
  <c r="I448" i="1"/>
  <c r="J448" i="1"/>
  <c r="K448" i="1"/>
  <c r="I449" i="1"/>
  <c r="J449" i="1"/>
  <c r="K449" i="1"/>
  <c r="I450" i="1"/>
  <c r="J450" i="1"/>
  <c r="K450" i="1"/>
  <c r="I451" i="1"/>
  <c r="J451" i="1"/>
  <c r="K451" i="1"/>
  <c r="I452" i="1"/>
  <c r="J452" i="1"/>
  <c r="K452" i="1"/>
  <c r="I453" i="1"/>
  <c r="J453" i="1"/>
  <c r="K453" i="1"/>
  <c r="I454" i="1"/>
  <c r="J454" i="1"/>
  <c r="K454" i="1"/>
  <c r="I455" i="1"/>
  <c r="J455" i="1"/>
  <c r="K455" i="1"/>
  <c r="I456" i="1"/>
  <c r="J456" i="1"/>
  <c r="K456" i="1"/>
  <c r="I457" i="1"/>
  <c r="J457" i="1"/>
  <c r="K457" i="1"/>
  <c r="I458" i="1"/>
  <c r="J458" i="1"/>
  <c r="K458" i="1"/>
  <c r="I459" i="1"/>
  <c r="J459" i="1"/>
  <c r="K459" i="1"/>
  <c r="I460" i="1"/>
  <c r="J460" i="1"/>
  <c r="K460" i="1"/>
  <c r="I461" i="1"/>
  <c r="J461" i="1"/>
  <c r="K461" i="1"/>
  <c r="I462" i="1"/>
  <c r="J462" i="1"/>
  <c r="K462" i="1"/>
  <c r="I463" i="1"/>
  <c r="J463" i="1"/>
  <c r="K463" i="1"/>
  <c r="I464" i="1"/>
  <c r="J464" i="1"/>
  <c r="K464" i="1"/>
  <c r="I465" i="1"/>
  <c r="J465" i="1"/>
  <c r="K465" i="1"/>
  <c r="I466" i="1"/>
  <c r="J466" i="1"/>
  <c r="K466" i="1"/>
  <c r="I467" i="1"/>
  <c r="J467" i="1"/>
  <c r="K467" i="1"/>
  <c r="I468" i="1"/>
  <c r="J468" i="1"/>
  <c r="K468" i="1"/>
  <c r="I469" i="1"/>
  <c r="J469" i="1"/>
  <c r="K469" i="1"/>
  <c r="I470" i="1"/>
  <c r="J470" i="1"/>
  <c r="K470" i="1"/>
  <c r="I471" i="1"/>
  <c r="J471" i="1"/>
  <c r="K471" i="1"/>
  <c r="I472" i="1"/>
  <c r="J472" i="1"/>
  <c r="K472" i="1"/>
  <c r="I473" i="1"/>
  <c r="J473" i="1"/>
  <c r="K473" i="1"/>
  <c r="I474" i="1"/>
  <c r="J474" i="1"/>
  <c r="K474" i="1"/>
  <c r="I475" i="1"/>
  <c r="J475" i="1"/>
  <c r="K475" i="1"/>
  <c r="I476" i="1"/>
  <c r="J476" i="1"/>
  <c r="K476" i="1"/>
  <c r="I477" i="1"/>
  <c r="J477" i="1"/>
  <c r="K477" i="1"/>
  <c r="I478" i="1"/>
  <c r="J478" i="1"/>
  <c r="K478" i="1"/>
  <c r="I479" i="1"/>
  <c r="J479" i="1"/>
  <c r="K479" i="1"/>
  <c r="I480" i="1"/>
  <c r="J480" i="1"/>
  <c r="K480" i="1"/>
  <c r="I481" i="1"/>
  <c r="J481" i="1"/>
  <c r="K481" i="1"/>
  <c r="I482" i="1"/>
  <c r="J482" i="1"/>
  <c r="K482" i="1"/>
  <c r="I483" i="1"/>
  <c r="J483" i="1"/>
  <c r="K483" i="1"/>
  <c r="I484" i="1"/>
  <c r="J484" i="1"/>
  <c r="K484" i="1"/>
  <c r="I485" i="1"/>
  <c r="J485" i="1"/>
  <c r="K485" i="1"/>
  <c r="I486" i="1"/>
  <c r="J486" i="1"/>
  <c r="K486" i="1"/>
  <c r="I487" i="1"/>
  <c r="J487" i="1"/>
  <c r="K487" i="1"/>
  <c r="I488" i="1"/>
  <c r="J488" i="1"/>
  <c r="K488" i="1"/>
  <c r="I489" i="1"/>
  <c r="J489" i="1"/>
  <c r="K489" i="1"/>
  <c r="I490" i="1"/>
  <c r="J490" i="1"/>
  <c r="K490" i="1"/>
  <c r="I491" i="1"/>
  <c r="J491" i="1"/>
  <c r="K491" i="1"/>
  <c r="I492" i="1"/>
  <c r="J492" i="1"/>
  <c r="K492" i="1"/>
  <c r="I493" i="1"/>
  <c r="J493" i="1"/>
  <c r="K493" i="1"/>
  <c r="I494" i="1"/>
  <c r="J494" i="1"/>
  <c r="K494" i="1"/>
  <c r="I495" i="1"/>
  <c r="J495" i="1"/>
  <c r="K495" i="1"/>
  <c r="I496" i="1"/>
  <c r="J496" i="1"/>
  <c r="K496" i="1"/>
  <c r="I497" i="1"/>
  <c r="J497" i="1"/>
  <c r="K497" i="1"/>
  <c r="I498" i="1"/>
  <c r="J498" i="1"/>
  <c r="K498" i="1"/>
  <c r="I499" i="1"/>
  <c r="J499" i="1"/>
  <c r="K499" i="1"/>
  <c r="I500" i="1"/>
  <c r="J500" i="1"/>
  <c r="K500" i="1"/>
  <c r="I501" i="1"/>
  <c r="J501" i="1"/>
  <c r="K501" i="1"/>
  <c r="I502" i="1"/>
  <c r="J502" i="1"/>
  <c r="K502" i="1"/>
  <c r="I503" i="1"/>
  <c r="J503" i="1"/>
  <c r="K503" i="1"/>
  <c r="I504" i="1"/>
  <c r="J504" i="1"/>
  <c r="K504" i="1"/>
  <c r="I505" i="1"/>
  <c r="J505" i="1"/>
  <c r="K505" i="1"/>
  <c r="I506" i="1"/>
  <c r="J506" i="1"/>
  <c r="K506" i="1"/>
  <c r="I507" i="1"/>
  <c r="J507" i="1"/>
  <c r="K507" i="1"/>
  <c r="I508" i="1"/>
  <c r="J508" i="1"/>
  <c r="K508" i="1"/>
  <c r="I509" i="1"/>
  <c r="J509" i="1"/>
  <c r="K509" i="1"/>
  <c r="I510" i="1"/>
  <c r="J510" i="1"/>
  <c r="K510" i="1"/>
  <c r="I511" i="1"/>
  <c r="J511" i="1"/>
  <c r="K511" i="1"/>
  <c r="I512" i="1"/>
  <c r="J512" i="1"/>
  <c r="K512" i="1"/>
  <c r="I513" i="1"/>
  <c r="J513" i="1"/>
  <c r="K513" i="1"/>
  <c r="I514" i="1"/>
  <c r="J514" i="1"/>
  <c r="K514" i="1"/>
  <c r="I515" i="1"/>
  <c r="J515" i="1"/>
  <c r="K515" i="1"/>
  <c r="I516" i="1"/>
  <c r="J516" i="1"/>
  <c r="K516" i="1"/>
  <c r="I517" i="1"/>
  <c r="J517" i="1"/>
  <c r="K517" i="1"/>
  <c r="I518" i="1"/>
  <c r="J518" i="1"/>
  <c r="K518" i="1"/>
  <c r="I519" i="1"/>
  <c r="J519" i="1"/>
  <c r="K519" i="1"/>
  <c r="I520" i="1"/>
  <c r="J520" i="1"/>
  <c r="K520" i="1"/>
  <c r="I521" i="1"/>
  <c r="J521" i="1"/>
  <c r="K521" i="1"/>
  <c r="I522" i="1"/>
  <c r="J522" i="1"/>
  <c r="K522" i="1"/>
  <c r="I523" i="1"/>
  <c r="J523" i="1"/>
  <c r="K523" i="1"/>
  <c r="I524" i="1"/>
  <c r="J524" i="1"/>
  <c r="K524" i="1"/>
  <c r="I525" i="1"/>
  <c r="J525" i="1"/>
  <c r="K525" i="1"/>
  <c r="I526" i="1"/>
  <c r="J526" i="1"/>
  <c r="K526" i="1"/>
  <c r="I527" i="1"/>
  <c r="J527" i="1"/>
  <c r="K527" i="1"/>
  <c r="I528" i="1"/>
  <c r="J528" i="1"/>
  <c r="K528" i="1"/>
  <c r="I529" i="1"/>
  <c r="J529" i="1"/>
  <c r="K529" i="1"/>
  <c r="I530" i="1"/>
  <c r="J530" i="1"/>
  <c r="K530" i="1"/>
  <c r="I531" i="1"/>
  <c r="J531" i="1"/>
  <c r="K531" i="1"/>
  <c r="I532" i="1"/>
  <c r="J532" i="1"/>
  <c r="K532" i="1"/>
  <c r="I533" i="1"/>
  <c r="J533" i="1"/>
  <c r="K533" i="1"/>
  <c r="I534" i="1"/>
  <c r="J534" i="1"/>
  <c r="K534" i="1"/>
  <c r="I535" i="1"/>
  <c r="J535" i="1"/>
  <c r="K535" i="1"/>
  <c r="I536" i="1"/>
  <c r="J536" i="1"/>
  <c r="K536" i="1"/>
  <c r="I537" i="1"/>
  <c r="J537" i="1"/>
  <c r="K537" i="1"/>
  <c r="I538" i="1"/>
  <c r="J538" i="1"/>
  <c r="K538" i="1"/>
  <c r="I539" i="1"/>
  <c r="J539" i="1"/>
  <c r="K539" i="1"/>
  <c r="I540" i="1"/>
  <c r="J540" i="1"/>
  <c r="K540" i="1"/>
  <c r="I541" i="1"/>
  <c r="J541" i="1"/>
  <c r="K541" i="1"/>
  <c r="I542" i="1"/>
  <c r="J542" i="1"/>
  <c r="K542" i="1"/>
  <c r="I543" i="1"/>
  <c r="J543" i="1"/>
  <c r="K543" i="1"/>
  <c r="I544" i="1"/>
  <c r="J544" i="1"/>
  <c r="K544" i="1"/>
  <c r="I545" i="1"/>
  <c r="J545" i="1"/>
  <c r="K545" i="1"/>
  <c r="I546" i="1"/>
  <c r="J546" i="1"/>
  <c r="K546" i="1"/>
  <c r="I547" i="1"/>
  <c r="J547" i="1"/>
  <c r="K547" i="1"/>
  <c r="I548" i="1"/>
  <c r="J548" i="1"/>
  <c r="K548" i="1"/>
  <c r="I549" i="1"/>
  <c r="J549" i="1"/>
  <c r="K549" i="1"/>
  <c r="I550" i="1"/>
  <c r="J550" i="1"/>
  <c r="K550" i="1"/>
  <c r="I551" i="1"/>
  <c r="J551" i="1"/>
  <c r="K551" i="1"/>
  <c r="I552" i="1"/>
  <c r="J552" i="1"/>
  <c r="K552" i="1"/>
  <c r="I553" i="1"/>
  <c r="J553" i="1"/>
  <c r="K553" i="1"/>
  <c r="I554" i="1"/>
  <c r="J554" i="1"/>
  <c r="K554" i="1"/>
  <c r="I555" i="1"/>
  <c r="J555" i="1"/>
  <c r="K555" i="1"/>
  <c r="I556" i="1"/>
  <c r="J556" i="1"/>
  <c r="K556" i="1"/>
  <c r="I557" i="1"/>
  <c r="J557" i="1"/>
  <c r="K557" i="1"/>
  <c r="I558" i="1"/>
  <c r="J558" i="1"/>
  <c r="K558" i="1"/>
  <c r="I559" i="1"/>
  <c r="J559" i="1"/>
  <c r="K559" i="1"/>
  <c r="I560" i="1"/>
  <c r="J560" i="1"/>
  <c r="K560" i="1"/>
  <c r="I561" i="1"/>
  <c r="J561" i="1"/>
  <c r="K561" i="1"/>
  <c r="I562" i="1"/>
  <c r="J562" i="1"/>
  <c r="K562" i="1"/>
  <c r="I563" i="1"/>
  <c r="J563" i="1"/>
  <c r="K563" i="1"/>
  <c r="I564" i="1"/>
  <c r="J564" i="1"/>
  <c r="K564" i="1"/>
  <c r="I565" i="1"/>
  <c r="J565" i="1"/>
  <c r="K565" i="1"/>
  <c r="I566" i="1"/>
  <c r="J566" i="1"/>
  <c r="K566" i="1"/>
  <c r="I567" i="1"/>
  <c r="J567" i="1"/>
  <c r="K567" i="1"/>
  <c r="I568" i="1"/>
  <c r="J568" i="1"/>
  <c r="K568" i="1"/>
  <c r="I569" i="1"/>
  <c r="J569" i="1"/>
  <c r="K569" i="1"/>
  <c r="I570" i="1"/>
  <c r="J570" i="1"/>
  <c r="K570" i="1"/>
  <c r="I571" i="1"/>
  <c r="J571" i="1"/>
  <c r="K571" i="1"/>
  <c r="I572" i="1"/>
  <c r="J572" i="1"/>
  <c r="K572" i="1"/>
  <c r="I573" i="1"/>
  <c r="J573" i="1"/>
  <c r="K573" i="1"/>
  <c r="I574" i="1"/>
  <c r="J574" i="1"/>
  <c r="K574" i="1"/>
  <c r="I575" i="1"/>
  <c r="J575" i="1"/>
  <c r="K575" i="1"/>
  <c r="I576" i="1"/>
  <c r="J576" i="1"/>
  <c r="K576" i="1"/>
  <c r="I577" i="1"/>
  <c r="J577" i="1"/>
  <c r="K577" i="1"/>
  <c r="I578" i="1"/>
  <c r="J578" i="1"/>
  <c r="K578" i="1"/>
  <c r="I579" i="1"/>
  <c r="J579" i="1"/>
  <c r="K579" i="1"/>
  <c r="I580" i="1"/>
  <c r="J580" i="1"/>
  <c r="K580" i="1"/>
  <c r="I581" i="1"/>
  <c r="J581" i="1"/>
  <c r="K581" i="1"/>
  <c r="I582" i="1"/>
  <c r="J582" i="1"/>
  <c r="K582" i="1"/>
  <c r="K2" i="1"/>
  <c r="J2" i="1"/>
  <c r="I2"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2" i="1"/>
  <c r="E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2" i="1"/>
  <c r="D3" i="1"/>
  <c r="D4" i="1"/>
  <c r="D5" i="1"/>
  <c r="D6" i="1"/>
  <c r="D7" i="1"/>
  <c r="G7" i="1" s="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2" i="1"/>
  <c r="Q43" i="1" l="1"/>
  <c r="Q35" i="1"/>
  <c r="Q522" i="1"/>
  <c r="L490" i="1"/>
  <c r="Q14" i="1"/>
  <c r="G569" i="1"/>
  <c r="G577" i="1"/>
  <c r="G561" i="1"/>
  <c r="Q165" i="1"/>
  <c r="Q101" i="1"/>
  <c r="Q61" i="1"/>
  <c r="L118" i="1"/>
  <c r="Q582" i="1"/>
  <c r="Q574" i="1"/>
  <c r="Q566" i="1"/>
  <c r="Q558" i="1"/>
  <c r="Q550" i="1"/>
  <c r="Q542" i="1"/>
  <c r="Q534" i="1"/>
  <c r="Q526" i="1"/>
  <c r="Q518" i="1"/>
  <c r="Q510" i="1"/>
  <c r="Q502" i="1"/>
  <c r="Q494" i="1"/>
  <c r="Q486" i="1"/>
  <c r="Q478" i="1"/>
  <c r="Q470" i="1"/>
  <c r="Q462" i="1"/>
  <c r="Q454" i="1"/>
  <c r="Q446" i="1"/>
  <c r="Q438" i="1"/>
  <c r="Q430" i="1"/>
  <c r="Q422" i="1"/>
  <c r="Q398" i="1"/>
  <c r="Q334" i="1"/>
  <c r="Q150" i="1"/>
  <c r="Q142" i="1"/>
  <c r="Q134" i="1"/>
  <c r="Q126" i="1"/>
  <c r="Q110" i="1"/>
  <c r="Q102" i="1"/>
  <c r="L107" i="1"/>
  <c r="L99" i="1"/>
  <c r="L91" i="1"/>
  <c r="L83" i="1"/>
  <c r="L75" i="1"/>
  <c r="L67" i="1"/>
  <c r="L12" i="1"/>
  <c r="G555" i="1"/>
  <c r="G547" i="1"/>
  <c r="G539" i="1"/>
  <c r="G531" i="1"/>
  <c r="G523" i="1"/>
  <c r="G515" i="1"/>
  <c r="G507" i="1"/>
  <c r="G499" i="1"/>
  <c r="G491" i="1"/>
  <c r="G483" i="1"/>
  <c r="G475" i="1"/>
  <c r="G467" i="1"/>
  <c r="G459" i="1"/>
  <c r="G451" i="1"/>
  <c r="G443" i="1"/>
  <c r="G435" i="1"/>
  <c r="G427" i="1"/>
  <c r="G419" i="1"/>
  <c r="G411" i="1"/>
  <c r="G403" i="1"/>
  <c r="G395" i="1"/>
  <c r="G387" i="1"/>
  <c r="G379" i="1"/>
  <c r="G371" i="1"/>
  <c r="G363" i="1"/>
  <c r="G355" i="1"/>
  <c r="G347" i="1"/>
  <c r="G339" i="1"/>
  <c r="G331" i="1"/>
  <c r="G323" i="1"/>
  <c r="G315" i="1"/>
  <c r="G307" i="1"/>
  <c r="G299" i="1"/>
  <c r="G291" i="1"/>
  <c r="G283" i="1"/>
  <c r="G275" i="1"/>
  <c r="G267" i="1"/>
  <c r="G259" i="1"/>
  <c r="G251" i="1"/>
  <c r="G243" i="1"/>
  <c r="G235" i="1"/>
  <c r="G227" i="1"/>
  <c r="G219" i="1"/>
  <c r="G211" i="1"/>
  <c r="G203" i="1"/>
  <c r="G195" i="1"/>
  <c r="G187" i="1"/>
  <c r="G179" i="1"/>
  <c r="G171" i="1"/>
  <c r="G163" i="1"/>
  <c r="G155" i="1"/>
  <c r="G147" i="1"/>
  <c r="G139" i="1"/>
  <c r="G131" i="1"/>
  <c r="G123" i="1"/>
  <c r="G115" i="1"/>
  <c r="G107" i="1"/>
  <c r="G99" i="1"/>
  <c r="G91" i="1"/>
  <c r="G83" i="1"/>
  <c r="G75" i="1"/>
  <c r="G67" i="1"/>
  <c r="G59" i="1"/>
  <c r="G51" i="1"/>
  <c r="G44" i="1"/>
  <c r="G36" i="1"/>
  <c r="G28" i="1"/>
  <c r="G20" i="1"/>
  <c r="G12" i="1"/>
  <c r="G4" i="1"/>
  <c r="Q9" i="1"/>
  <c r="Q541" i="1"/>
  <c r="Q421" i="1"/>
  <c r="Q357" i="1"/>
  <c r="Q293" i="1"/>
  <c r="Q229" i="1"/>
  <c r="Q32" i="1"/>
  <c r="Q16" i="1"/>
  <c r="L580" i="1"/>
  <c r="L572" i="1"/>
  <c r="L564" i="1"/>
  <c r="L340" i="1"/>
  <c r="L276" i="1"/>
  <c r="L233" i="1"/>
  <c r="L212" i="1"/>
  <c r="L169" i="1"/>
  <c r="L148" i="1"/>
  <c r="G562" i="1"/>
  <c r="G554" i="1"/>
  <c r="G546" i="1"/>
  <c r="G530" i="1"/>
  <c r="G522" i="1"/>
  <c r="G514" i="1"/>
  <c r="G506" i="1"/>
  <c r="G498" i="1"/>
  <c r="G490" i="1"/>
  <c r="G482" i="1"/>
  <c r="G474" i="1"/>
  <c r="G466" i="1"/>
  <c r="G458" i="1"/>
  <c r="G450" i="1"/>
  <c r="G442" i="1"/>
  <c r="G434" i="1"/>
  <c r="G426" i="1"/>
  <c r="G418" i="1"/>
  <c r="G410" i="1"/>
  <c r="G402" i="1"/>
  <c r="G394" i="1"/>
  <c r="G386" i="1"/>
  <c r="G378" i="1"/>
  <c r="G370" i="1"/>
  <c r="G362" i="1"/>
  <c r="G354" i="1"/>
  <c r="G346" i="1"/>
  <c r="G338" i="1"/>
  <c r="G330" i="1"/>
  <c r="G322" i="1"/>
  <c r="G314" i="1"/>
  <c r="G306" i="1"/>
  <c r="G298" i="1"/>
  <c r="G290" i="1"/>
  <c r="G282" i="1"/>
  <c r="G274" i="1"/>
  <c r="G266" i="1"/>
  <c r="G258" i="1"/>
  <c r="G250" i="1"/>
  <c r="G242" i="1"/>
  <c r="G234" i="1"/>
  <c r="G226" i="1"/>
  <c r="G218" i="1"/>
  <c r="G210" i="1"/>
  <c r="G202" i="1"/>
  <c r="G194" i="1"/>
  <c r="G186" i="1"/>
  <c r="G178" i="1"/>
  <c r="G170" i="1"/>
  <c r="G162" i="1"/>
  <c r="G154" i="1"/>
  <c r="G146" i="1"/>
  <c r="G138" i="1"/>
  <c r="G130" i="1"/>
  <c r="G122" i="1"/>
  <c r="G114" i="1"/>
  <c r="G106" i="1"/>
  <c r="G98" i="1"/>
  <c r="G90" i="1"/>
  <c r="G82" i="1"/>
  <c r="G74" i="1"/>
  <c r="G66" i="1"/>
  <c r="G58" i="1"/>
  <c r="G570" i="1"/>
  <c r="G538" i="1"/>
  <c r="G578" i="1"/>
  <c r="L72" i="1"/>
  <c r="L64" i="1"/>
  <c r="L56" i="1"/>
  <c r="L49" i="1"/>
  <c r="L9" i="1"/>
  <c r="Q331" i="1"/>
  <c r="Q323" i="1"/>
  <c r="Q315" i="1"/>
  <c r="Q312" i="1"/>
  <c r="Q307" i="1"/>
  <c r="Q299" i="1"/>
  <c r="Q291" i="1"/>
  <c r="Q283" i="1"/>
  <c r="Q275" i="1"/>
  <c r="Q267" i="1"/>
  <c r="Q259" i="1"/>
  <c r="Q251" i="1"/>
  <c r="Q248" i="1"/>
  <c r="Q243" i="1"/>
  <c r="Q235" i="1"/>
  <c r="Q227" i="1"/>
  <c r="Q219" i="1"/>
  <c r="Q211" i="1"/>
  <c r="Q203" i="1"/>
  <c r="Q195" i="1"/>
  <c r="Q187" i="1"/>
  <c r="Q184" i="1"/>
  <c r="Q179" i="1"/>
  <c r="Q171" i="1"/>
  <c r="Q163" i="1"/>
  <c r="Q155" i="1"/>
  <c r="Q147" i="1"/>
  <c r="Q139" i="1"/>
  <c r="Q131" i="1"/>
  <c r="Q123" i="1"/>
  <c r="Q120" i="1"/>
  <c r="Q115" i="1"/>
  <c r="Q107" i="1"/>
  <c r="Q99" i="1"/>
  <c r="Q91" i="1"/>
  <c r="Q83" i="1"/>
  <c r="Q75" i="1"/>
  <c r="Q67" i="1"/>
  <c r="Q59" i="1"/>
  <c r="Q51" i="1"/>
  <c r="G43" i="1"/>
  <c r="G35" i="1"/>
  <c r="G27" i="1"/>
  <c r="G19" i="1"/>
  <c r="G11" i="1"/>
  <c r="G3" i="1"/>
  <c r="L581" i="1"/>
  <c r="L573" i="1"/>
  <c r="L565" i="1"/>
  <c r="L557" i="1"/>
  <c r="L549" i="1"/>
  <c r="L541" i="1"/>
  <c r="L533" i="1"/>
  <c r="L525" i="1"/>
  <c r="L517" i="1"/>
  <c r="L509" i="1"/>
  <c r="L501" i="1"/>
  <c r="L493" i="1"/>
  <c r="L485" i="1"/>
  <c r="L477" i="1"/>
  <c r="L469" i="1"/>
  <c r="L461" i="1"/>
  <c r="L453" i="1"/>
  <c r="L445" i="1"/>
  <c r="L437" i="1"/>
  <c r="L429" i="1"/>
  <c r="L421" i="1"/>
  <c r="L413" i="1"/>
  <c r="L405" i="1"/>
  <c r="L397" i="1"/>
  <c r="L389" i="1"/>
  <c r="L381" i="1"/>
  <c r="L373" i="1"/>
  <c r="L365" i="1"/>
  <c r="L357" i="1"/>
  <c r="L349" i="1"/>
  <c r="L341" i="1"/>
  <c r="L333" i="1"/>
  <c r="L325" i="1"/>
  <c r="L317" i="1"/>
  <c r="L309" i="1"/>
  <c r="L301" i="1"/>
  <c r="L293" i="1"/>
  <c r="L285" i="1"/>
  <c r="L277" i="1"/>
  <c r="L269" i="1"/>
  <c r="L261" i="1"/>
  <c r="L253" i="1"/>
  <c r="L245" i="1"/>
  <c r="L237" i="1"/>
  <c r="L229" i="1"/>
  <c r="L221" i="1"/>
  <c r="L213" i="1"/>
  <c r="L205" i="1"/>
  <c r="L197" i="1"/>
  <c r="L189" i="1"/>
  <c r="L181" i="1"/>
  <c r="L173" i="1"/>
  <c r="L165" i="1"/>
  <c r="L157" i="1"/>
  <c r="L149" i="1"/>
  <c r="L141" i="1"/>
  <c r="L133" i="1"/>
  <c r="L125" i="1"/>
  <c r="L117" i="1"/>
  <c r="L109" i="1"/>
  <c r="L101" i="1"/>
  <c r="L93" i="1"/>
  <c r="L85" i="1"/>
  <c r="L77" i="1"/>
  <c r="L69" i="1"/>
  <c r="L61" i="1"/>
  <c r="L53" i="1"/>
  <c r="L46" i="1"/>
  <c r="L38" i="1"/>
  <c r="L30" i="1"/>
  <c r="L22" i="1"/>
  <c r="L14" i="1"/>
  <c r="L6" i="1"/>
  <c r="Q504" i="1"/>
  <c r="Q440" i="1"/>
  <c r="Q376" i="1"/>
  <c r="Q49" i="1"/>
  <c r="Q46" i="1"/>
  <c r="Q38" i="1"/>
  <c r="Q30" i="1"/>
  <c r="Q22" i="1"/>
  <c r="Q6" i="1"/>
  <c r="Q578" i="1"/>
  <c r="Q570" i="1"/>
  <c r="Q562" i="1"/>
  <c r="Q554" i="1"/>
  <c r="Q546" i="1"/>
  <c r="Q538" i="1"/>
  <c r="Q530" i="1"/>
  <c r="Q514" i="1"/>
  <c r="Q506" i="1"/>
  <c r="Q498" i="1"/>
  <c r="Q490" i="1"/>
  <c r="Q482" i="1"/>
  <c r="Q474" i="1"/>
  <c r="Q466" i="1"/>
  <c r="Q458" i="1"/>
  <c r="Q450" i="1"/>
  <c r="Q442" i="1"/>
  <c r="Q434" i="1"/>
  <c r="Q426" i="1"/>
  <c r="Q418" i="1"/>
  <c r="Q410" i="1"/>
  <c r="Q402" i="1"/>
  <c r="Q394" i="1"/>
  <c r="Q386" i="1"/>
  <c r="Q378" i="1"/>
  <c r="Q370" i="1"/>
  <c r="Q362" i="1"/>
  <c r="Q354" i="1"/>
  <c r="Q346" i="1"/>
  <c r="Q338" i="1"/>
  <c r="Q330" i="1"/>
  <c r="Q322" i="1"/>
  <c r="Q314" i="1"/>
  <c r="Q306" i="1"/>
  <c r="Q298" i="1"/>
  <c r="Q290" i="1"/>
  <c r="Q282" i="1"/>
  <c r="Q274" i="1"/>
  <c r="Q266" i="1"/>
  <c r="Q258" i="1"/>
  <c r="Q250" i="1"/>
  <c r="Q242" i="1"/>
  <c r="Q234" i="1"/>
  <c r="Q226" i="1"/>
  <c r="Q218" i="1"/>
  <c r="Q210" i="1"/>
  <c r="Q202" i="1"/>
  <c r="Q194" i="1"/>
  <c r="Q186" i="1"/>
  <c r="Q178" i="1"/>
  <c r="Q170" i="1"/>
  <c r="Q162" i="1"/>
  <c r="Q154" i="1"/>
  <c r="Q146" i="1"/>
  <c r="Q138" i="1"/>
  <c r="Q130" i="1"/>
  <c r="Q122" i="1"/>
  <c r="Q114" i="1"/>
  <c r="Q106" i="1"/>
  <c r="Q98" i="1"/>
  <c r="Q90" i="1"/>
  <c r="Q82" i="1"/>
  <c r="Q74" i="1"/>
  <c r="Q66" i="1"/>
  <c r="Q58" i="1"/>
  <c r="Q27" i="1"/>
  <c r="Q19" i="1"/>
  <c r="L193" i="1"/>
  <c r="L105" i="1"/>
  <c r="L78" i="1"/>
  <c r="Q575" i="1"/>
  <c r="Q567" i="1"/>
  <c r="Q559" i="1"/>
  <c r="Q551" i="1"/>
  <c r="Q543" i="1"/>
  <c r="Q535" i="1"/>
  <c r="Q527" i="1"/>
  <c r="Q519" i="1"/>
  <c r="Q511" i="1"/>
  <c r="Q503" i="1"/>
  <c r="Q495" i="1"/>
  <c r="Q487" i="1"/>
  <c r="Q479" i="1"/>
  <c r="Q471" i="1"/>
  <c r="Q463" i="1"/>
  <c r="Q455" i="1"/>
  <c r="Q447" i="1"/>
  <c r="Q439" i="1"/>
  <c r="Q431" i="1"/>
  <c r="Q423" i="1"/>
  <c r="Q415" i="1"/>
  <c r="Q407" i="1"/>
  <c r="Q399" i="1"/>
  <c r="Q391" i="1"/>
  <c r="Q383" i="1"/>
  <c r="Q375" i="1"/>
  <c r="Q367" i="1"/>
  <c r="Q359" i="1"/>
  <c r="Q351" i="1"/>
  <c r="Q343" i="1"/>
  <c r="Q335" i="1"/>
  <c r="Q327" i="1"/>
  <c r="Q319" i="1"/>
  <c r="Q311" i="1"/>
  <c r="Q303" i="1"/>
  <c r="Q295" i="1"/>
  <c r="Q287" i="1"/>
  <c r="Q279" i="1"/>
  <c r="Q271" i="1"/>
  <c r="Q263" i="1"/>
  <c r="Q255" i="1"/>
  <c r="Q247" i="1"/>
  <c r="Q239" i="1"/>
  <c r="Q231" i="1"/>
  <c r="Q223" i="1"/>
  <c r="Q215" i="1"/>
  <c r="Q207" i="1"/>
  <c r="Q199" i="1"/>
  <c r="Q191" i="1"/>
  <c r="Q183" i="1"/>
  <c r="Q175" i="1"/>
  <c r="Q167" i="1"/>
  <c r="Q159" i="1"/>
  <c r="Q151" i="1"/>
  <c r="Q143" i="1"/>
  <c r="Q135" i="1"/>
  <c r="Q127" i="1"/>
  <c r="Q119" i="1"/>
  <c r="Q111" i="1"/>
  <c r="Q103" i="1"/>
  <c r="Q95" i="1"/>
  <c r="Q87" i="1"/>
  <c r="Q79" i="1"/>
  <c r="Q71" i="1"/>
  <c r="Q63" i="1"/>
  <c r="Q55" i="1"/>
  <c r="Q48" i="1"/>
  <c r="Q270" i="1"/>
  <c r="Q206" i="1"/>
  <c r="L550" i="1"/>
  <c r="L542" i="1"/>
  <c r="L534" i="1"/>
  <c r="L526" i="1"/>
  <c r="L518" i="1"/>
  <c r="L510" i="1"/>
  <c r="L502" i="1"/>
  <c r="L494" i="1"/>
  <c r="L486" i="1"/>
  <c r="L478" i="1"/>
  <c r="L470" i="1"/>
  <c r="L462" i="1"/>
  <c r="L454" i="1"/>
  <c r="L446" i="1"/>
  <c r="L438" i="1"/>
  <c r="L430" i="1"/>
  <c r="L422" i="1"/>
  <c r="L414" i="1"/>
  <c r="L406" i="1"/>
  <c r="L398" i="1"/>
  <c r="L390" i="1"/>
  <c r="L382" i="1"/>
  <c r="L374" i="1"/>
  <c r="L366" i="1"/>
  <c r="L358" i="1"/>
  <c r="L350" i="1"/>
  <c r="L342" i="1"/>
  <c r="L334" i="1"/>
  <c r="L326" i="1"/>
  <c r="L318" i="1"/>
  <c r="L310" i="1"/>
  <c r="Q5" i="1"/>
  <c r="Q118" i="1"/>
  <c r="L23" i="1"/>
  <c r="Q568" i="1"/>
  <c r="L299" i="1"/>
  <c r="L291" i="1"/>
  <c r="L283" i="1"/>
  <c r="L275" i="1"/>
  <c r="L267" i="1"/>
  <c r="L259" i="1"/>
  <c r="L251" i="1"/>
  <c r="L243" i="1"/>
  <c r="L235" i="1"/>
  <c r="L227" i="1"/>
  <c r="L219" i="1"/>
  <c r="L211" i="1"/>
  <c r="L203" i="1"/>
  <c r="L195" i="1"/>
  <c r="L187" i="1"/>
  <c r="G543" i="1"/>
  <c r="G495" i="1"/>
  <c r="G431" i="1"/>
  <c r="G415" i="1"/>
  <c r="G367" i="1"/>
  <c r="G351" i="1"/>
  <c r="G303" i="1"/>
  <c r="G287" i="1"/>
  <c r="G239" i="1"/>
  <c r="G93" i="1"/>
  <c r="L296" i="1"/>
  <c r="L288" i="1"/>
  <c r="L280" i="1"/>
  <c r="L272" i="1"/>
  <c r="L264" i="1"/>
  <c r="L256" i="1"/>
  <c r="L248" i="1"/>
  <c r="L554" i="1"/>
  <c r="L546" i="1"/>
  <c r="L538" i="1"/>
  <c r="L530" i="1"/>
  <c r="L522" i="1"/>
  <c r="L514" i="1"/>
  <c r="L506" i="1"/>
  <c r="L498" i="1"/>
  <c r="L482" i="1"/>
  <c r="L474" i="1"/>
  <c r="L466" i="1"/>
  <c r="L410" i="1"/>
  <c r="L399" i="1"/>
  <c r="L378" i="1"/>
  <c r="L362" i="1"/>
  <c r="L298" i="1"/>
  <c r="L234" i="1"/>
  <c r="L170" i="1"/>
  <c r="L124" i="1"/>
  <c r="L106" i="1"/>
  <c r="Q532" i="1"/>
  <c r="L439" i="1"/>
  <c r="Q577" i="1"/>
  <c r="Q513" i="1"/>
  <c r="G558" i="1"/>
  <c r="L577" i="1"/>
  <c r="L569" i="1"/>
  <c r="L561" i="1"/>
  <c r="L457" i="1"/>
  <c r="L321" i="1"/>
  <c r="L257" i="1"/>
  <c r="L129" i="1"/>
  <c r="L48" i="1"/>
  <c r="L3" i="1"/>
  <c r="Q2" i="1"/>
  <c r="Q11" i="1"/>
  <c r="Q3" i="1"/>
  <c r="Q580" i="1"/>
  <c r="Q572" i="1"/>
  <c r="Q564" i="1"/>
  <c r="Q556" i="1"/>
  <c r="Q548" i="1"/>
  <c r="Q540" i="1"/>
  <c r="Q524" i="1"/>
  <c r="Q516" i="1"/>
  <c r="Q508" i="1"/>
  <c r="Q500" i="1"/>
  <c r="Q492" i="1"/>
  <c r="Q484" i="1"/>
  <c r="Q476" i="1"/>
  <c r="Q468" i="1"/>
  <c r="Q460" i="1"/>
  <c r="Q452" i="1"/>
  <c r="Q444" i="1"/>
  <c r="Q436" i="1"/>
  <c r="Q428" i="1"/>
  <c r="Q420" i="1"/>
  <c r="Q412" i="1"/>
  <c r="Q404" i="1"/>
  <c r="Q396" i="1"/>
  <c r="Q388" i="1"/>
  <c r="Q380" i="1"/>
  <c r="Q372" i="1"/>
  <c r="Q364" i="1"/>
  <c r="Q356" i="1"/>
  <c r="Q348" i="1"/>
  <c r="Q340" i="1"/>
  <c r="Q332" i="1"/>
  <c r="Q324" i="1"/>
  <c r="Q316" i="1"/>
  <c r="Q308" i="1"/>
  <c r="Q300" i="1"/>
  <c r="Q292" i="1"/>
  <c r="Q284" i="1"/>
  <c r="Q276" i="1"/>
  <c r="Q268" i="1"/>
  <c r="Q260" i="1"/>
  <c r="Q252" i="1"/>
  <c r="Q244" i="1"/>
  <c r="Q236" i="1"/>
  <c r="Q228" i="1"/>
  <c r="Q220" i="1"/>
  <c r="Q212" i="1"/>
  <c r="Q204" i="1"/>
  <c r="Q196" i="1"/>
  <c r="Q188" i="1"/>
  <c r="Q180" i="1"/>
  <c r="Q172" i="1"/>
  <c r="Q164" i="1"/>
  <c r="Q156" i="1"/>
  <c r="Q92" i="1"/>
  <c r="Q76" i="1"/>
  <c r="Q60" i="1"/>
  <c r="Q45" i="1"/>
  <c r="Q29" i="1"/>
  <c r="Q13" i="1"/>
  <c r="Q8" i="1"/>
  <c r="Q569" i="1"/>
  <c r="Q561" i="1"/>
  <c r="Q553" i="1"/>
  <c r="Q545" i="1"/>
  <c r="Q537" i="1"/>
  <c r="Q529" i="1"/>
  <c r="Q521" i="1"/>
  <c r="Q505" i="1"/>
  <c r="Q497" i="1"/>
  <c r="Q489" i="1"/>
  <c r="Q481" i="1"/>
  <c r="Q473" i="1"/>
  <c r="Q465" i="1"/>
  <c r="Q457" i="1"/>
  <c r="Q449" i="1"/>
  <c r="Q441" i="1"/>
  <c r="Q433" i="1"/>
  <c r="Q425" i="1"/>
  <c r="Q417" i="1"/>
  <c r="Q409" i="1"/>
  <c r="Q401" i="1"/>
  <c r="Q393" i="1"/>
  <c r="Q385" i="1"/>
  <c r="Q377" i="1"/>
  <c r="Q369" i="1"/>
  <c r="Q414" i="1"/>
  <c r="Q406" i="1"/>
  <c r="Q390" i="1"/>
  <c r="Q382" i="1"/>
  <c r="Q374" i="1"/>
  <c r="Q366" i="1"/>
  <c r="Q358" i="1"/>
  <c r="Q350" i="1"/>
  <c r="Q342" i="1"/>
  <c r="Q326" i="1"/>
  <c r="Q318" i="1"/>
  <c r="Q310" i="1"/>
  <c r="Q302" i="1"/>
  <c r="Q294" i="1"/>
  <c r="Q286" i="1"/>
  <c r="Q278" i="1"/>
  <c r="Q262" i="1"/>
  <c r="Q254" i="1"/>
  <c r="Q246" i="1"/>
  <c r="Q238" i="1"/>
  <c r="Q230" i="1"/>
  <c r="Q222" i="1"/>
  <c r="Q214" i="1"/>
  <c r="Q198" i="1"/>
  <c r="Q190" i="1"/>
  <c r="Q182" i="1"/>
  <c r="Q174" i="1"/>
  <c r="Q166" i="1"/>
  <c r="Q158" i="1"/>
  <c r="L121" i="1"/>
  <c r="L113" i="1"/>
  <c r="L97" i="1"/>
  <c r="Q10" i="1"/>
  <c r="Q579" i="1"/>
  <c r="Q571" i="1"/>
  <c r="Q563" i="1"/>
  <c r="Q555" i="1"/>
  <c r="Q547" i="1"/>
  <c r="Q539" i="1"/>
  <c r="Q531" i="1"/>
  <c r="Q523" i="1"/>
  <c r="Q515" i="1"/>
  <c r="Q507" i="1"/>
  <c r="Q499" i="1"/>
  <c r="Q491" i="1"/>
  <c r="Q483" i="1"/>
  <c r="Q475" i="1"/>
  <c r="Q467" i="1"/>
  <c r="Q459" i="1"/>
  <c r="Q451" i="1"/>
  <c r="Q443" i="1"/>
  <c r="Q435" i="1"/>
  <c r="Q427" i="1"/>
  <c r="Q419" i="1"/>
  <c r="Q411" i="1"/>
  <c r="Q403" i="1"/>
  <c r="Q395" i="1"/>
  <c r="Q387" i="1"/>
  <c r="Q379" i="1"/>
  <c r="Q371" i="1"/>
  <c r="Q363" i="1"/>
  <c r="Q355" i="1"/>
  <c r="Q347" i="1"/>
  <c r="Q339" i="1"/>
  <c r="L86" i="1"/>
  <c r="L62" i="1"/>
  <c r="L15" i="1"/>
  <c r="Q7" i="1"/>
  <c r="Q576" i="1"/>
  <c r="Q560" i="1"/>
  <c r="Q552" i="1"/>
  <c r="Q544" i="1"/>
  <c r="Q536" i="1"/>
  <c r="Q528" i="1"/>
  <c r="Q520" i="1"/>
  <c r="Q512" i="1"/>
  <c r="Q496" i="1"/>
  <c r="Q488" i="1"/>
  <c r="Q480" i="1"/>
  <c r="Q472" i="1"/>
  <c r="Q464" i="1"/>
  <c r="Q456" i="1"/>
  <c r="Q448" i="1"/>
  <c r="Q432" i="1"/>
  <c r="Q424" i="1"/>
  <c r="Q416" i="1"/>
  <c r="Q408" i="1"/>
  <c r="Q400" i="1"/>
  <c r="Q392" i="1"/>
  <c r="Q384" i="1"/>
  <c r="Q368" i="1"/>
  <c r="Q360" i="1"/>
  <c r="Q352" i="1"/>
  <c r="Q344" i="1"/>
  <c r="Q336" i="1"/>
  <c r="Q328" i="1"/>
  <c r="Q320" i="1"/>
  <c r="Q304" i="1"/>
  <c r="Q296" i="1"/>
  <c r="Q288" i="1"/>
  <c r="Q280" i="1"/>
  <c r="Q272" i="1"/>
  <c r="Q264" i="1"/>
  <c r="Q256" i="1"/>
  <c r="Q240" i="1"/>
  <c r="Q232" i="1"/>
  <c r="Q224" i="1"/>
  <c r="Q216" i="1"/>
  <c r="Q208" i="1"/>
  <c r="Q200" i="1"/>
  <c r="Q192" i="1"/>
  <c r="Q176" i="1"/>
  <c r="Q168" i="1"/>
  <c r="Q160" i="1"/>
  <c r="Q152" i="1"/>
  <c r="Q144" i="1"/>
  <c r="Q136" i="1"/>
  <c r="Q128" i="1"/>
  <c r="Q112" i="1"/>
  <c r="Q104" i="1"/>
  <c r="L179" i="1"/>
  <c r="L171" i="1"/>
  <c r="L163" i="1"/>
  <c r="L155" i="1"/>
  <c r="L147" i="1"/>
  <c r="L139" i="1"/>
  <c r="L131" i="1"/>
  <c r="L123" i="1"/>
  <c r="L115" i="1"/>
  <c r="L59" i="1"/>
  <c r="L51" i="1"/>
  <c r="L44" i="1"/>
  <c r="L36" i="1"/>
  <c r="L28" i="1"/>
  <c r="L20" i="1"/>
  <c r="L4" i="1"/>
  <c r="Q12" i="1"/>
  <c r="Q4" i="1"/>
  <c r="Q581" i="1"/>
  <c r="Q573" i="1"/>
  <c r="Q565" i="1"/>
  <c r="Q557" i="1"/>
  <c r="Q549" i="1"/>
  <c r="Q533" i="1"/>
  <c r="Q525" i="1"/>
  <c r="Q517" i="1"/>
  <c r="Q509" i="1"/>
  <c r="Q501" i="1"/>
  <c r="Q493" i="1"/>
  <c r="Q485" i="1"/>
  <c r="Q477" i="1"/>
  <c r="Q469" i="1"/>
  <c r="Q461" i="1"/>
  <c r="Q453" i="1"/>
  <c r="Q445" i="1"/>
  <c r="Q437" i="1"/>
  <c r="Q429" i="1"/>
  <c r="Q413" i="1"/>
  <c r="Q405" i="1"/>
  <c r="Q397" i="1"/>
  <c r="Q389" i="1"/>
  <c r="Q381" i="1"/>
  <c r="Q373" i="1"/>
  <c r="Q365" i="1"/>
  <c r="Q349" i="1"/>
  <c r="Q341" i="1"/>
  <c r="Q333" i="1"/>
  <c r="Q325" i="1"/>
  <c r="Q317" i="1"/>
  <c r="Q309" i="1"/>
  <c r="Q301" i="1"/>
  <c r="Q285" i="1"/>
  <c r="Q277" i="1"/>
  <c r="Q269" i="1"/>
  <c r="Q261" i="1"/>
  <c r="Q253" i="1"/>
  <c r="Q245" i="1"/>
  <c r="Q237" i="1"/>
  <c r="Q221" i="1"/>
  <c r="Q213" i="1"/>
  <c r="Q205" i="1"/>
  <c r="Q197" i="1"/>
  <c r="Q189" i="1"/>
  <c r="Q181" i="1"/>
  <c r="Q173" i="1"/>
  <c r="Q157" i="1"/>
  <c r="Q149" i="1"/>
  <c r="Q141" i="1"/>
  <c r="Q133" i="1"/>
  <c r="Q125" i="1"/>
  <c r="Q117" i="1"/>
  <c r="Q109" i="1"/>
  <c r="Q93" i="1"/>
  <c r="Q85" i="1"/>
  <c r="Q77" i="1"/>
  <c r="Q69" i="1"/>
  <c r="Q40" i="1"/>
  <c r="Q24" i="1"/>
  <c r="Q148" i="1"/>
  <c r="Q140" i="1"/>
  <c r="Q132" i="1"/>
  <c r="Q124" i="1"/>
  <c r="Q116" i="1"/>
  <c r="Q108" i="1"/>
  <c r="Q100" i="1"/>
  <c r="Q84" i="1"/>
  <c r="Q68" i="1"/>
  <c r="Q52" i="1"/>
  <c r="Q37" i="1"/>
  <c r="Q21" i="1"/>
  <c r="Q361" i="1"/>
  <c r="Q353" i="1"/>
  <c r="Q345" i="1"/>
  <c r="Q337" i="1"/>
  <c r="Q329" i="1"/>
  <c r="Q321" i="1"/>
  <c r="Q313" i="1"/>
  <c r="Q305" i="1"/>
  <c r="Q297" i="1"/>
  <c r="Q289" i="1"/>
  <c r="Q281" i="1"/>
  <c r="Q273" i="1"/>
  <c r="Q265" i="1"/>
  <c r="Q257" i="1"/>
  <c r="Q249" i="1"/>
  <c r="Q241" i="1"/>
  <c r="Q233" i="1"/>
  <c r="Q225" i="1"/>
  <c r="Q217" i="1"/>
  <c r="Q209" i="1"/>
  <c r="Q201" i="1"/>
  <c r="Q193" i="1"/>
  <c r="Q185" i="1"/>
  <c r="Q177" i="1"/>
  <c r="Q169" i="1"/>
  <c r="Q161" i="1"/>
  <c r="Q153" i="1"/>
  <c r="Q145" i="1"/>
  <c r="Q137" i="1"/>
  <c r="Q129" i="1"/>
  <c r="Q121" i="1"/>
  <c r="Q113" i="1"/>
  <c r="Q105" i="1"/>
  <c r="Q97" i="1"/>
  <c r="Q89" i="1"/>
  <c r="Q81" i="1"/>
  <c r="Q73" i="1"/>
  <c r="Q65" i="1"/>
  <c r="Q57" i="1"/>
  <c r="Q50" i="1"/>
  <c r="Q42" i="1"/>
  <c r="Q34" i="1"/>
  <c r="Q26" i="1"/>
  <c r="Q18" i="1"/>
  <c r="Q94" i="1"/>
  <c r="Q86" i="1"/>
  <c r="Q78" i="1"/>
  <c r="Q70" i="1"/>
  <c r="Q62" i="1"/>
  <c r="Q54" i="1"/>
  <c r="Q47" i="1"/>
  <c r="Q39" i="1"/>
  <c r="Q31" i="1"/>
  <c r="Q23" i="1"/>
  <c r="Q15" i="1"/>
  <c r="Q44" i="1"/>
  <c r="Q36" i="1"/>
  <c r="Q28" i="1"/>
  <c r="Q20" i="1"/>
  <c r="Q96" i="1"/>
  <c r="Q88" i="1"/>
  <c r="Q80" i="1"/>
  <c r="Q72" i="1"/>
  <c r="Q64" i="1"/>
  <c r="Q56" i="1"/>
  <c r="Q41" i="1"/>
  <c r="Q33" i="1"/>
  <c r="Q25" i="1"/>
  <c r="Q17" i="1"/>
  <c r="Q53" i="1"/>
  <c r="G580" i="1"/>
  <c r="G549" i="1"/>
  <c r="G517" i="1"/>
  <c r="G501" i="1"/>
  <c r="G493" i="1"/>
  <c r="G485" i="1"/>
  <c r="G477" i="1"/>
  <c r="G445" i="1"/>
  <c r="G429" i="1"/>
  <c r="G421" i="1"/>
  <c r="G253" i="1"/>
  <c r="G437" i="1"/>
  <c r="G548" i="1"/>
  <c r="G516" i="1"/>
  <c r="G572" i="1"/>
  <c r="G533" i="1"/>
  <c r="G461" i="1"/>
  <c r="G525" i="1"/>
  <c r="G469" i="1"/>
  <c r="G564" i="1"/>
  <c r="G541" i="1"/>
  <c r="G509" i="1"/>
  <c r="G453" i="1"/>
  <c r="G245" i="1"/>
  <c r="G237" i="1"/>
  <c r="G229" i="1"/>
  <c r="G221" i="1"/>
  <c r="G213" i="1"/>
  <c r="G205" i="1"/>
  <c r="G197" i="1"/>
  <c r="G189" i="1"/>
  <c r="G181" i="1"/>
  <c r="G173" i="1"/>
  <c r="G165" i="1"/>
  <c r="G157" i="1"/>
  <c r="G149" i="1"/>
  <c r="G141" i="1"/>
  <c r="G133" i="1"/>
  <c r="G125" i="1"/>
  <c r="G117" i="1"/>
  <c r="G109" i="1"/>
  <c r="G101" i="1"/>
  <c r="G85" i="1"/>
  <c r="G77" i="1"/>
  <c r="G69" i="1"/>
  <c r="G61" i="1"/>
  <c r="G53" i="1"/>
  <c r="G46" i="1"/>
  <c r="G38" i="1"/>
  <c r="G30" i="1"/>
  <c r="G22" i="1"/>
  <c r="G14" i="1"/>
  <c r="G6" i="1"/>
  <c r="G508" i="1"/>
  <c r="G500" i="1"/>
  <c r="G492" i="1"/>
  <c r="G484" i="1"/>
  <c r="G476" i="1"/>
  <c r="G468" i="1"/>
  <c r="G460" i="1"/>
  <c r="G452" i="1"/>
  <c r="G444" i="1"/>
  <c r="G436" i="1"/>
  <c r="G428" i="1"/>
  <c r="G420" i="1"/>
  <c r="G412" i="1"/>
  <c r="G404" i="1"/>
  <c r="G396" i="1"/>
  <c r="G388" i="1"/>
  <c r="G397" i="1"/>
  <c r="G373" i="1"/>
  <c r="G349" i="1"/>
  <c r="G325" i="1"/>
  <c r="G301" i="1"/>
  <c r="G277" i="1"/>
  <c r="G571" i="1"/>
  <c r="G532" i="1"/>
  <c r="L448" i="1"/>
  <c r="G413" i="1"/>
  <c r="G389" i="1"/>
  <c r="G365" i="1"/>
  <c r="G341" i="1"/>
  <c r="G317" i="1"/>
  <c r="G293" i="1"/>
  <c r="G261" i="1"/>
  <c r="G563" i="1"/>
  <c r="G524" i="1"/>
  <c r="G2" i="1"/>
  <c r="G575" i="1"/>
  <c r="G567" i="1"/>
  <c r="G559" i="1"/>
  <c r="G552" i="1"/>
  <c r="G544" i="1"/>
  <c r="G536" i="1"/>
  <c r="G528" i="1"/>
  <c r="G520" i="1"/>
  <c r="G512" i="1"/>
  <c r="G504" i="1"/>
  <c r="G496" i="1"/>
  <c r="G488" i="1"/>
  <c r="G480" i="1"/>
  <c r="G472" i="1"/>
  <c r="G464" i="1"/>
  <c r="G456" i="1"/>
  <c r="G448" i="1"/>
  <c r="G440" i="1"/>
  <c r="G432" i="1"/>
  <c r="G424" i="1"/>
  <c r="G416" i="1"/>
  <c r="G408" i="1"/>
  <c r="G400" i="1"/>
  <c r="G392" i="1"/>
  <c r="G384" i="1"/>
  <c r="G376" i="1"/>
  <c r="G368" i="1"/>
  <c r="G360" i="1"/>
  <c r="G352" i="1"/>
  <c r="G344" i="1"/>
  <c r="G336" i="1"/>
  <c r="G328" i="1"/>
  <c r="G320" i="1"/>
  <c r="G312" i="1"/>
  <c r="G304" i="1"/>
  <c r="G296" i="1"/>
  <c r="G288" i="1"/>
  <c r="G280" i="1"/>
  <c r="G272" i="1"/>
  <c r="G264" i="1"/>
  <c r="G256" i="1"/>
  <c r="G248" i="1"/>
  <c r="G240" i="1"/>
  <c r="G232" i="1"/>
  <c r="G224" i="1"/>
  <c r="G216" i="1"/>
  <c r="G208" i="1"/>
  <c r="G200" i="1"/>
  <c r="G192" i="1"/>
  <c r="G184" i="1"/>
  <c r="G176" i="1"/>
  <c r="G168" i="1"/>
  <c r="G160" i="1"/>
  <c r="G152" i="1"/>
  <c r="G144" i="1"/>
  <c r="G136" i="1"/>
  <c r="G128" i="1"/>
  <c r="G120" i="1"/>
  <c r="G112" i="1"/>
  <c r="G104" i="1"/>
  <c r="G96" i="1"/>
  <c r="G88" i="1"/>
  <c r="G80" i="1"/>
  <c r="G72" i="1"/>
  <c r="G64" i="1"/>
  <c r="G56" i="1"/>
  <c r="G49" i="1"/>
  <c r="G41" i="1"/>
  <c r="G33" i="1"/>
  <c r="G25" i="1"/>
  <c r="G17" i="1"/>
  <c r="G9" i="1"/>
  <c r="G405" i="1"/>
  <c r="G381" i="1"/>
  <c r="G357" i="1"/>
  <c r="G333" i="1"/>
  <c r="G309" i="1"/>
  <c r="G285" i="1"/>
  <c r="G269" i="1"/>
  <c r="G579" i="1"/>
  <c r="G556" i="1"/>
  <c r="G540" i="1"/>
  <c r="G479" i="1"/>
  <c r="G223" i="1"/>
  <c r="G175" i="1"/>
  <c r="G159" i="1"/>
  <c r="G111" i="1"/>
  <c r="L2" i="1"/>
  <c r="L578" i="1"/>
  <c r="L570" i="1"/>
  <c r="L562" i="1"/>
  <c r="L555" i="1"/>
  <c r="L547" i="1"/>
  <c r="L539" i="1"/>
  <c r="L531" i="1"/>
  <c r="L523" i="1"/>
  <c r="L515" i="1"/>
  <c r="L507" i="1"/>
  <c r="L499" i="1"/>
  <c r="L491" i="1"/>
  <c r="L483" i="1"/>
  <c r="L475" i="1"/>
  <c r="L467" i="1"/>
  <c r="L459" i="1"/>
  <c r="L451" i="1"/>
  <c r="L443" i="1"/>
  <c r="L435" i="1"/>
  <c r="L427" i="1"/>
  <c r="L419" i="1"/>
  <c r="L411" i="1"/>
  <c r="L403" i="1"/>
  <c r="L395" i="1"/>
  <c r="L387" i="1"/>
  <c r="L379" i="1"/>
  <c r="L371" i="1"/>
  <c r="L363" i="1"/>
  <c r="L355" i="1"/>
  <c r="L347" i="1"/>
  <c r="L339" i="1"/>
  <c r="L331" i="1"/>
  <c r="L323" i="1"/>
  <c r="L315" i="1"/>
  <c r="L307" i="1"/>
  <c r="L575" i="1"/>
  <c r="L567" i="1"/>
  <c r="L559" i="1"/>
  <c r="L552" i="1"/>
  <c r="L544" i="1"/>
  <c r="L536" i="1"/>
  <c r="L528" i="1"/>
  <c r="L520" i="1"/>
  <c r="L512" i="1"/>
  <c r="L504" i="1"/>
  <c r="L496" i="1"/>
  <c r="L488" i="1"/>
  <c r="L480" i="1"/>
  <c r="L472" i="1"/>
  <c r="L464" i="1"/>
  <c r="L456" i="1"/>
  <c r="L440" i="1"/>
  <c r="L432" i="1"/>
  <c r="L424" i="1"/>
  <c r="L416" i="1"/>
  <c r="L408" i="1"/>
  <c r="L400" i="1"/>
  <c r="L392" i="1"/>
  <c r="L384" i="1"/>
  <c r="L376" i="1"/>
  <c r="L368" i="1"/>
  <c r="L360" i="1"/>
  <c r="L352" i="1"/>
  <c r="L344" i="1"/>
  <c r="L336" i="1"/>
  <c r="L328" i="1"/>
  <c r="L320" i="1"/>
  <c r="L312" i="1"/>
  <c r="L304" i="1"/>
  <c r="L458" i="1"/>
  <c r="L450" i="1"/>
  <c r="L442" i="1"/>
  <c r="L434" i="1"/>
  <c r="L426" i="1"/>
  <c r="L418" i="1"/>
  <c r="L402" i="1"/>
  <c r="L394" i="1"/>
  <c r="L386" i="1"/>
  <c r="L370" i="1"/>
  <c r="L354" i="1"/>
  <c r="L346" i="1"/>
  <c r="L338" i="1"/>
  <c r="L330" i="1"/>
  <c r="L322" i="1"/>
  <c r="L314" i="1"/>
  <c r="L306" i="1"/>
  <c r="L290" i="1"/>
  <c r="L282" i="1"/>
  <c r="L274" i="1"/>
  <c r="L266" i="1"/>
  <c r="L258" i="1"/>
  <c r="L250" i="1"/>
  <c r="L242" i="1"/>
  <c r="L226" i="1"/>
  <c r="L218" i="1"/>
  <c r="L210" i="1"/>
  <c r="L202" i="1"/>
  <c r="L194" i="1"/>
  <c r="L186" i="1"/>
  <c r="L178" i="1"/>
  <c r="L162" i="1"/>
  <c r="L154" i="1"/>
  <c r="L146" i="1"/>
  <c r="L138" i="1"/>
  <c r="L130" i="1"/>
  <c r="L122" i="1"/>
  <c r="L114" i="1"/>
  <c r="L98" i="1"/>
  <c r="L90" i="1"/>
  <c r="L82" i="1"/>
  <c r="L74" i="1"/>
  <c r="L66" i="1"/>
  <c r="L58" i="1"/>
  <c r="L43" i="1"/>
  <c r="L40" i="1"/>
  <c r="L35" i="1"/>
  <c r="L27" i="1"/>
  <c r="L19" i="1"/>
  <c r="L11" i="1"/>
  <c r="G380" i="1"/>
  <c r="G372" i="1"/>
  <c r="G364" i="1"/>
  <c r="G356" i="1"/>
  <c r="G348" i="1"/>
  <c r="G340" i="1"/>
  <c r="G332" i="1"/>
  <c r="G324" i="1"/>
  <c r="G316" i="1"/>
  <c r="G308" i="1"/>
  <c r="G300" i="1"/>
  <c r="G292" i="1"/>
  <c r="G284" i="1"/>
  <c r="G276" i="1"/>
  <c r="G268" i="1"/>
  <c r="G260" i="1"/>
  <c r="G252" i="1"/>
  <c r="G244" i="1"/>
  <c r="G236" i="1"/>
  <c r="G228" i="1"/>
  <c r="G220" i="1"/>
  <c r="G212" i="1"/>
  <c r="G204" i="1"/>
  <c r="G196" i="1"/>
  <c r="G188" i="1"/>
  <c r="G180" i="1"/>
  <c r="G172" i="1"/>
  <c r="G164" i="1"/>
  <c r="G156" i="1"/>
  <c r="G148" i="1"/>
  <c r="G140" i="1"/>
  <c r="G132" i="1"/>
  <c r="G124" i="1"/>
  <c r="G116" i="1"/>
  <c r="G108" i="1"/>
  <c r="G100" i="1"/>
  <c r="G92" i="1"/>
  <c r="G84" i="1"/>
  <c r="G76" i="1"/>
  <c r="G68" i="1"/>
  <c r="G60" i="1"/>
  <c r="G52" i="1"/>
  <c r="G45" i="1"/>
  <c r="G37" i="1"/>
  <c r="G29" i="1"/>
  <c r="G21" i="1"/>
  <c r="G13" i="1"/>
  <c r="G5" i="1"/>
  <c r="L582" i="1"/>
  <c r="L574" i="1"/>
  <c r="L566" i="1"/>
  <c r="L558" i="1"/>
  <c r="L551" i="1"/>
  <c r="L543" i="1"/>
  <c r="L535" i="1"/>
  <c r="L527" i="1"/>
  <c r="L519" i="1"/>
  <c r="L511" i="1"/>
  <c r="L503" i="1"/>
  <c r="L495" i="1"/>
  <c r="L487" i="1"/>
  <c r="L479" i="1"/>
  <c r="L471" i="1"/>
  <c r="L463" i="1"/>
  <c r="L455" i="1"/>
  <c r="L447" i="1"/>
  <c r="L431" i="1"/>
  <c r="L423" i="1"/>
  <c r="L415" i="1"/>
  <c r="L407" i="1"/>
  <c r="L391" i="1"/>
  <c r="L383" i="1"/>
  <c r="L375" i="1"/>
  <c r="L367" i="1"/>
  <c r="L359" i="1"/>
  <c r="L351" i="1"/>
  <c r="L87" i="1"/>
  <c r="L24" i="1"/>
  <c r="L579" i="1"/>
  <c r="L571" i="1"/>
  <c r="L563" i="1"/>
  <c r="L556" i="1"/>
  <c r="L548" i="1"/>
  <c r="L540" i="1"/>
  <c r="L532" i="1"/>
  <c r="L524" i="1"/>
  <c r="L516" i="1"/>
  <c r="L508" i="1"/>
  <c r="L500" i="1"/>
  <c r="L492" i="1"/>
  <c r="L484" i="1"/>
  <c r="L476" i="1"/>
  <c r="L468" i="1"/>
  <c r="L460" i="1"/>
  <c r="L452" i="1"/>
  <c r="L444" i="1"/>
  <c r="L436" i="1"/>
  <c r="L428" i="1"/>
  <c r="L420" i="1"/>
  <c r="L412" i="1"/>
  <c r="L404" i="1"/>
  <c r="L396" i="1"/>
  <c r="L388" i="1"/>
  <c r="L380" i="1"/>
  <c r="L372" i="1"/>
  <c r="L364" i="1"/>
  <c r="L356" i="1"/>
  <c r="L348" i="1"/>
  <c r="L332" i="1"/>
  <c r="L324" i="1"/>
  <c r="L316" i="1"/>
  <c r="L308" i="1"/>
  <c r="L300" i="1"/>
  <c r="L292" i="1"/>
  <c r="L284" i="1"/>
  <c r="L268" i="1"/>
  <c r="L260" i="1"/>
  <c r="L252" i="1"/>
  <c r="L244" i="1"/>
  <c r="L236" i="1"/>
  <c r="L228" i="1"/>
  <c r="L220" i="1"/>
  <c r="L204" i="1"/>
  <c r="L196" i="1"/>
  <c r="L188" i="1"/>
  <c r="L180" i="1"/>
  <c r="L172" i="1"/>
  <c r="L164" i="1"/>
  <c r="L156" i="1"/>
  <c r="L140" i="1"/>
  <c r="L132" i="1"/>
  <c r="L116" i="1"/>
  <c r="L108" i="1"/>
  <c r="L100" i="1"/>
  <c r="L576" i="1"/>
  <c r="L568" i="1"/>
  <c r="L560" i="1"/>
  <c r="L553" i="1"/>
  <c r="L545" i="1"/>
  <c r="L537" i="1"/>
  <c r="L529" i="1"/>
  <c r="L521" i="1"/>
  <c r="L513" i="1"/>
  <c r="L505" i="1"/>
  <c r="L497" i="1"/>
  <c r="L489" i="1"/>
  <c r="L481" i="1"/>
  <c r="L473" i="1"/>
  <c r="L465" i="1"/>
  <c r="L449" i="1"/>
  <c r="L441" i="1"/>
  <c r="L433" i="1"/>
  <c r="L425" i="1"/>
  <c r="L417" i="1"/>
  <c r="L409" i="1"/>
  <c r="L401" i="1"/>
  <c r="L393" i="1"/>
  <c r="L385" i="1"/>
  <c r="L377" i="1"/>
  <c r="L369" i="1"/>
  <c r="L361" i="1"/>
  <c r="L353" i="1"/>
  <c r="L345" i="1"/>
  <c r="L337" i="1"/>
  <c r="L329" i="1"/>
  <c r="L313" i="1"/>
  <c r="L305" i="1"/>
  <c r="L297" i="1"/>
  <c r="L289" i="1"/>
  <c r="L281" i="1"/>
  <c r="L273" i="1"/>
  <c r="L265" i="1"/>
  <c r="L249" i="1"/>
  <c r="L241" i="1"/>
  <c r="L225" i="1"/>
  <c r="L217" i="1"/>
  <c r="L209" i="1"/>
  <c r="L201" i="1"/>
  <c r="L185" i="1"/>
  <c r="L177" i="1"/>
  <c r="L161" i="1"/>
  <c r="L153" i="1"/>
  <c r="L145" i="1"/>
  <c r="L137" i="1"/>
  <c r="L240" i="1"/>
  <c r="L232" i="1"/>
  <c r="L224" i="1"/>
  <c r="L216" i="1"/>
  <c r="L208" i="1"/>
  <c r="L200" i="1"/>
  <c r="L192" i="1"/>
  <c r="L184" i="1"/>
  <c r="L176" i="1"/>
  <c r="L168" i="1"/>
  <c r="L160" i="1"/>
  <c r="L152" i="1"/>
  <c r="L144" i="1"/>
  <c r="L136" i="1"/>
  <c r="L128" i="1"/>
  <c r="L120" i="1"/>
  <c r="L112" i="1"/>
  <c r="L104" i="1"/>
  <c r="L96" i="1"/>
  <c r="L88" i="1"/>
  <c r="L80" i="1"/>
  <c r="L41" i="1"/>
  <c r="L33" i="1"/>
  <c r="L25" i="1"/>
  <c r="L17" i="1"/>
  <c r="L343" i="1"/>
  <c r="L335" i="1"/>
  <c r="L327" i="1"/>
  <c r="L319" i="1"/>
  <c r="L311" i="1"/>
  <c r="L303" i="1"/>
  <c r="L295" i="1"/>
  <c r="L287" i="1"/>
  <c r="L279" i="1"/>
  <c r="L271" i="1"/>
  <c r="L263" i="1"/>
  <c r="L255" i="1"/>
  <c r="L247" i="1"/>
  <c r="L239" i="1"/>
  <c r="L231" i="1"/>
  <c r="L223" i="1"/>
  <c r="L215" i="1"/>
  <c r="L207" i="1"/>
  <c r="L199" i="1"/>
  <c r="L191" i="1"/>
  <c r="L183" i="1"/>
  <c r="L175" i="1"/>
  <c r="L167" i="1"/>
  <c r="L159" i="1"/>
  <c r="L151" i="1"/>
  <c r="L143" i="1"/>
  <c r="L135" i="1"/>
  <c r="L127" i="1"/>
  <c r="L119" i="1"/>
  <c r="L111" i="1"/>
  <c r="L103" i="1"/>
  <c r="L95" i="1"/>
  <c r="L79" i="1"/>
  <c r="L71" i="1"/>
  <c r="L63" i="1"/>
  <c r="L55" i="1"/>
  <c r="L32" i="1"/>
  <c r="L16" i="1"/>
  <c r="L8" i="1"/>
  <c r="L92" i="1"/>
  <c r="L84" i="1"/>
  <c r="L76" i="1"/>
  <c r="L68" i="1"/>
  <c r="L60" i="1"/>
  <c r="L52" i="1"/>
  <c r="L45" i="1"/>
  <c r="L37" i="1"/>
  <c r="L29" i="1"/>
  <c r="L21" i="1"/>
  <c r="L13" i="1"/>
  <c r="L5" i="1"/>
  <c r="L89" i="1"/>
  <c r="L81" i="1"/>
  <c r="L73" i="1"/>
  <c r="L65" i="1"/>
  <c r="L57" i="1"/>
  <c r="L50" i="1"/>
  <c r="L42" i="1"/>
  <c r="L34" i="1"/>
  <c r="L26" i="1"/>
  <c r="L18" i="1"/>
  <c r="L10" i="1"/>
  <c r="L302" i="1"/>
  <c r="L294" i="1"/>
  <c r="L286" i="1"/>
  <c r="L278" i="1"/>
  <c r="L270" i="1"/>
  <c r="L262" i="1"/>
  <c r="L254" i="1"/>
  <c r="L246" i="1"/>
  <c r="L238" i="1"/>
  <c r="L230" i="1"/>
  <c r="L222" i="1"/>
  <c r="L214" i="1"/>
  <c r="L206" i="1"/>
  <c r="L198" i="1"/>
  <c r="L190" i="1"/>
  <c r="L182" i="1"/>
  <c r="L174" i="1"/>
  <c r="L166" i="1"/>
  <c r="L158" i="1"/>
  <c r="L150" i="1"/>
  <c r="L142" i="1"/>
  <c r="L134" i="1"/>
  <c r="L126" i="1"/>
  <c r="L110" i="1"/>
  <c r="L102" i="1"/>
  <c r="L94" i="1"/>
  <c r="L70" i="1"/>
  <c r="L54" i="1"/>
  <c r="L47" i="1"/>
  <c r="L39" i="1"/>
  <c r="L31" i="1"/>
  <c r="L7" i="1"/>
  <c r="G574" i="1"/>
  <c r="G511" i="1"/>
  <c r="G471" i="1"/>
  <c r="G439" i="1"/>
  <c r="G423" i="1"/>
  <c r="G391" i="1"/>
  <c r="G383" i="1"/>
  <c r="G375" i="1"/>
  <c r="G359" i="1"/>
  <c r="G343" i="1"/>
  <c r="G335" i="1"/>
  <c r="G327" i="1"/>
  <c r="G319" i="1"/>
  <c r="G311" i="1"/>
  <c r="G295" i="1"/>
  <c r="G279" i="1"/>
  <c r="G271" i="1"/>
  <c r="G263" i="1"/>
  <c r="G255" i="1"/>
  <c r="G247" i="1"/>
  <c r="G231" i="1"/>
  <c r="G215" i="1"/>
  <c r="G207" i="1"/>
  <c r="G199" i="1"/>
  <c r="G191" i="1"/>
  <c r="G183" i="1"/>
  <c r="G167" i="1"/>
  <c r="G151" i="1"/>
  <c r="G143" i="1"/>
  <c r="G135" i="1"/>
  <c r="G127" i="1"/>
  <c r="G119" i="1"/>
  <c r="G103" i="1"/>
  <c r="G582" i="1"/>
  <c r="G551" i="1"/>
  <c r="G519" i="1"/>
  <c r="G487" i="1"/>
  <c r="G455" i="1"/>
  <c r="G565" i="1"/>
  <c r="G550" i="1"/>
  <c r="G542" i="1"/>
  <c r="G526" i="1"/>
  <c r="G510" i="1"/>
  <c r="G494" i="1"/>
  <c r="G478" i="1"/>
  <c r="G454" i="1"/>
  <c r="G438" i="1"/>
  <c r="G422" i="1"/>
  <c r="G406" i="1"/>
  <c r="G390" i="1"/>
  <c r="G374" i="1"/>
  <c r="G358" i="1"/>
  <c r="G342" i="1"/>
  <c r="G326" i="1"/>
  <c r="G310" i="1"/>
  <c r="G294" i="1"/>
  <c r="G278" i="1"/>
  <c r="G262" i="1"/>
  <c r="G246" i="1"/>
  <c r="G230" i="1"/>
  <c r="G214" i="1"/>
  <c r="G198" i="1"/>
  <c r="G182" i="1"/>
  <c r="G166" i="1"/>
  <c r="G150" i="1"/>
  <c r="G142" i="1"/>
  <c r="G126" i="1"/>
  <c r="G118" i="1"/>
  <c r="G110" i="1"/>
  <c r="G102" i="1"/>
  <c r="G94" i="1"/>
  <c r="G78" i="1"/>
  <c r="G70" i="1"/>
  <c r="G62" i="1"/>
  <c r="G54" i="1"/>
  <c r="G47" i="1"/>
  <c r="G39" i="1"/>
  <c r="G31" i="1"/>
  <c r="G23" i="1"/>
  <c r="G15" i="1"/>
  <c r="G527" i="1"/>
  <c r="G463" i="1"/>
  <c r="G407" i="1"/>
  <c r="G573" i="1"/>
  <c r="G557" i="1"/>
  <c r="G534" i="1"/>
  <c r="G518" i="1"/>
  <c r="G502" i="1"/>
  <c r="G486" i="1"/>
  <c r="G470" i="1"/>
  <c r="G462" i="1"/>
  <c r="G446" i="1"/>
  <c r="G430" i="1"/>
  <c r="G414" i="1"/>
  <c r="G398" i="1"/>
  <c r="G382" i="1"/>
  <c r="G366" i="1"/>
  <c r="G350" i="1"/>
  <c r="G334" i="1"/>
  <c r="G318" i="1"/>
  <c r="G302" i="1"/>
  <c r="G286" i="1"/>
  <c r="G270" i="1"/>
  <c r="G254" i="1"/>
  <c r="G238" i="1"/>
  <c r="G222" i="1"/>
  <c r="G206" i="1"/>
  <c r="G190" i="1"/>
  <c r="G174" i="1"/>
  <c r="G158" i="1"/>
  <c r="G134" i="1"/>
  <c r="G86" i="1"/>
  <c r="G566" i="1"/>
  <c r="G535" i="1"/>
  <c r="G503" i="1"/>
  <c r="G447" i="1"/>
  <c r="G399" i="1"/>
  <c r="G581" i="1"/>
  <c r="G95" i="1"/>
  <c r="G87" i="1"/>
  <c r="G79" i="1"/>
  <c r="G71" i="1"/>
  <c r="G63" i="1"/>
  <c r="G55" i="1"/>
  <c r="G48" i="1"/>
  <c r="G40" i="1"/>
  <c r="G32" i="1"/>
  <c r="G24" i="1"/>
  <c r="G16" i="1"/>
  <c r="G8" i="1"/>
  <c r="G576" i="1"/>
  <c r="G568" i="1"/>
  <c r="G560" i="1"/>
  <c r="G553" i="1"/>
  <c r="G545" i="1"/>
  <c r="G537" i="1"/>
  <c r="G529" i="1"/>
  <c r="G521" i="1"/>
  <c r="G513" i="1"/>
  <c r="G505" i="1"/>
  <c r="G497" i="1"/>
  <c r="G489" i="1"/>
  <c r="G481" i="1"/>
  <c r="G473" i="1"/>
  <c r="G465" i="1"/>
  <c r="G457" i="1"/>
  <c r="G449" i="1"/>
  <c r="G441" i="1"/>
  <c r="G433" i="1"/>
  <c r="G425" i="1"/>
  <c r="G417" i="1"/>
  <c r="G409" i="1"/>
  <c r="G401" i="1"/>
  <c r="G393" i="1"/>
  <c r="G385" i="1"/>
  <c r="G377" i="1"/>
  <c r="G369" i="1"/>
  <c r="G361" i="1"/>
  <c r="G353" i="1"/>
  <c r="G345" i="1"/>
  <c r="G337" i="1"/>
  <c r="G329" i="1"/>
  <c r="G321" i="1"/>
  <c r="G313" i="1"/>
  <c r="G305" i="1"/>
  <c r="G297" i="1"/>
  <c r="G289" i="1"/>
  <c r="G281" i="1"/>
  <c r="G273" i="1"/>
  <c r="G265" i="1"/>
  <c r="G257" i="1"/>
  <c r="G249" i="1"/>
  <c r="G241" i="1"/>
  <c r="G233" i="1"/>
  <c r="G225" i="1"/>
  <c r="G217" i="1"/>
  <c r="G209" i="1"/>
  <c r="G201" i="1"/>
  <c r="G193" i="1"/>
  <c r="G185" i="1"/>
  <c r="G177" i="1"/>
  <c r="G169" i="1"/>
  <c r="G161" i="1"/>
  <c r="G153" i="1"/>
  <c r="G145" i="1"/>
  <c r="G137" i="1"/>
  <c r="G129" i="1"/>
  <c r="G121" i="1"/>
  <c r="G113" i="1"/>
  <c r="G105" i="1"/>
  <c r="G97" i="1"/>
  <c r="G89" i="1"/>
  <c r="G81" i="1"/>
  <c r="G73" i="1"/>
  <c r="G65" i="1"/>
  <c r="G57" i="1"/>
  <c r="G50" i="1"/>
  <c r="G42" i="1"/>
  <c r="G34" i="1"/>
  <c r="G26" i="1"/>
  <c r="G18" i="1"/>
  <c r="G10" i="1"/>
  <c r="C3" i="1" l="1"/>
  <c r="R3" i="1" s="1"/>
  <c r="C4" i="1"/>
  <c r="R4" i="1" s="1"/>
  <c r="C5" i="1"/>
  <c r="R5" i="1" s="1"/>
  <c r="C6" i="1"/>
  <c r="R6" i="1" s="1"/>
  <c r="C7" i="1"/>
  <c r="R7" i="1" s="1"/>
  <c r="C8" i="1"/>
  <c r="R8" i="1" s="1"/>
  <c r="C9" i="1"/>
  <c r="R9" i="1" s="1"/>
  <c r="C10" i="1"/>
  <c r="R10" i="1" s="1"/>
  <c r="C11" i="1"/>
  <c r="R11" i="1" s="1"/>
  <c r="C12" i="1"/>
  <c r="R12" i="1" s="1"/>
  <c r="C13" i="1"/>
  <c r="R13" i="1" s="1"/>
  <c r="C14" i="1"/>
  <c r="R14" i="1" s="1"/>
  <c r="C15" i="1"/>
  <c r="R15" i="1" s="1"/>
  <c r="C16" i="1"/>
  <c r="R16" i="1" s="1"/>
  <c r="C17" i="1"/>
  <c r="R17" i="1" s="1"/>
  <c r="C18" i="1"/>
  <c r="R18" i="1" s="1"/>
  <c r="C19" i="1"/>
  <c r="R19" i="1" s="1"/>
  <c r="C20" i="1"/>
  <c r="R20" i="1" s="1"/>
  <c r="C21" i="1"/>
  <c r="R21" i="1" s="1"/>
  <c r="C22" i="1"/>
  <c r="R22" i="1" s="1"/>
  <c r="C23" i="1"/>
  <c r="R23" i="1" s="1"/>
  <c r="C24" i="1"/>
  <c r="R24" i="1" s="1"/>
  <c r="C25" i="1"/>
  <c r="R25" i="1" s="1"/>
  <c r="C26" i="1"/>
  <c r="R26" i="1" s="1"/>
  <c r="C27" i="1"/>
  <c r="R27" i="1" s="1"/>
  <c r="C28" i="1"/>
  <c r="R28" i="1" s="1"/>
  <c r="C29" i="1"/>
  <c r="R29" i="1" s="1"/>
  <c r="C30" i="1"/>
  <c r="R30" i="1" s="1"/>
  <c r="C31" i="1"/>
  <c r="R31" i="1" s="1"/>
  <c r="C32" i="1"/>
  <c r="R32" i="1" s="1"/>
  <c r="C33" i="1"/>
  <c r="R33" i="1" s="1"/>
  <c r="C34" i="1"/>
  <c r="R34" i="1" s="1"/>
  <c r="C35" i="1"/>
  <c r="R35" i="1" s="1"/>
  <c r="C36" i="1"/>
  <c r="R36" i="1" s="1"/>
  <c r="C37" i="1"/>
  <c r="R37" i="1" s="1"/>
  <c r="C38" i="1"/>
  <c r="R38"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54" i="1"/>
  <c r="R54" i="1" s="1"/>
  <c r="C55" i="1"/>
  <c r="R55" i="1" s="1"/>
  <c r="C56" i="1"/>
  <c r="R56" i="1" s="1"/>
  <c r="C57" i="1"/>
  <c r="R57" i="1" s="1"/>
  <c r="C58" i="1"/>
  <c r="R58" i="1" s="1"/>
  <c r="C59" i="1"/>
  <c r="R59" i="1" s="1"/>
  <c r="C60" i="1"/>
  <c r="R60" i="1" s="1"/>
  <c r="C61" i="1"/>
  <c r="R61" i="1" s="1"/>
  <c r="C62" i="1"/>
  <c r="R62" i="1" s="1"/>
  <c r="C63" i="1"/>
  <c r="R63" i="1" s="1"/>
  <c r="C64" i="1"/>
  <c r="R64" i="1" s="1"/>
  <c r="C65" i="1"/>
  <c r="R65" i="1" s="1"/>
  <c r="C66" i="1"/>
  <c r="R66" i="1" s="1"/>
  <c r="C67" i="1"/>
  <c r="R67" i="1" s="1"/>
  <c r="C68" i="1"/>
  <c r="R68" i="1" s="1"/>
  <c r="C69" i="1"/>
  <c r="R69" i="1" s="1"/>
  <c r="C70" i="1"/>
  <c r="R70" i="1" s="1"/>
  <c r="C71" i="1"/>
  <c r="R71" i="1" s="1"/>
  <c r="C72" i="1"/>
  <c r="R72" i="1" s="1"/>
  <c r="C73" i="1"/>
  <c r="R73" i="1" s="1"/>
  <c r="C74" i="1"/>
  <c r="R74" i="1" s="1"/>
  <c r="C75" i="1"/>
  <c r="R75" i="1" s="1"/>
  <c r="C76" i="1"/>
  <c r="R76" i="1" s="1"/>
  <c r="C77" i="1"/>
  <c r="R77" i="1" s="1"/>
  <c r="C78" i="1"/>
  <c r="R78" i="1" s="1"/>
  <c r="C79" i="1"/>
  <c r="R79" i="1" s="1"/>
  <c r="C80" i="1"/>
  <c r="R80" i="1" s="1"/>
  <c r="C81" i="1"/>
  <c r="R81" i="1" s="1"/>
  <c r="C82" i="1"/>
  <c r="R82" i="1" s="1"/>
  <c r="C83" i="1"/>
  <c r="R83" i="1" s="1"/>
  <c r="C84" i="1"/>
  <c r="R84" i="1" s="1"/>
  <c r="C85" i="1"/>
  <c r="R85" i="1" s="1"/>
  <c r="C86" i="1"/>
  <c r="R86" i="1" s="1"/>
  <c r="C87" i="1"/>
  <c r="R87" i="1" s="1"/>
  <c r="C88" i="1"/>
  <c r="R88" i="1" s="1"/>
  <c r="C89" i="1"/>
  <c r="R89" i="1" s="1"/>
  <c r="C90" i="1"/>
  <c r="R90" i="1" s="1"/>
  <c r="C91" i="1"/>
  <c r="R91" i="1" s="1"/>
  <c r="C92" i="1"/>
  <c r="R92" i="1" s="1"/>
  <c r="C93" i="1"/>
  <c r="R93" i="1" s="1"/>
  <c r="C94" i="1"/>
  <c r="R94" i="1" s="1"/>
  <c r="C95" i="1"/>
  <c r="R95" i="1" s="1"/>
  <c r="C96" i="1"/>
  <c r="R96" i="1" s="1"/>
  <c r="C97" i="1"/>
  <c r="R97" i="1" s="1"/>
  <c r="C98" i="1"/>
  <c r="R98" i="1" s="1"/>
  <c r="C99" i="1"/>
  <c r="R99" i="1" s="1"/>
  <c r="C100" i="1"/>
  <c r="R100" i="1" s="1"/>
  <c r="C101" i="1"/>
  <c r="R101" i="1" s="1"/>
  <c r="C102" i="1"/>
  <c r="R102" i="1" s="1"/>
  <c r="C103" i="1"/>
  <c r="R103" i="1" s="1"/>
  <c r="C104" i="1"/>
  <c r="R104" i="1" s="1"/>
  <c r="C105" i="1"/>
  <c r="R105" i="1" s="1"/>
  <c r="C106" i="1"/>
  <c r="R106" i="1" s="1"/>
  <c r="C107" i="1"/>
  <c r="R107" i="1" s="1"/>
  <c r="C108" i="1"/>
  <c r="R108" i="1" s="1"/>
  <c r="C109" i="1"/>
  <c r="R109" i="1" s="1"/>
  <c r="C110" i="1"/>
  <c r="R110" i="1" s="1"/>
  <c r="C111" i="1"/>
  <c r="R111" i="1" s="1"/>
  <c r="C112" i="1"/>
  <c r="R112" i="1" s="1"/>
  <c r="C113" i="1"/>
  <c r="R113" i="1" s="1"/>
  <c r="C114" i="1"/>
  <c r="R114" i="1" s="1"/>
  <c r="C115" i="1"/>
  <c r="R115" i="1" s="1"/>
  <c r="C116" i="1"/>
  <c r="R116" i="1" s="1"/>
  <c r="C117" i="1"/>
  <c r="R117" i="1" s="1"/>
  <c r="C118" i="1"/>
  <c r="R118" i="1" s="1"/>
  <c r="C119" i="1"/>
  <c r="R119" i="1" s="1"/>
  <c r="C120" i="1"/>
  <c r="R120" i="1" s="1"/>
  <c r="C121" i="1"/>
  <c r="R121" i="1" s="1"/>
  <c r="C122" i="1"/>
  <c r="R122" i="1" s="1"/>
  <c r="C123" i="1"/>
  <c r="R123" i="1" s="1"/>
  <c r="C124" i="1"/>
  <c r="R124" i="1" s="1"/>
  <c r="C125" i="1"/>
  <c r="R125" i="1" s="1"/>
  <c r="C126" i="1"/>
  <c r="R126" i="1" s="1"/>
  <c r="C127" i="1"/>
  <c r="R127" i="1" s="1"/>
  <c r="C128" i="1"/>
  <c r="R128" i="1" s="1"/>
  <c r="C129" i="1"/>
  <c r="R129" i="1" s="1"/>
  <c r="C130" i="1"/>
  <c r="R130" i="1" s="1"/>
  <c r="C131" i="1"/>
  <c r="R131" i="1" s="1"/>
  <c r="C132" i="1"/>
  <c r="R132" i="1" s="1"/>
  <c r="C133" i="1"/>
  <c r="R133" i="1" s="1"/>
  <c r="C134" i="1"/>
  <c r="R134" i="1" s="1"/>
  <c r="C135" i="1"/>
  <c r="R135" i="1" s="1"/>
  <c r="C136" i="1"/>
  <c r="R136" i="1" s="1"/>
  <c r="C137" i="1"/>
  <c r="R137" i="1" s="1"/>
  <c r="C138" i="1"/>
  <c r="R138" i="1" s="1"/>
  <c r="C139" i="1"/>
  <c r="R139" i="1" s="1"/>
  <c r="C140" i="1"/>
  <c r="R140" i="1" s="1"/>
  <c r="C141" i="1"/>
  <c r="R141" i="1" s="1"/>
  <c r="C142" i="1"/>
  <c r="R142" i="1" s="1"/>
  <c r="C143" i="1"/>
  <c r="R143" i="1" s="1"/>
  <c r="C144" i="1"/>
  <c r="R144" i="1" s="1"/>
  <c r="C145" i="1"/>
  <c r="R145" i="1" s="1"/>
  <c r="C146" i="1"/>
  <c r="R146" i="1" s="1"/>
  <c r="C147" i="1"/>
  <c r="R147" i="1" s="1"/>
  <c r="C148" i="1"/>
  <c r="R148" i="1" s="1"/>
  <c r="C149" i="1"/>
  <c r="R149" i="1" s="1"/>
  <c r="C150" i="1"/>
  <c r="R150" i="1" s="1"/>
  <c r="C151" i="1"/>
  <c r="R151" i="1" s="1"/>
  <c r="C152" i="1"/>
  <c r="R152" i="1" s="1"/>
  <c r="C153" i="1"/>
  <c r="R153" i="1" s="1"/>
  <c r="C154" i="1"/>
  <c r="R154" i="1" s="1"/>
  <c r="C155" i="1"/>
  <c r="R155" i="1" s="1"/>
  <c r="C156" i="1"/>
  <c r="R156" i="1" s="1"/>
  <c r="C157" i="1"/>
  <c r="R157" i="1" s="1"/>
  <c r="C158" i="1"/>
  <c r="R158" i="1" s="1"/>
  <c r="C159" i="1"/>
  <c r="R159" i="1" s="1"/>
  <c r="C160" i="1"/>
  <c r="R160" i="1" s="1"/>
  <c r="C161" i="1"/>
  <c r="R161" i="1" s="1"/>
  <c r="C162" i="1"/>
  <c r="R162" i="1" s="1"/>
  <c r="C163" i="1"/>
  <c r="R163" i="1" s="1"/>
  <c r="C164" i="1"/>
  <c r="R164" i="1" s="1"/>
  <c r="C165" i="1"/>
  <c r="R165" i="1" s="1"/>
  <c r="C166" i="1"/>
  <c r="R166" i="1" s="1"/>
  <c r="C167" i="1"/>
  <c r="R167" i="1" s="1"/>
  <c r="C168" i="1"/>
  <c r="R168" i="1" s="1"/>
  <c r="C169" i="1"/>
  <c r="R169" i="1" s="1"/>
  <c r="C170" i="1"/>
  <c r="R170" i="1" s="1"/>
  <c r="C171" i="1"/>
  <c r="R171" i="1" s="1"/>
  <c r="C172" i="1"/>
  <c r="R172" i="1" s="1"/>
  <c r="C173" i="1"/>
  <c r="R173" i="1" s="1"/>
  <c r="C174" i="1"/>
  <c r="R174" i="1" s="1"/>
  <c r="C175" i="1"/>
  <c r="R175" i="1" s="1"/>
  <c r="C176" i="1"/>
  <c r="R176" i="1" s="1"/>
  <c r="C177" i="1"/>
  <c r="R177" i="1" s="1"/>
  <c r="C178" i="1"/>
  <c r="R178" i="1" s="1"/>
  <c r="C179" i="1"/>
  <c r="R179" i="1" s="1"/>
  <c r="C180" i="1"/>
  <c r="R180" i="1" s="1"/>
  <c r="C181" i="1"/>
  <c r="R181" i="1" s="1"/>
  <c r="C182" i="1"/>
  <c r="R182" i="1" s="1"/>
  <c r="C183" i="1"/>
  <c r="R183" i="1" s="1"/>
  <c r="C184" i="1"/>
  <c r="R184" i="1" s="1"/>
  <c r="C185" i="1"/>
  <c r="R185" i="1" s="1"/>
  <c r="C186" i="1"/>
  <c r="R186" i="1" s="1"/>
  <c r="C187" i="1"/>
  <c r="R187" i="1" s="1"/>
  <c r="C188" i="1"/>
  <c r="R188" i="1" s="1"/>
  <c r="C189" i="1"/>
  <c r="R189" i="1" s="1"/>
  <c r="C190" i="1"/>
  <c r="R190" i="1" s="1"/>
  <c r="C191" i="1"/>
  <c r="R191" i="1" s="1"/>
  <c r="C192" i="1"/>
  <c r="R192" i="1" s="1"/>
  <c r="C193" i="1"/>
  <c r="R193" i="1" s="1"/>
  <c r="C194" i="1"/>
  <c r="R194" i="1" s="1"/>
  <c r="C195" i="1"/>
  <c r="R195" i="1" s="1"/>
  <c r="C196" i="1"/>
  <c r="R196" i="1" s="1"/>
  <c r="C197" i="1"/>
  <c r="R197" i="1" s="1"/>
  <c r="C198" i="1"/>
  <c r="R198" i="1" s="1"/>
  <c r="C199" i="1"/>
  <c r="R199" i="1" s="1"/>
  <c r="C200" i="1"/>
  <c r="R200" i="1" s="1"/>
  <c r="C201" i="1"/>
  <c r="R201" i="1" s="1"/>
  <c r="C202" i="1"/>
  <c r="R202" i="1" s="1"/>
  <c r="C203" i="1"/>
  <c r="R203" i="1" s="1"/>
  <c r="C204" i="1"/>
  <c r="R204" i="1" s="1"/>
  <c r="C205" i="1"/>
  <c r="R205" i="1" s="1"/>
  <c r="C206" i="1"/>
  <c r="R206" i="1" s="1"/>
  <c r="C207" i="1"/>
  <c r="R207" i="1" s="1"/>
  <c r="C208" i="1"/>
  <c r="R208" i="1" s="1"/>
  <c r="C209" i="1"/>
  <c r="R209" i="1" s="1"/>
  <c r="C210" i="1"/>
  <c r="R210" i="1" s="1"/>
  <c r="C211" i="1"/>
  <c r="R211" i="1" s="1"/>
  <c r="C212" i="1"/>
  <c r="R212" i="1" s="1"/>
  <c r="C213" i="1"/>
  <c r="R213" i="1" s="1"/>
  <c r="C214" i="1"/>
  <c r="R214" i="1" s="1"/>
  <c r="C215" i="1"/>
  <c r="R215" i="1" s="1"/>
  <c r="C216" i="1"/>
  <c r="R216" i="1" s="1"/>
  <c r="C217" i="1"/>
  <c r="R217" i="1" s="1"/>
  <c r="C218" i="1"/>
  <c r="R218" i="1" s="1"/>
  <c r="C219" i="1"/>
  <c r="R219" i="1" s="1"/>
  <c r="C220" i="1"/>
  <c r="R220" i="1" s="1"/>
  <c r="C221" i="1"/>
  <c r="R221" i="1" s="1"/>
  <c r="C222" i="1"/>
  <c r="R222" i="1" s="1"/>
  <c r="C223" i="1"/>
  <c r="R223" i="1" s="1"/>
  <c r="C224" i="1"/>
  <c r="R224" i="1" s="1"/>
  <c r="C225" i="1"/>
  <c r="R225" i="1" s="1"/>
  <c r="C226" i="1"/>
  <c r="R226" i="1" s="1"/>
  <c r="C227" i="1"/>
  <c r="R227" i="1" s="1"/>
  <c r="C228" i="1"/>
  <c r="R228" i="1" s="1"/>
  <c r="C229" i="1"/>
  <c r="R229" i="1" s="1"/>
  <c r="C230" i="1"/>
  <c r="R230" i="1" s="1"/>
  <c r="C231" i="1"/>
  <c r="R231" i="1" s="1"/>
  <c r="C232" i="1"/>
  <c r="R232" i="1" s="1"/>
  <c r="C233" i="1"/>
  <c r="R233" i="1" s="1"/>
  <c r="C234" i="1"/>
  <c r="R234" i="1" s="1"/>
  <c r="C235" i="1"/>
  <c r="R235" i="1" s="1"/>
  <c r="C236" i="1"/>
  <c r="R236" i="1" s="1"/>
  <c r="C237" i="1"/>
  <c r="R237" i="1" s="1"/>
  <c r="C238" i="1"/>
  <c r="R238" i="1" s="1"/>
  <c r="C239" i="1"/>
  <c r="R239" i="1" s="1"/>
  <c r="C240" i="1"/>
  <c r="R240" i="1" s="1"/>
  <c r="C241" i="1"/>
  <c r="R241" i="1" s="1"/>
  <c r="C242" i="1"/>
  <c r="R242" i="1" s="1"/>
  <c r="C243" i="1"/>
  <c r="R243" i="1" s="1"/>
  <c r="C244" i="1"/>
  <c r="R244" i="1" s="1"/>
  <c r="C245" i="1"/>
  <c r="R245" i="1" s="1"/>
  <c r="C246" i="1"/>
  <c r="R246" i="1" s="1"/>
  <c r="C247" i="1"/>
  <c r="R247" i="1" s="1"/>
  <c r="C248" i="1"/>
  <c r="R248" i="1" s="1"/>
  <c r="C249" i="1"/>
  <c r="R249" i="1" s="1"/>
  <c r="C250" i="1"/>
  <c r="R250" i="1" s="1"/>
  <c r="C251" i="1"/>
  <c r="R251" i="1" s="1"/>
  <c r="C252" i="1"/>
  <c r="R252" i="1" s="1"/>
  <c r="C253" i="1"/>
  <c r="R253" i="1" s="1"/>
  <c r="C254" i="1"/>
  <c r="R254" i="1" s="1"/>
  <c r="C255" i="1"/>
  <c r="R255" i="1" s="1"/>
  <c r="C256" i="1"/>
  <c r="R256" i="1" s="1"/>
  <c r="C257" i="1"/>
  <c r="R257" i="1" s="1"/>
  <c r="C258" i="1"/>
  <c r="R258" i="1" s="1"/>
  <c r="C259" i="1"/>
  <c r="R259" i="1" s="1"/>
  <c r="C260" i="1"/>
  <c r="R260" i="1" s="1"/>
  <c r="C261" i="1"/>
  <c r="R261" i="1" s="1"/>
  <c r="C262" i="1"/>
  <c r="R262" i="1" s="1"/>
  <c r="C263" i="1"/>
  <c r="R263" i="1" s="1"/>
  <c r="C264" i="1"/>
  <c r="R264" i="1" s="1"/>
  <c r="C265" i="1"/>
  <c r="R265" i="1" s="1"/>
  <c r="C266" i="1"/>
  <c r="R266" i="1" s="1"/>
  <c r="C267" i="1"/>
  <c r="R267" i="1" s="1"/>
  <c r="C268" i="1"/>
  <c r="R268" i="1" s="1"/>
  <c r="C269" i="1"/>
  <c r="R269" i="1" s="1"/>
  <c r="C270" i="1"/>
  <c r="R270" i="1" s="1"/>
  <c r="C271" i="1"/>
  <c r="R271" i="1" s="1"/>
  <c r="C272" i="1"/>
  <c r="R272" i="1" s="1"/>
  <c r="C273" i="1"/>
  <c r="R273" i="1" s="1"/>
  <c r="C274" i="1"/>
  <c r="R274" i="1" s="1"/>
  <c r="C275" i="1"/>
  <c r="R275" i="1" s="1"/>
  <c r="C276" i="1"/>
  <c r="R276" i="1" s="1"/>
  <c r="C277" i="1"/>
  <c r="R277" i="1" s="1"/>
  <c r="C278" i="1"/>
  <c r="R278" i="1" s="1"/>
  <c r="C279" i="1"/>
  <c r="R279" i="1" s="1"/>
  <c r="C280" i="1"/>
  <c r="R280" i="1" s="1"/>
  <c r="C281" i="1"/>
  <c r="R281" i="1" s="1"/>
  <c r="C282" i="1"/>
  <c r="R282" i="1" s="1"/>
  <c r="C283" i="1"/>
  <c r="R283" i="1" s="1"/>
  <c r="C284" i="1"/>
  <c r="R284" i="1" s="1"/>
  <c r="C285" i="1"/>
  <c r="R285" i="1" s="1"/>
  <c r="C286" i="1"/>
  <c r="R286" i="1" s="1"/>
  <c r="C287" i="1"/>
  <c r="R287" i="1" s="1"/>
  <c r="C288" i="1"/>
  <c r="R288" i="1" s="1"/>
  <c r="C289" i="1"/>
  <c r="R289" i="1" s="1"/>
  <c r="C290" i="1"/>
  <c r="R290" i="1" s="1"/>
  <c r="C291" i="1"/>
  <c r="R291" i="1" s="1"/>
  <c r="C292" i="1"/>
  <c r="R292" i="1" s="1"/>
  <c r="C293" i="1"/>
  <c r="R293" i="1" s="1"/>
  <c r="C294" i="1"/>
  <c r="R294" i="1" s="1"/>
  <c r="C295" i="1"/>
  <c r="R295" i="1" s="1"/>
  <c r="C296" i="1"/>
  <c r="R296" i="1" s="1"/>
  <c r="C297" i="1"/>
  <c r="R297" i="1" s="1"/>
  <c r="C298" i="1"/>
  <c r="R298" i="1" s="1"/>
  <c r="C299" i="1"/>
  <c r="R299" i="1" s="1"/>
  <c r="C300" i="1"/>
  <c r="R300" i="1" s="1"/>
  <c r="C301" i="1"/>
  <c r="R301" i="1" s="1"/>
  <c r="C302" i="1"/>
  <c r="R302" i="1" s="1"/>
  <c r="C303" i="1"/>
  <c r="R303" i="1" s="1"/>
  <c r="C304" i="1"/>
  <c r="R304" i="1" s="1"/>
  <c r="C305" i="1"/>
  <c r="R305" i="1" s="1"/>
  <c r="C306" i="1"/>
  <c r="R306" i="1" s="1"/>
  <c r="C307" i="1"/>
  <c r="R307" i="1" s="1"/>
  <c r="C308" i="1"/>
  <c r="R308" i="1" s="1"/>
  <c r="C309" i="1"/>
  <c r="R309" i="1" s="1"/>
  <c r="C310" i="1"/>
  <c r="R310" i="1" s="1"/>
  <c r="C311" i="1"/>
  <c r="R311" i="1" s="1"/>
  <c r="C312" i="1"/>
  <c r="R312" i="1" s="1"/>
  <c r="C313" i="1"/>
  <c r="R313" i="1" s="1"/>
  <c r="C314" i="1"/>
  <c r="R314" i="1" s="1"/>
  <c r="C315" i="1"/>
  <c r="R315" i="1" s="1"/>
  <c r="C316" i="1"/>
  <c r="R316" i="1" s="1"/>
  <c r="C317" i="1"/>
  <c r="R317" i="1" s="1"/>
  <c r="C318" i="1"/>
  <c r="R318" i="1" s="1"/>
  <c r="C319" i="1"/>
  <c r="R319" i="1" s="1"/>
  <c r="C320" i="1"/>
  <c r="R320" i="1" s="1"/>
  <c r="C321" i="1"/>
  <c r="R321" i="1" s="1"/>
  <c r="C322" i="1"/>
  <c r="R322" i="1" s="1"/>
  <c r="C323" i="1"/>
  <c r="R323" i="1" s="1"/>
  <c r="C324" i="1"/>
  <c r="R324" i="1" s="1"/>
  <c r="C325" i="1"/>
  <c r="R325" i="1" s="1"/>
  <c r="C326" i="1"/>
  <c r="R326" i="1" s="1"/>
  <c r="C327" i="1"/>
  <c r="R327" i="1" s="1"/>
  <c r="C328" i="1"/>
  <c r="R328" i="1" s="1"/>
  <c r="C329" i="1"/>
  <c r="R329" i="1" s="1"/>
  <c r="C330" i="1"/>
  <c r="R330" i="1" s="1"/>
  <c r="C331" i="1"/>
  <c r="R331" i="1" s="1"/>
  <c r="C332" i="1"/>
  <c r="R332" i="1" s="1"/>
  <c r="C333" i="1"/>
  <c r="R333" i="1" s="1"/>
  <c r="C334" i="1"/>
  <c r="R334" i="1" s="1"/>
  <c r="C335" i="1"/>
  <c r="R335" i="1" s="1"/>
  <c r="C336" i="1"/>
  <c r="R336" i="1" s="1"/>
  <c r="C337" i="1"/>
  <c r="R337" i="1" s="1"/>
  <c r="C338" i="1"/>
  <c r="R338" i="1" s="1"/>
  <c r="C339" i="1"/>
  <c r="R339" i="1" s="1"/>
  <c r="C340" i="1"/>
  <c r="R340" i="1" s="1"/>
  <c r="C341" i="1"/>
  <c r="R341" i="1" s="1"/>
  <c r="C342" i="1"/>
  <c r="R342" i="1" s="1"/>
  <c r="C343" i="1"/>
  <c r="R343" i="1" s="1"/>
  <c r="C344" i="1"/>
  <c r="R344" i="1" s="1"/>
  <c r="C345" i="1"/>
  <c r="R345" i="1" s="1"/>
  <c r="C346" i="1"/>
  <c r="R346" i="1" s="1"/>
  <c r="C347" i="1"/>
  <c r="R347" i="1" s="1"/>
  <c r="C348" i="1"/>
  <c r="R348" i="1" s="1"/>
  <c r="C349" i="1"/>
  <c r="R349" i="1" s="1"/>
  <c r="C350" i="1"/>
  <c r="R350" i="1" s="1"/>
  <c r="C351" i="1"/>
  <c r="R351" i="1" s="1"/>
  <c r="C352" i="1"/>
  <c r="R352" i="1" s="1"/>
  <c r="C353" i="1"/>
  <c r="R353" i="1" s="1"/>
  <c r="C354" i="1"/>
  <c r="R354" i="1" s="1"/>
  <c r="C355" i="1"/>
  <c r="R355" i="1" s="1"/>
  <c r="C356" i="1"/>
  <c r="R356" i="1" s="1"/>
  <c r="C357" i="1"/>
  <c r="R357" i="1" s="1"/>
  <c r="C358" i="1"/>
  <c r="R358" i="1" s="1"/>
  <c r="C359" i="1"/>
  <c r="R359" i="1" s="1"/>
  <c r="C360" i="1"/>
  <c r="R360" i="1" s="1"/>
  <c r="C361" i="1"/>
  <c r="R361" i="1" s="1"/>
  <c r="C362" i="1"/>
  <c r="R362" i="1" s="1"/>
  <c r="C363" i="1"/>
  <c r="R363" i="1" s="1"/>
  <c r="C364" i="1"/>
  <c r="R364" i="1" s="1"/>
  <c r="C365" i="1"/>
  <c r="R365" i="1" s="1"/>
  <c r="C366" i="1"/>
  <c r="R366" i="1" s="1"/>
  <c r="C367" i="1"/>
  <c r="R367" i="1" s="1"/>
  <c r="C368" i="1"/>
  <c r="R368" i="1" s="1"/>
  <c r="C369" i="1"/>
  <c r="R369" i="1" s="1"/>
  <c r="C370" i="1"/>
  <c r="R370" i="1" s="1"/>
  <c r="C371" i="1"/>
  <c r="R371" i="1" s="1"/>
  <c r="C372" i="1"/>
  <c r="R372" i="1" s="1"/>
  <c r="C373" i="1"/>
  <c r="R373" i="1" s="1"/>
  <c r="C374" i="1"/>
  <c r="R374" i="1" s="1"/>
  <c r="C375" i="1"/>
  <c r="R375" i="1" s="1"/>
  <c r="C376" i="1"/>
  <c r="R376" i="1" s="1"/>
  <c r="C377" i="1"/>
  <c r="R377" i="1" s="1"/>
  <c r="C378" i="1"/>
  <c r="R378" i="1" s="1"/>
  <c r="C379" i="1"/>
  <c r="R379" i="1" s="1"/>
  <c r="C380" i="1"/>
  <c r="R380" i="1" s="1"/>
  <c r="C381" i="1"/>
  <c r="R381" i="1" s="1"/>
  <c r="C382" i="1"/>
  <c r="R382" i="1" s="1"/>
  <c r="C383" i="1"/>
  <c r="R383" i="1" s="1"/>
  <c r="C384" i="1"/>
  <c r="R384" i="1" s="1"/>
  <c r="C385" i="1"/>
  <c r="R385" i="1" s="1"/>
  <c r="C386" i="1"/>
  <c r="R386" i="1" s="1"/>
  <c r="C387" i="1"/>
  <c r="R387" i="1" s="1"/>
  <c r="C388" i="1"/>
  <c r="R388" i="1" s="1"/>
  <c r="C389" i="1"/>
  <c r="R389" i="1" s="1"/>
  <c r="C390" i="1"/>
  <c r="R390" i="1" s="1"/>
  <c r="C391" i="1"/>
  <c r="R391" i="1" s="1"/>
  <c r="C392" i="1"/>
  <c r="R392" i="1" s="1"/>
  <c r="C393" i="1"/>
  <c r="R393" i="1" s="1"/>
  <c r="C394" i="1"/>
  <c r="R394" i="1" s="1"/>
  <c r="C395" i="1"/>
  <c r="R395" i="1" s="1"/>
  <c r="C396" i="1"/>
  <c r="R396" i="1" s="1"/>
  <c r="C397" i="1"/>
  <c r="R397" i="1" s="1"/>
  <c r="C398" i="1"/>
  <c r="R398" i="1" s="1"/>
  <c r="C399" i="1"/>
  <c r="R399" i="1" s="1"/>
  <c r="C400" i="1"/>
  <c r="R400" i="1" s="1"/>
  <c r="C401" i="1"/>
  <c r="R401" i="1" s="1"/>
  <c r="C402" i="1"/>
  <c r="R402" i="1" s="1"/>
  <c r="C403" i="1"/>
  <c r="R403" i="1" s="1"/>
  <c r="C404" i="1"/>
  <c r="R404" i="1" s="1"/>
  <c r="C405" i="1"/>
  <c r="R405" i="1" s="1"/>
  <c r="C406" i="1"/>
  <c r="R406" i="1" s="1"/>
  <c r="C407" i="1"/>
  <c r="R407" i="1" s="1"/>
  <c r="C408" i="1"/>
  <c r="R408" i="1" s="1"/>
  <c r="C409" i="1"/>
  <c r="R409" i="1" s="1"/>
  <c r="C410" i="1"/>
  <c r="R410" i="1" s="1"/>
  <c r="C411" i="1"/>
  <c r="R411" i="1" s="1"/>
  <c r="C412" i="1"/>
  <c r="R412" i="1" s="1"/>
  <c r="C413" i="1"/>
  <c r="R413" i="1" s="1"/>
  <c r="C414" i="1"/>
  <c r="R414" i="1" s="1"/>
  <c r="C415" i="1"/>
  <c r="R415" i="1" s="1"/>
  <c r="C416" i="1"/>
  <c r="R416" i="1" s="1"/>
  <c r="C417" i="1"/>
  <c r="R417" i="1" s="1"/>
  <c r="C418" i="1"/>
  <c r="R418" i="1" s="1"/>
  <c r="C419" i="1"/>
  <c r="R419" i="1" s="1"/>
  <c r="C420" i="1"/>
  <c r="R420" i="1" s="1"/>
  <c r="C421" i="1"/>
  <c r="R421" i="1" s="1"/>
  <c r="C422" i="1"/>
  <c r="R422" i="1" s="1"/>
  <c r="C423" i="1"/>
  <c r="R423" i="1" s="1"/>
  <c r="C424" i="1"/>
  <c r="R424" i="1" s="1"/>
  <c r="C425" i="1"/>
  <c r="R425" i="1" s="1"/>
  <c r="C426" i="1"/>
  <c r="R426" i="1" s="1"/>
  <c r="C427" i="1"/>
  <c r="R427" i="1" s="1"/>
  <c r="C428" i="1"/>
  <c r="R428" i="1" s="1"/>
  <c r="C429" i="1"/>
  <c r="R429" i="1" s="1"/>
  <c r="C430" i="1"/>
  <c r="R430" i="1" s="1"/>
  <c r="C431" i="1"/>
  <c r="R431" i="1" s="1"/>
  <c r="C432" i="1"/>
  <c r="R432" i="1" s="1"/>
  <c r="C433" i="1"/>
  <c r="R433" i="1" s="1"/>
  <c r="C434" i="1"/>
  <c r="R434" i="1" s="1"/>
  <c r="C435" i="1"/>
  <c r="R435" i="1" s="1"/>
  <c r="R436" i="1"/>
  <c r="C437" i="1"/>
  <c r="R437" i="1" s="1"/>
  <c r="C438" i="1"/>
  <c r="R438" i="1" s="1"/>
  <c r="C439" i="1"/>
  <c r="R439" i="1" s="1"/>
  <c r="C440" i="1"/>
  <c r="R440" i="1" s="1"/>
  <c r="C441" i="1"/>
  <c r="R441" i="1" s="1"/>
  <c r="C442" i="1"/>
  <c r="R442" i="1" s="1"/>
  <c r="C443" i="1"/>
  <c r="R443" i="1" s="1"/>
  <c r="C444" i="1"/>
  <c r="R444" i="1" s="1"/>
  <c r="C445" i="1"/>
  <c r="R445" i="1" s="1"/>
  <c r="C446" i="1"/>
  <c r="R446" i="1" s="1"/>
  <c r="C447" i="1"/>
  <c r="R447" i="1" s="1"/>
  <c r="C448" i="1"/>
  <c r="R448" i="1" s="1"/>
  <c r="C449" i="1"/>
  <c r="R449" i="1" s="1"/>
  <c r="C450" i="1"/>
  <c r="R450" i="1" s="1"/>
  <c r="C451" i="1"/>
  <c r="R451" i="1" s="1"/>
  <c r="C452" i="1"/>
  <c r="R452" i="1" s="1"/>
  <c r="C453" i="1"/>
  <c r="R453" i="1" s="1"/>
  <c r="C454" i="1"/>
  <c r="R454" i="1" s="1"/>
  <c r="C455" i="1"/>
  <c r="R455" i="1" s="1"/>
  <c r="C456" i="1"/>
  <c r="R456" i="1" s="1"/>
  <c r="C457" i="1"/>
  <c r="R457" i="1" s="1"/>
  <c r="C458" i="1"/>
  <c r="R458" i="1" s="1"/>
  <c r="C459" i="1"/>
  <c r="R459" i="1" s="1"/>
  <c r="C460" i="1"/>
  <c r="R460" i="1" s="1"/>
  <c r="C461" i="1"/>
  <c r="R461" i="1" s="1"/>
  <c r="C462" i="1"/>
  <c r="R462" i="1" s="1"/>
  <c r="C463" i="1"/>
  <c r="R463" i="1" s="1"/>
  <c r="C464" i="1"/>
  <c r="R464" i="1" s="1"/>
  <c r="C465" i="1"/>
  <c r="R465" i="1" s="1"/>
  <c r="C466" i="1"/>
  <c r="R466" i="1" s="1"/>
  <c r="C467" i="1"/>
  <c r="R467" i="1" s="1"/>
  <c r="C468" i="1"/>
  <c r="R468" i="1" s="1"/>
  <c r="C469" i="1"/>
  <c r="R469" i="1" s="1"/>
  <c r="C470" i="1"/>
  <c r="R470" i="1" s="1"/>
  <c r="C471" i="1"/>
  <c r="R471" i="1" s="1"/>
  <c r="C472" i="1"/>
  <c r="R472" i="1" s="1"/>
  <c r="C473" i="1"/>
  <c r="R473" i="1" s="1"/>
  <c r="C474" i="1"/>
  <c r="R474" i="1" s="1"/>
  <c r="C475" i="1"/>
  <c r="R475" i="1" s="1"/>
  <c r="C476" i="1"/>
  <c r="R476" i="1" s="1"/>
  <c r="C477" i="1"/>
  <c r="R477" i="1" s="1"/>
  <c r="C478" i="1"/>
  <c r="R478" i="1" s="1"/>
  <c r="C479" i="1"/>
  <c r="R479" i="1" s="1"/>
  <c r="C480" i="1"/>
  <c r="R480" i="1" s="1"/>
  <c r="C481" i="1"/>
  <c r="R481" i="1" s="1"/>
  <c r="C482" i="1"/>
  <c r="R482" i="1" s="1"/>
  <c r="C483" i="1"/>
  <c r="R483" i="1" s="1"/>
  <c r="C484" i="1"/>
  <c r="R484" i="1" s="1"/>
  <c r="C485" i="1"/>
  <c r="R485" i="1" s="1"/>
  <c r="C486" i="1"/>
  <c r="R486" i="1" s="1"/>
  <c r="C487" i="1"/>
  <c r="R487" i="1" s="1"/>
  <c r="C488" i="1"/>
  <c r="R488" i="1" s="1"/>
  <c r="C489" i="1"/>
  <c r="R489" i="1" s="1"/>
  <c r="C490" i="1"/>
  <c r="R490" i="1" s="1"/>
  <c r="C491" i="1"/>
  <c r="R491" i="1" s="1"/>
  <c r="C492" i="1"/>
  <c r="R492" i="1" s="1"/>
  <c r="C493" i="1"/>
  <c r="R493" i="1" s="1"/>
  <c r="C494" i="1"/>
  <c r="R494" i="1" s="1"/>
  <c r="C495" i="1"/>
  <c r="R495" i="1" s="1"/>
  <c r="C496" i="1"/>
  <c r="R496" i="1" s="1"/>
  <c r="C497" i="1"/>
  <c r="R497" i="1" s="1"/>
  <c r="C498" i="1"/>
  <c r="R498" i="1" s="1"/>
  <c r="C499" i="1"/>
  <c r="R499" i="1" s="1"/>
  <c r="C500" i="1"/>
  <c r="R500" i="1" s="1"/>
  <c r="C501" i="1"/>
  <c r="R501" i="1" s="1"/>
  <c r="C502" i="1"/>
  <c r="R502" i="1" s="1"/>
  <c r="C503" i="1"/>
  <c r="R503" i="1" s="1"/>
  <c r="C504" i="1"/>
  <c r="R504" i="1" s="1"/>
  <c r="C505" i="1"/>
  <c r="R505" i="1" s="1"/>
  <c r="C506" i="1"/>
  <c r="R506" i="1" s="1"/>
  <c r="C507" i="1"/>
  <c r="R507" i="1" s="1"/>
  <c r="C508" i="1"/>
  <c r="R508" i="1" s="1"/>
  <c r="C509" i="1"/>
  <c r="R509" i="1" s="1"/>
  <c r="C510" i="1"/>
  <c r="R510" i="1" s="1"/>
  <c r="C511" i="1"/>
  <c r="R511" i="1" s="1"/>
  <c r="C512" i="1"/>
  <c r="R512" i="1" s="1"/>
  <c r="C513" i="1"/>
  <c r="R513" i="1" s="1"/>
  <c r="C514" i="1"/>
  <c r="R514" i="1" s="1"/>
  <c r="C515" i="1"/>
  <c r="R515" i="1" s="1"/>
  <c r="C516" i="1"/>
  <c r="R516" i="1" s="1"/>
  <c r="C517" i="1"/>
  <c r="R517" i="1" s="1"/>
  <c r="C518" i="1"/>
  <c r="R518" i="1" s="1"/>
  <c r="C519" i="1"/>
  <c r="R519" i="1" s="1"/>
  <c r="C520" i="1"/>
  <c r="R520" i="1" s="1"/>
  <c r="C521" i="1"/>
  <c r="R521" i="1" s="1"/>
  <c r="C522" i="1"/>
  <c r="R522" i="1" s="1"/>
  <c r="C523" i="1"/>
  <c r="R523" i="1" s="1"/>
  <c r="C524" i="1"/>
  <c r="R524" i="1" s="1"/>
  <c r="C525" i="1"/>
  <c r="R525" i="1" s="1"/>
  <c r="C526" i="1"/>
  <c r="R526" i="1" s="1"/>
  <c r="C527" i="1"/>
  <c r="R527" i="1" s="1"/>
  <c r="C528" i="1"/>
  <c r="R528" i="1" s="1"/>
  <c r="C529" i="1"/>
  <c r="R529" i="1" s="1"/>
  <c r="C530" i="1"/>
  <c r="R530" i="1" s="1"/>
  <c r="C531" i="1"/>
  <c r="R531" i="1" s="1"/>
  <c r="C532" i="1"/>
  <c r="R532" i="1" s="1"/>
  <c r="C533" i="1"/>
  <c r="R533" i="1" s="1"/>
  <c r="C534" i="1"/>
  <c r="R534" i="1" s="1"/>
  <c r="C535" i="1"/>
  <c r="R535" i="1" s="1"/>
  <c r="C536" i="1"/>
  <c r="R536" i="1" s="1"/>
  <c r="C537" i="1"/>
  <c r="R537" i="1" s="1"/>
  <c r="C538" i="1"/>
  <c r="R538" i="1" s="1"/>
  <c r="C539" i="1"/>
  <c r="R539" i="1" s="1"/>
  <c r="C540" i="1"/>
  <c r="R540" i="1" s="1"/>
  <c r="C541" i="1"/>
  <c r="R541" i="1" s="1"/>
  <c r="C542" i="1"/>
  <c r="R542" i="1" s="1"/>
  <c r="C543" i="1"/>
  <c r="R543" i="1" s="1"/>
  <c r="C544" i="1"/>
  <c r="R544" i="1" s="1"/>
  <c r="C545" i="1"/>
  <c r="R545" i="1" s="1"/>
  <c r="C546" i="1"/>
  <c r="R546" i="1" s="1"/>
  <c r="C547" i="1"/>
  <c r="R547" i="1" s="1"/>
  <c r="C548" i="1"/>
  <c r="R548" i="1" s="1"/>
  <c r="C549" i="1"/>
  <c r="R549" i="1" s="1"/>
  <c r="C550" i="1"/>
  <c r="R550" i="1" s="1"/>
  <c r="C551" i="1"/>
  <c r="R551" i="1" s="1"/>
  <c r="C552" i="1"/>
  <c r="R552" i="1" s="1"/>
  <c r="C553" i="1"/>
  <c r="R553" i="1" s="1"/>
  <c r="C554" i="1"/>
  <c r="R554" i="1" s="1"/>
  <c r="C555" i="1"/>
  <c r="R555" i="1" s="1"/>
  <c r="C556" i="1"/>
  <c r="R556" i="1" s="1"/>
  <c r="C557" i="1"/>
  <c r="R557" i="1" s="1"/>
  <c r="C558" i="1"/>
  <c r="R558" i="1" s="1"/>
  <c r="C559" i="1"/>
  <c r="R559" i="1" s="1"/>
  <c r="C560" i="1"/>
  <c r="R560" i="1" s="1"/>
  <c r="C561" i="1"/>
  <c r="R561" i="1" s="1"/>
  <c r="C562" i="1"/>
  <c r="R562" i="1" s="1"/>
  <c r="C563" i="1"/>
  <c r="R563" i="1" s="1"/>
  <c r="C564" i="1"/>
  <c r="R564" i="1" s="1"/>
  <c r="C565" i="1"/>
  <c r="R565" i="1" s="1"/>
  <c r="C566" i="1"/>
  <c r="R566" i="1" s="1"/>
  <c r="C567" i="1"/>
  <c r="R567" i="1" s="1"/>
  <c r="C568" i="1"/>
  <c r="R568" i="1" s="1"/>
  <c r="C569" i="1"/>
  <c r="R569" i="1" s="1"/>
  <c r="C570" i="1"/>
  <c r="R570" i="1" s="1"/>
  <c r="C571" i="1"/>
  <c r="R571" i="1" s="1"/>
  <c r="C572" i="1"/>
  <c r="R572" i="1" s="1"/>
  <c r="C573" i="1"/>
  <c r="R573" i="1" s="1"/>
  <c r="C574" i="1"/>
  <c r="R574" i="1" s="1"/>
  <c r="C575" i="1"/>
  <c r="R575" i="1" s="1"/>
  <c r="C576" i="1"/>
  <c r="R576" i="1" s="1"/>
  <c r="C577" i="1"/>
  <c r="R577" i="1" s="1"/>
  <c r="C578" i="1"/>
  <c r="R578" i="1" s="1"/>
  <c r="C579" i="1"/>
  <c r="R579" i="1" s="1"/>
  <c r="C580" i="1"/>
  <c r="R580" i="1" s="1"/>
  <c r="C581" i="1"/>
  <c r="R581" i="1" s="1"/>
  <c r="C582" i="1"/>
  <c r="R582" i="1" s="1"/>
  <c r="C2" i="1"/>
  <c r="R2" i="1" s="1"/>
  <c r="H2" i="1" l="1"/>
  <c r="M2" i="1"/>
  <c r="H575" i="1"/>
  <c r="M575" i="1"/>
  <c r="H567" i="1"/>
  <c r="M567" i="1"/>
  <c r="H559" i="1"/>
  <c r="M559" i="1"/>
  <c r="H552" i="1"/>
  <c r="M552" i="1"/>
  <c r="H544" i="1"/>
  <c r="M544" i="1"/>
  <c r="H536" i="1"/>
  <c r="M536" i="1"/>
  <c r="H528" i="1"/>
  <c r="M528" i="1"/>
  <c r="H520" i="1"/>
  <c r="M520" i="1"/>
  <c r="H512" i="1"/>
  <c r="M512" i="1"/>
  <c r="H504" i="1"/>
  <c r="M504" i="1"/>
  <c r="H496" i="1"/>
  <c r="M496" i="1"/>
  <c r="H488" i="1"/>
  <c r="M488" i="1"/>
  <c r="H480" i="1"/>
  <c r="M480" i="1"/>
  <c r="H472" i="1"/>
  <c r="M472" i="1"/>
  <c r="H464" i="1"/>
  <c r="M464" i="1"/>
  <c r="H456" i="1"/>
  <c r="M456" i="1"/>
  <c r="H448" i="1"/>
  <c r="M448" i="1"/>
  <c r="H440" i="1"/>
  <c r="M440" i="1"/>
  <c r="H432" i="1"/>
  <c r="M432" i="1"/>
  <c r="H424" i="1"/>
  <c r="M424" i="1"/>
  <c r="H416" i="1"/>
  <c r="M416" i="1"/>
  <c r="H408" i="1"/>
  <c r="M408" i="1"/>
  <c r="H400" i="1"/>
  <c r="M400" i="1"/>
  <c r="H392" i="1"/>
  <c r="M392" i="1"/>
  <c r="H384" i="1"/>
  <c r="M384" i="1"/>
  <c r="H376" i="1"/>
  <c r="M376" i="1"/>
  <c r="H368" i="1"/>
  <c r="M368" i="1"/>
  <c r="H360" i="1"/>
  <c r="M360" i="1"/>
  <c r="H352" i="1"/>
  <c r="M352" i="1"/>
  <c r="H344" i="1"/>
  <c r="M344" i="1"/>
  <c r="H336" i="1"/>
  <c r="M336" i="1"/>
  <c r="H328" i="1"/>
  <c r="M328" i="1"/>
  <c r="H320" i="1"/>
  <c r="M320" i="1"/>
  <c r="H312" i="1"/>
  <c r="M312" i="1"/>
  <c r="H304" i="1"/>
  <c r="M304" i="1"/>
  <c r="H296" i="1"/>
  <c r="M296" i="1"/>
  <c r="H288" i="1"/>
  <c r="M288" i="1"/>
  <c r="H280" i="1"/>
  <c r="M280" i="1"/>
  <c r="H272" i="1"/>
  <c r="M272" i="1"/>
  <c r="H264" i="1"/>
  <c r="M264" i="1"/>
  <c r="H256" i="1"/>
  <c r="M256" i="1"/>
  <c r="H248" i="1"/>
  <c r="M248" i="1"/>
  <c r="H240" i="1"/>
  <c r="M240" i="1"/>
  <c r="H232" i="1"/>
  <c r="M232" i="1"/>
  <c r="H224" i="1"/>
  <c r="M224" i="1"/>
  <c r="H216" i="1"/>
  <c r="M216" i="1"/>
  <c r="H208" i="1"/>
  <c r="M208" i="1"/>
  <c r="H200" i="1"/>
  <c r="M200" i="1"/>
  <c r="H192" i="1"/>
  <c r="M192" i="1"/>
  <c r="H184" i="1"/>
  <c r="M184" i="1"/>
  <c r="H176" i="1"/>
  <c r="M176" i="1"/>
  <c r="H168" i="1"/>
  <c r="M168" i="1"/>
  <c r="H160" i="1"/>
  <c r="M160" i="1"/>
  <c r="H152" i="1"/>
  <c r="M152" i="1"/>
  <c r="H144" i="1"/>
  <c r="M144" i="1"/>
  <c r="H136" i="1"/>
  <c r="M136" i="1"/>
  <c r="H128" i="1"/>
  <c r="M128" i="1"/>
  <c r="H120" i="1"/>
  <c r="M120" i="1"/>
  <c r="H112" i="1"/>
  <c r="M112" i="1"/>
  <c r="H104" i="1"/>
  <c r="M104" i="1"/>
  <c r="H96" i="1"/>
  <c r="M96" i="1"/>
  <c r="H88" i="1"/>
  <c r="M88" i="1"/>
  <c r="H80" i="1"/>
  <c r="M80" i="1"/>
  <c r="H72" i="1"/>
  <c r="M72" i="1"/>
  <c r="H64" i="1"/>
  <c r="M64" i="1"/>
  <c r="H56" i="1"/>
  <c r="M56" i="1"/>
  <c r="H49" i="1"/>
  <c r="M49" i="1"/>
  <c r="H41" i="1"/>
  <c r="M41" i="1"/>
  <c r="H33" i="1"/>
  <c r="M33" i="1"/>
  <c r="H25" i="1"/>
  <c r="M25" i="1"/>
  <c r="H17" i="1"/>
  <c r="M17" i="1"/>
  <c r="H9" i="1"/>
  <c r="M9" i="1"/>
  <c r="H582" i="1"/>
  <c r="M582" i="1"/>
  <c r="H574" i="1"/>
  <c r="M574" i="1"/>
  <c r="H566" i="1"/>
  <c r="M566" i="1"/>
  <c r="H558" i="1"/>
  <c r="M558" i="1"/>
  <c r="H551" i="1"/>
  <c r="M551" i="1"/>
  <c r="H543" i="1"/>
  <c r="M543" i="1"/>
  <c r="H535" i="1"/>
  <c r="M535" i="1"/>
  <c r="H527" i="1"/>
  <c r="M527" i="1"/>
  <c r="H519" i="1"/>
  <c r="M519" i="1"/>
  <c r="H511" i="1"/>
  <c r="M511" i="1"/>
  <c r="H503" i="1"/>
  <c r="M503" i="1"/>
  <c r="H495" i="1"/>
  <c r="M495" i="1"/>
  <c r="H487" i="1"/>
  <c r="M487" i="1"/>
  <c r="H479" i="1"/>
  <c r="M479" i="1"/>
  <c r="H471" i="1"/>
  <c r="M471" i="1"/>
  <c r="H463" i="1"/>
  <c r="M463" i="1"/>
  <c r="H455" i="1"/>
  <c r="M455" i="1"/>
  <c r="H447" i="1"/>
  <c r="M447" i="1"/>
  <c r="H439" i="1"/>
  <c r="M439" i="1"/>
  <c r="H431" i="1"/>
  <c r="M431" i="1"/>
  <c r="H423" i="1"/>
  <c r="M423" i="1"/>
  <c r="H415" i="1"/>
  <c r="M415" i="1"/>
  <c r="H407" i="1"/>
  <c r="M407" i="1"/>
  <c r="H399" i="1"/>
  <c r="M399" i="1"/>
  <c r="H391" i="1"/>
  <c r="M391" i="1"/>
  <c r="H383" i="1"/>
  <c r="M383" i="1"/>
  <c r="H375" i="1"/>
  <c r="M375" i="1"/>
  <c r="H367" i="1"/>
  <c r="M367" i="1"/>
  <c r="H359" i="1"/>
  <c r="M359" i="1"/>
  <c r="H351" i="1"/>
  <c r="M351" i="1"/>
  <c r="H343" i="1"/>
  <c r="M343" i="1"/>
  <c r="H335" i="1"/>
  <c r="M335" i="1"/>
  <c r="H327" i="1"/>
  <c r="M327" i="1"/>
  <c r="H319" i="1"/>
  <c r="M319" i="1"/>
  <c r="H311" i="1"/>
  <c r="M311" i="1"/>
  <c r="H303" i="1"/>
  <c r="M303" i="1"/>
  <c r="H295" i="1"/>
  <c r="M295" i="1"/>
  <c r="H287" i="1"/>
  <c r="M287" i="1"/>
  <c r="H279" i="1"/>
  <c r="M279" i="1"/>
  <c r="H271" i="1"/>
  <c r="M271" i="1"/>
  <c r="H263" i="1"/>
  <c r="M263" i="1"/>
  <c r="H255" i="1"/>
  <c r="M255" i="1"/>
  <c r="H247" i="1"/>
  <c r="M247" i="1"/>
  <c r="H239" i="1"/>
  <c r="M239" i="1"/>
  <c r="H231" i="1"/>
  <c r="M231" i="1"/>
  <c r="H223" i="1"/>
  <c r="M223" i="1"/>
  <c r="H215" i="1"/>
  <c r="M215" i="1"/>
  <c r="H207" i="1"/>
  <c r="M207" i="1"/>
  <c r="H199" i="1"/>
  <c r="M199" i="1"/>
  <c r="H191" i="1"/>
  <c r="M191" i="1"/>
  <c r="H183" i="1"/>
  <c r="M183" i="1"/>
  <c r="H175" i="1"/>
  <c r="M175" i="1"/>
  <c r="H167" i="1"/>
  <c r="M167" i="1"/>
  <c r="H159" i="1"/>
  <c r="M159" i="1"/>
  <c r="H151" i="1"/>
  <c r="M151" i="1"/>
  <c r="H143" i="1"/>
  <c r="M143" i="1"/>
  <c r="H135" i="1"/>
  <c r="M135" i="1"/>
  <c r="H127" i="1"/>
  <c r="M127" i="1"/>
  <c r="H119" i="1"/>
  <c r="M119" i="1"/>
  <c r="H111" i="1"/>
  <c r="M111" i="1"/>
  <c r="H103" i="1"/>
  <c r="M103" i="1"/>
  <c r="H95" i="1"/>
  <c r="M95" i="1"/>
  <c r="H87" i="1"/>
  <c r="M87" i="1"/>
  <c r="H79" i="1"/>
  <c r="M79" i="1"/>
  <c r="H71" i="1"/>
  <c r="M71" i="1"/>
  <c r="H63" i="1"/>
  <c r="M63" i="1"/>
  <c r="H55" i="1"/>
  <c r="M55" i="1"/>
  <c r="H48" i="1"/>
  <c r="M48" i="1"/>
  <c r="H40" i="1"/>
  <c r="M40" i="1"/>
  <c r="H32" i="1"/>
  <c r="M32" i="1"/>
  <c r="H24" i="1"/>
  <c r="M24" i="1"/>
  <c r="H16" i="1"/>
  <c r="M16" i="1"/>
  <c r="H8" i="1"/>
  <c r="M8" i="1"/>
  <c r="H581" i="1"/>
  <c r="M581" i="1"/>
  <c r="H573" i="1"/>
  <c r="M573" i="1"/>
  <c r="H565" i="1"/>
  <c r="M565" i="1"/>
  <c r="H557" i="1"/>
  <c r="M557" i="1"/>
  <c r="H550" i="1"/>
  <c r="M550" i="1"/>
  <c r="H542" i="1"/>
  <c r="M542" i="1"/>
  <c r="H534" i="1"/>
  <c r="M534" i="1"/>
  <c r="H526" i="1"/>
  <c r="M526" i="1"/>
  <c r="H518" i="1"/>
  <c r="M518" i="1"/>
  <c r="H510" i="1"/>
  <c r="M510" i="1"/>
  <c r="H502" i="1"/>
  <c r="M502" i="1"/>
  <c r="H494" i="1"/>
  <c r="M494" i="1"/>
  <c r="H486" i="1"/>
  <c r="M486" i="1"/>
  <c r="H478" i="1"/>
  <c r="M478" i="1"/>
  <c r="H470" i="1"/>
  <c r="M470" i="1"/>
  <c r="H462" i="1"/>
  <c r="M462" i="1"/>
  <c r="H454" i="1"/>
  <c r="M454" i="1"/>
  <c r="H446" i="1"/>
  <c r="M446" i="1"/>
  <c r="H438" i="1"/>
  <c r="M438" i="1"/>
  <c r="H430" i="1"/>
  <c r="M430" i="1"/>
  <c r="H422" i="1"/>
  <c r="M422" i="1"/>
  <c r="H414" i="1"/>
  <c r="M414" i="1"/>
  <c r="H406" i="1"/>
  <c r="M406" i="1"/>
  <c r="H398" i="1"/>
  <c r="M398" i="1"/>
  <c r="H390" i="1"/>
  <c r="M390" i="1"/>
  <c r="H382" i="1"/>
  <c r="M382" i="1"/>
  <c r="H374" i="1"/>
  <c r="M374" i="1"/>
  <c r="H366" i="1"/>
  <c r="M366" i="1"/>
  <c r="H358" i="1"/>
  <c r="M358" i="1"/>
  <c r="H350" i="1"/>
  <c r="M350" i="1"/>
  <c r="H342" i="1"/>
  <c r="M342" i="1"/>
  <c r="H334" i="1"/>
  <c r="M334" i="1"/>
  <c r="H326" i="1"/>
  <c r="M326" i="1"/>
  <c r="H318" i="1"/>
  <c r="M318" i="1"/>
  <c r="H310" i="1"/>
  <c r="M310" i="1"/>
  <c r="H302" i="1"/>
  <c r="M302" i="1"/>
  <c r="H294" i="1"/>
  <c r="M294" i="1"/>
  <c r="H286" i="1"/>
  <c r="M286" i="1"/>
  <c r="H278" i="1"/>
  <c r="M278" i="1"/>
  <c r="H270" i="1"/>
  <c r="M270" i="1"/>
  <c r="H262" i="1"/>
  <c r="M262" i="1"/>
  <c r="H254" i="1"/>
  <c r="M254" i="1"/>
  <c r="H246" i="1"/>
  <c r="M246" i="1"/>
  <c r="H238" i="1"/>
  <c r="M238" i="1"/>
  <c r="H230" i="1"/>
  <c r="M230" i="1"/>
  <c r="H222" i="1"/>
  <c r="M222" i="1"/>
  <c r="H214" i="1"/>
  <c r="M214" i="1"/>
  <c r="H206" i="1"/>
  <c r="M206" i="1"/>
  <c r="H198" i="1"/>
  <c r="M198" i="1"/>
  <c r="H190" i="1"/>
  <c r="M190" i="1"/>
  <c r="H182" i="1"/>
  <c r="M182" i="1"/>
  <c r="H174" i="1"/>
  <c r="M174" i="1"/>
  <c r="H166" i="1"/>
  <c r="M166" i="1"/>
  <c r="H158" i="1"/>
  <c r="M158" i="1"/>
  <c r="H150" i="1"/>
  <c r="M150" i="1"/>
  <c r="H142" i="1"/>
  <c r="M142" i="1"/>
  <c r="H134" i="1"/>
  <c r="M134" i="1"/>
  <c r="H126" i="1"/>
  <c r="M126" i="1"/>
  <c r="H118" i="1"/>
  <c r="M118" i="1"/>
  <c r="H110" i="1"/>
  <c r="M110" i="1"/>
  <c r="H102" i="1"/>
  <c r="M102" i="1"/>
  <c r="H94" i="1"/>
  <c r="M94" i="1"/>
  <c r="H86" i="1"/>
  <c r="M86" i="1"/>
  <c r="H78" i="1"/>
  <c r="M78" i="1"/>
  <c r="H70" i="1"/>
  <c r="M70" i="1"/>
  <c r="H62" i="1"/>
  <c r="M62" i="1"/>
  <c r="H54" i="1"/>
  <c r="M54" i="1"/>
  <c r="H47" i="1"/>
  <c r="M47" i="1"/>
  <c r="H39" i="1"/>
  <c r="M39" i="1"/>
  <c r="H31" i="1"/>
  <c r="M31" i="1"/>
  <c r="H23" i="1"/>
  <c r="M23" i="1"/>
  <c r="H15" i="1"/>
  <c r="M15" i="1"/>
  <c r="H7" i="1"/>
  <c r="M7" i="1"/>
  <c r="H580" i="1"/>
  <c r="M580" i="1"/>
  <c r="H572" i="1"/>
  <c r="M572" i="1"/>
  <c r="H564" i="1"/>
  <c r="M564" i="1"/>
  <c r="H549" i="1"/>
  <c r="M549" i="1"/>
  <c r="H541" i="1"/>
  <c r="M541" i="1"/>
  <c r="H533" i="1"/>
  <c r="M533" i="1"/>
  <c r="H525" i="1"/>
  <c r="M525" i="1"/>
  <c r="H517" i="1"/>
  <c r="M517" i="1"/>
  <c r="H509" i="1"/>
  <c r="M509" i="1"/>
  <c r="H501" i="1"/>
  <c r="M501" i="1"/>
  <c r="H493" i="1"/>
  <c r="M493" i="1"/>
  <c r="H485" i="1"/>
  <c r="M485" i="1"/>
  <c r="H477" i="1"/>
  <c r="M477" i="1"/>
  <c r="H469" i="1"/>
  <c r="M469" i="1"/>
  <c r="H461" i="1"/>
  <c r="M461" i="1"/>
  <c r="H453" i="1"/>
  <c r="M453" i="1"/>
  <c r="H445" i="1"/>
  <c r="M445" i="1"/>
  <c r="H437" i="1"/>
  <c r="M437" i="1"/>
  <c r="H429" i="1"/>
  <c r="M429" i="1"/>
  <c r="H421" i="1"/>
  <c r="M421" i="1"/>
  <c r="H413" i="1"/>
  <c r="M413" i="1"/>
  <c r="H405" i="1"/>
  <c r="M405" i="1"/>
  <c r="H397" i="1"/>
  <c r="M397" i="1"/>
  <c r="H389" i="1"/>
  <c r="M389" i="1"/>
  <c r="H381" i="1"/>
  <c r="M381" i="1"/>
  <c r="H373" i="1"/>
  <c r="M373" i="1"/>
  <c r="H365" i="1"/>
  <c r="M365" i="1"/>
  <c r="H357" i="1"/>
  <c r="M357" i="1"/>
  <c r="H349" i="1"/>
  <c r="M349" i="1"/>
  <c r="H341" i="1"/>
  <c r="M341" i="1"/>
  <c r="H333" i="1"/>
  <c r="M333" i="1"/>
  <c r="H325" i="1"/>
  <c r="M325" i="1"/>
  <c r="H317" i="1"/>
  <c r="M317" i="1"/>
  <c r="H309" i="1"/>
  <c r="M309" i="1"/>
  <c r="H301" i="1"/>
  <c r="M301" i="1"/>
  <c r="H293" i="1"/>
  <c r="M293" i="1"/>
  <c r="H285" i="1"/>
  <c r="M285" i="1"/>
  <c r="H277" i="1"/>
  <c r="M277" i="1"/>
  <c r="H269" i="1"/>
  <c r="M269" i="1"/>
  <c r="H261" i="1"/>
  <c r="M261" i="1"/>
  <c r="H253" i="1"/>
  <c r="M253" i="1"/>
  <c r="H245" i="1"/>
  <c r="M245" i="1"/>
  <c r="H237" i="1"/>
  <c r="M237" i="1"/>
  <c r="H229" i="1"/>
  <c r="M229" i="1"/>
  <c r="H221" i="1"/>
  <c r="M221" i="1"/>
  <c r="H213" i="1"/>
  <c r="M213" i="1"/>
  <c r="H205" i="1"/>
  <c r="M205" i="1"/>
  <c r="H197" i="1"/>
  <c r="M197" i="1"/>
  <c r="H189" i="1"/>
  <c r="M189" i="1"/>
  <c r="H181" i="1"/>
  <c r="M181" i="1"/>
  <c r="H173" i="1"/>
  <c r="M173" i="1"/>
  <c r="H165" i="1"/>
  <c r="M165" i="1"/>
  <c r="H157" i="1"/>
  <c r="M157" i="1"/>
  <c r="H149" i="1"/>
  <c r="M149" i="1"/>
  <c r="H141" i="1"/>
  <c r="M141" i="1"/>
  <c r="H133" i="1"/>
  <c r="M133" i="1"/>
  <c r="H125" i="1"/>
  <c r="M125" i="1"/>
  <c r="H117" i="1"/>
  <c r="M117" i="1"/>
  <c r="H109" i="1"/>
  <c r="M109" i="1"/>
  <c r="H101" i="1"/>
  <c r="M101" i="1"/>
  <c r="H93" i="1"/>
  <c r="M93" i="1"/>
  <c r="H85" i="1"/>
  <c r="M85" i="1"/>
  <c r="H77" i="1"/>
  <c r="M77" i="1"/>
  <c r="H69" i="1"/>
  <c r="M69" i="1"/>
  <c r="H61" i="1"/>
  <c r="M61" i="1"/>
  <c r="H53" i="1"/>
  <c r="M53" i="1"/>
  <c r="H46" i="1"/>
  <c r="M46" i="1"/>
  <c r="H38" i="1"/>
  <c r="M38" i="1"/>
  <c r="H30" i="1"/>
  <c r="M30" i="1"/>
  <c r="H22" i="1"/>
  <c r="M22" i="1"/>
  <c r="H14" i="1"/>
  <c r="M14" i="1"/>
  <c r="H6" i="1"/>
  <c r="M6" i="1"/>
  <c r="H579" i="1"/>
  <c r="M579" i="1"/>
  <c r="H571" i="1"/>
  <c r="M571" i="1"/>
  <c r="H563" i="1"/>
  <c r="M563" i="1"/>
  <c r="H556" i="1"/>
  <c r="M556" i="1"/>
  <c r="H548" i="1"/>
  <c r="M548" i="1"/>
  <c r="H540" i="1"/>
  <c r="M540" i="1"/>
  <c r="H532" i="1"/>
  <c r="M532" i="1"/>
  <c r="H524" i="1"/>
  <c r="M524" i="1"/>
  <c r="H516" i="1"/>
  <c r="M516" i="1"/>
  <c r="H508" i="1"/>
  <c r="M508" i="1"/>
  <c r="H500" i="1"/>
  <c r="M500" i="1"/>
  <c r="H492" i="1"/>
  <c r="M492" i="1"/>
  <c r="H484" i="1"/>
  <c r="M484" i="1"/>
  <c r="H476" i="1"/>
  <c r="M476" i="1"/>
  <c r="H468" i="1"/>
  <c r="M468" i="1"/>
  <c r="H460" i="1"/>
  <c r="M460" i="1"/>
  <c r="H452" i="1"/>
  <c r="M452" i="1"/>
  <c r="H444" i="1"/>
  <c r="M444" i="1"/>
  <c r="H436" i="1"/>
  <c r="M436" i="1"/>
  <c r="H428" i="1"/>
  <c r="M428" i="1"/>
  <c r="H420" i="1"/>
  <c r="M420" i="1"/>
  <c r="H412" i="1"/>
  <c r="M412" i="1"/>
  <c r="H404" i="1"/>
  <c r="M404" i="1"/>
  <c r="H396" i="1"/>
  <c r="M396" i="1"/>
  <c r="H388" i="1"/>
  <c r="M388" i="1"/>
  <c r="H380" i="1"/>
  <c r="M380" i="1"/>
  <c r="H372" i="1"/>
  <c r="M372" i="1"/>
  <c r="H364" i="1"/>
  <c r="M364" i="1"/>
  <c r="H356" i="1"/>
  <c r="M356" i="1"/>
  <c r="H348" i="1"/>
  <c r="M348" i="1"/>
  <c r="H340" i="1"/>
  <c r="M340" i="1"/>
  <c r="H332" i="1"/>
  <c r="M332" i="1"/>
  <c r="H324" i="1"/>
  <c r="M324" i="1"/>
  <c r="H316" i="1"/>
  <c r="M316" i="1"/>
  <c r="H308" i="1"/>
  <c r="M308" i="1"/>
  <c r="H300" i="1"/>
  <c r="M300" i="1"/>
  <c r="H292" i="1"/>
  <c r="M292" i="1"/>
  <c r="H284" i="1"/>
  <c r="M284" i="1"/>
  <c r="H276" i="1"/>
  <c r="M276" i="1"/>
  <c r="H268" i="1"/>
  <c r="M268" i="1"/>
  <c r="H260" i="1"/>
  <c r="M260" i="1"/>
  <c r="H252" i="1"/>
  <c r="M252" i="1"/>
  <c r="H244" i="1"/>
  <c r="M244" i="1"/>
  <c r="H236" i="1"/>
  <c r="M236" i="1"/>
  <c r="H228" i="1"/>
  <c r="M228" i="1"/>
  <c r="H220" i="1"/>
  <c r="M220" i="1"/>
  <c r="H212" i="1"/>
  <c r="M212" i="1"/>
  <c r="H204" i="1"/>
  <c r="M204" i="1"/>
  <c r="H196" i="1"/>
  <c r="M196" i="1"/>
  <c r="H188" i="1"/>
  <c r="M188" i="1"/>
  <c r="H180" i="1"/>
  <c r="M180" i="1"/>
  <c r="H172" i="1"/>
  <c r="M172" i="1"/>
  <c r="H164" i="1"/>
  <c r="M164" i="1"/>
  <c r="H156" i="1"/>
  <c r="M156" i="1"/>
  <c r="H148" i="1"/>
  <c r="M148" i="1"/>
  <c r="H140" i="1"/>
  <c r="M140" i="1"/>
  <c r="H132" i="1"/>
  <c r="M132" i="1"/>
  <c r="H124" i="1"/>
  <c r="M124" i="1"/>
  <c r="H116" i="1"/>
  <c r="M116" i="1"/>
  <c r="H108" i="1"/>
  <c r="M108" i="1"/>
  <c r="H100" i="1"/>
  <c r="M100" i="1"/>
  <c r="H92" i="1"/>
  <c r="M92" i="1"/>
  <c r="H84" i="1"/>
  <c r="M84" i="1"/>
  <c r="H76" i="1"/>
  <c r="M76" i="1"/>
  <c r="H68" i="1"/>
  <c r="M68" i="1"/>
  <c r="H60" i="1"/>
  <c r="M60" i="1"/>
  <c r="H52" i="1"/>
  <c r="M52" i="1"/>
  <c r="H45" i="1"/>
  <c r="M45" i="1"/>
  <c r="H37" i="1"/>
  <c r="M37" i="1"/>
  <c r="H29" i="1"/>
  <c r="M29" i="1"/>
  <c r="H21" i="1"/>
  <c r="M21" i="1"/>
  <c r="H13" i="1"/>
  <c r="M13" i="1"/>
  <c r="H5" i="1"/>
  <c r="M5" i="1"/>
  <c r="H578" i="1"/>
  <c r="M578" i="1"/>
  <c r="H570" i="1"/>
  <c r="M570" i="1"/>
  <c r="H562" i="1"/>
  <c r="M562" i="1"/>
  <c r="H555" i="1"/>
  <c r="M555" i="1"/>
  <c r="H547" i="1"/>
  <c r="M547" i="1"/>
  <c r="H539" i="1"/>
  <c r="M539" i="1"/>
  <c r="H531" i="1"/>
  <c r="M531" i="1"/>
  <c r="H523" i="1"/>
  <c r="M523" i="1"/>
  <c r="H515" i="1"/>
  <c r="M515" i="1"/>
  <c r="H507" i="1"/>
  <c r="M507" i="1"/>
  <c r="H499" i="1"/>
  <c r="M499" i="1"/>
  <c r="H491" i="1"/>
  <c r="M491" i="1"/>
  <c r="H483" i="1"/>
  <c r="M483" i="1"/>
  <c r="H475" i="1"/>
  <c r="M475" i="1"/>
  <c r="H467" i="1"/>
  <c r="M467" i="1"/>
  <c r="H459" i="1"/>
  <c r="M459" i="1"/>
  <c r="H451" i="1"/>
  <c r="M451" i="1"/>
  <c r="H443" i="1"/>
  <c r="M443" i="1"/>
  <c r="H435" i="1"/>
  <c r="M435" i="1"/>
  <c r="H427" i="1"/>
  <c r="M427" i="1"/>
  <c r="H419" i="1"/>
  <c r="M419" i="1"/>
  <c r="H411" i="1"/>
  <c r="M411" i="1"/>
  <c r="H403" i="1"/>
  <c r="M403" i="1"/>
  <c r="H395" i="1"/>
  <c r="M395" i="1"/>
  <c r="H387" i="1"/>
  <c r="M387" i="1"/>
  <c r="H379" i="1"/>
  <c r="M379" i="1"/>
  <c r="H371" i="1"/>
  <c r="M371" i="1"/>
  <c r="H363" i="1"/>
  <c r="M363" i="1"/>
  <c r="H355" i="1"/>
  <c r="M355" i="1"/>
  <c r="H347" i="1"/>
  <c r="M347" i="1"/>
  <c r="H339" i="1"/>
  <c r="M339" i="1"/>
  <c r="H331" i="1"/>
  <c r="M331" i="1"/>
  <c r="H323" i="1"/>
  <c r="M323" i="1"/>
  <c r="H315" i="1"/>
  <c r="M315" i="1"/>
  <c r="H307" i="1"/>
  <c r="M307" i="1"/>
  <c r="H299" i="1"/>
  <c r="M299" i="1"/>
  <c r="H291" i="1"/>
  <c r="M291" i="1"/>
  <c r="H283" i="1"/>
  <c r="M283" i="1"/>
  <c r="H275" i="1"/>
  <c r="M275" i="1"/>
  <c r="H267" i="1"/>
  <c r="M267" i="1"/>
  <c r="H259" i="1"/>
  <c r="M259" i="1"/>
  <c r="H251" i="1"/>
  <c r="M251" i="1"/>
  <c r="H243" i="1"/>
  <c r="M243" i="1"/>
  <c r="H235" i="1"/>
  <c r="M235" i="1"/>
  <c r="H227" i="1"/>
  <c r="M227" i="1"/>
  <c r="H219" i="1"/>
  <c r="M219" i="1"/>
  <c r="H211" i="1"/>
  <c r="M211" i="1"/>
  <c r="H203" i="1"/>
  <c r="M203" i="1"/>
  <c r="H195" i="1"/>
  <c r="M195" i="1"/>
  <c r="H187" i="1"/>
  <c r="M187" i="1"/>
  <c r="H179" i="1"/>
  <c r="M179" i="1"/>
  <c r="H171" i="1"/>
  <c r="M171" i="1"/>
  <c r="H163" i="1"/>
  <c r="M163" i="1"/>
  <c r="H155" i="1"/>
  <c r="M155" i="1"/>
  <c r="H147" i="1"/>
  <c r="M147" i="1"/>
  <c r="H139" i="1"/>
  <c r="M139" i="1"/>
  <c r="H131" i="1"/>
  <c r="M131" i="1"/>
  <c r="H123" i="1"/>
  <c r="M123" i="1"/>
  <c r="H115" i="1"/>
  <c r="M115" i="1"/>
  <c r="H107" i="1"/>
  <c r="M107" i="1"/>
  <c r="H99" i="1"/>
  <c r="M99" i="1"/>
  <c r="H91" i="1"/>
  <c r="M91" i="1"/>
  <c r="H83" i="1"/>
  <c r="M83" i="1"/>
  <c r="H75" i="1"/>
  <c r="M75" i="1"/>
  <c r="H67" i="1"/>
  <c r="M67" i="1"/>
  <c r="H59" i="1"/>
  <c r="M59" i="1"/>
  <c r="H51" i="1"/>
  <c r="M51" i="1"/>
  <c r="H44" i="1"/>
  <c r="M44" i="1"/>
  <c r="H36" i="1"/>
  <c r="M36" i="1"/>
  <c r="H28" i="1"/>
  <c r="M28" i="1"/>
  <c r="H20" i="1"/>
  <c r="M20" i="1"/>
  <c r="H12" i="1"/>
  <c r="M12" i="1"/>
  <c r="H4" i="1"/>
  <c r="M4" i="1"/>
  <c r="H577" i="1"/>
  <c r="M577" i="1"/>
  <c r="H569" i="1"/>
  <c r="M569" i="1"/>
  <c r="H561" i="1"/>
  <c r="M561" i="1"/>
  <c r="H554" i="1"/>
  <c r="M554" i="1"/>
  <c r="H546" i="1"/>
  <c r="M546" i="1"/>
  <c r="H538" i="1"/>
  <c r="M538" i="1"/>
  <c r="H530" i="1"/>
  <c r="M530" i="1"/>
  <c r="H522" i="1"/>
  <c r="M522" i="1"/>
  <c r="H514" i="1"/>
  <c r="M514" i="1"/>
  <c r="H506" i="1"/>
  <c r="M506" i="1"/>
  <c r="H498" i="1"/>
  <c r="M498" i="1"/>
  <c r="H490" i="1"/>
  <c r="M490" i="1"/>
  <c r="H482" i="1"/>
  <c r="M482" i="1"/>
  <c r="H474" i="1"/>
  <c r="M474" i="1"/>
  <c r="H466" i="1"/>
  <c r="M466" i="1"/>
  <c r="H458" i="1"/>
  <c r="M458" i="1"/>
  <c r="H450" i="1"/>
  <c r="M450" i="1"/>
  <c r="H442" i="1"/>
  <c r="M442" i="1"/>
  <c r="H434" i="1"/>
  <c r="M434" i="1"/>
  <c r="H426" i="1"/>
  <c r="M426" i="1"/>
  <c r="H418" i="1"/>
  <c r="M418" i="1"/>
  <c r="H410" i="1"/>
  <c r="M410" i="1"/>
  <c r="H402" i="1"/>
  <c r="M402" i="1"/>
  <c r="H394" i="1"/>
  <c r="M394" i="1"/>
  <c r="H386" i="1"/>
  <c r="M386" i="1"/>
  <c r="H378" i="1"/>
  <c r="M378" i="1"/>
  <c r="H370" i="1"/>
  <c r="M370" i="1"/>
  <c r="H362" i="1"/>
  <c r="M362" i="1"/>
  <c r="H354" i="1"/>
  <c r="M354" i="1"/>
  <c r="H346" i="1"/>
  <c r="M346" i="1"/>
  <c r="H338" i="1"/>
  <c r="M338" i="1"/>
  <c r="H330" i="1"/>
  <c r="M330" i="1"/>
  <c r="H322" i="1"/>
  <c r="M322" i="1"/>
  <c r="H314" i="1"/>
  <c r="M314" i="1"/>
  <c r="H306" i="1"/>
  <c r="M306" i="1"/>
  <c r="H298" i="1"/>
  <c r="M298" i="1"/>
  <c r="H290" i="1"/>
  <c r="M290" i="1"/>
  <c r="H282" i="1"/>
  <c r="M282" i="1"/>
  <c r="H274" i="1"/>
  <c r="M274" i="1"/>
  <c r="H266" i="1"/>
  <c r="M266" i="1"/>
  <c r="H258" i="1"/>
  <c r="M258" i="1"/>
  <c r="H250" i="1"/>
  <c r="M250" i="1"/>
  <c r="H242" i="1"/>
  <c r="M242" i="1"/>
  <c r="H234" i="1"/>
  <c r="M234" i="1"/>
  <c r="H226" i="1"/>
  <c r="M226" i="1"/>
  <c r="H218" i="1"/>
  <c r="M218" i="1"/>
  <c r="H210" i="1"/>
  <c r="M210" i="1"/>
  <c r="H202" i="1"/>
  <c r="M202" i="1"/>
  <c r="H194" i="1"/>
  <c r="M194" i="1"/>
  <c r="H186" i="1"/>
  <c r="M186" i="1"/>
  <c r="H178" i="1"/>
  <c r="M178" i="1"/>
  <c r="H170" i="1"/>
  <c r="M170" i="1"/>
  <c r="H162" i="1"/>
  <c r="M162" i="1"/>
  <c r="H154" i="1"/>
  <c r="M154" i="1"/>
  <c r="H146" i="1"/>
  <c r="M146" i="1"/>
  <c r="H138" i="1"/>
  <c r="M138" i="1"/>
  <c r="H130" i="1"/>
  <c r="M130" i="1"/>
  <c r="H122" i="1"/>
  <c r="M122" i="1"/>
  <c r="H114" i="1"/>
  <c r="M114" i="1"/>
  <c r="H106" i="1"/>
  <c r="M106" i="1"/>
  <c r="H98" i="1"/>
  <c r="M98" i="1"/>
  <c r="H90" i="1"/>
  <c r="M90" i="1"/>
  <c r="H82" i="1"/>
  <c r="M82" i="1"/>
  <c r="H74" i="1"/>
  <c r="M74" i="1"/>
  <c r="H66" i="1"/>
  <c r="M66" i="1"/>
  <c r="H58" i="1"/>
  <c r="M58" i="1"/>
  <c r="H43" i="1"/>
  <c r="M43" i="1"/>
  <c r="H35" i="1"/>
  <c r="M35" i="1"/>
  <c r="H27" i="1"/>
  <c r="M27" i="1"/>
  <c r="H19" i="1"/>
  <c r="M19" i="1"/>
  <c r="H11" i="1"/>
  <c r="M11" i="1"/>
  <c r="H3" i="1"/>
  <c r="M3" i="1"/>
  <c r="H576" i="1"/>
  <c r="M576" i="1"/>
  <c r="H568" i="1"/>
  <c r="M568" i="1"/>
  <c r="H560" i="1"/>
  <c r="M560" i="1"/>
  <c r="H553" i="1"/>
  <c r="M553" i="1"/>
  <c r="H545" i="1"/>
  <c r="M545" i="1"/>
  <c r="H537" i="1"/>
  <c r="M537" i="1"/>
  <c r="H529" i="1"/>
  <c r="M529" i="1"/>
  <c r="H521" i="1"/>
  <c r="M521" i="1"/>
  <c r="H513" i="1"/>
  <c r="M513" i="1"/>
  <c r="H505" i="1"/>
  <c r="M505" i="1"/>
  <c r="H497" i="1"/>
  <c r="M497" i="1"/>
  <c r="H489" i="1"/>
  <c r="M489" i="1"/>
  <c r="H481" i="1"/>
  <c r="M481" i="1"/>
  <c r="H473" i="1"/>
  <c r="M473" i="1"/>
  <c r="H465" i="1"/>
  <c r="M465" i="1"/>
  <c r="H457" i="1"/>
  <c r="M457" i="1"/>
  <c r="H449" i="1"/>
  <c r="M449" i="1"/>
  <c r="H441" i="1"/>
  <c r="M441" i="1"/>
  <c r="H433" i="1"/>
  <c r="M433" i="1"/>
  <c r="H425" i="1"/>
  <c r="M425" i="1"/>
  <c r="H417" i="1"/>
  <c r="M417" i="1"/>
  <c r="H409" i="1"/>
  <c r="M409" i="1"/>
  <c r="H401" i="1"/>
  <c r="M401" i="1"/>
  <c r="H393" i="1"/>
  <c r="M393" i="1"/>
  <c r="H385" i="1"/>
  <c r="M385" i="1"/>
  <c r="H377" i="1"/>
  <c r="M377" i="1"/>
  <c r="H369" i="1"/>
  <c r="M369" i="1"/>
  <c r="H361" i="1"/>
  <c r="M361" i="1"/>
  <c r="H353" i="1"/>
  <c r="M353" i="1"/>
  <c r="H345" i="1"/>
  <c r="M345" i="1"/>
  <c r="H337" i="1"/>
  <c r="M337" i="1"/>
  <c r="H329" i="1"/>
  <c r="M329" i="1"/>
  <c r="H321" i="1"/>
  <c r="M321" i="1"/>
  <c r="H313" i="1"/>
  <c r="M313" i="1"/>
  <c r="H305" i="1"/>
  <c r="M305" i="1"/>
  <c r="H297" i="1"/>
  <c r="M297" i="1"/>
  <c r="H289" i="1"/>
  <c r="M289" i="1"/>
  <c r="H281" i="1"/>
  <c r="M281" i="1"/>
  <c r="H273" i="1"/>
  <c r="M273" i="1"/>
  <c r="H265" i="1"/>
  <c r="M265" i="1"/>
  <c r="H257" i="1"/>
  <c r="M257" i="1"/>
  <c r="H249" i="1"/>
  <c r="M249" i="1"/>
  <c r="H241" i="1"/>
  <c r="M241" i="1"/>
  <c r="H233" i="1"/>
  <c r="M233" i="1"/>
  <c r="H225" i="1"/>
  <c r="M225" i="1"/>
  <c r="H217" i="1"/>
  <c r="M217" i="1"/>
  <c r="H209" i="1"/>
  <c r="M209" i="1"/>
  <c r="H201" i="1"/>
  <c r="M201" i="1"/>
  <c r="H193" i="1"/>
  <c r="M193" i="1"/>
  <c r="H185" i="1"/>
  <c r="M185" i="1"/>
  <c r="H177" i="1"/>
  <c r="M177" i="1"/>
  <c r="H169" i="1"/>
  <c r="M169" i="1"/>
  <c r="H161" i="1"/>
  <c r="M161" i="1"/>
  <c r="H153" i="1"/>
  <c r="M153" i="1"/>
  <c r="H145" i="1"/>
  <c r="M145" i="1"/>
  <c r="H137" i="1"/>
  <c r="M137" i="1"/>
  <c r="H129" i="1"/>
  <c r="M129" i="1"/>
  <c r="H121" i="1"/>
  <c r="M121" i="1"/>
  <c r="H113" i="1"/>
  <c r="M113" i="1"/>
  <c r="H105" i="1"/>
  <c r="M105" i="1"/>
  <c r="H97" i="1"/>
  <c r="M97" i="1"/>
  <c r="H89" i="1"/>
  <c r="M89" i="1"/>
  <c r="H81" i="1"/>
  <c r="M81" i="1"/>
  <c r="H73" i="1"/>
  <c r="M73" i="1"/>
  <c r="H65" i="1"/>
  <c r="M65" i="1"/>
  <c r="H57" i="1"/>
  <c r="M57" i="1"/>
  <c r="H50" i="1"/>
  <c r="M50" i="1"/>
  <c r="H42" i="1"/>
  <c r="M42" i="1"/>
  <c r="H34" i="1"/>
  <c r="M34" i="1"/>
  <c r="H26" i="1"/>
  <c r="M26" i="1"/>
  <c r="H18" i="1"/>
  <c r="M18" i="1"/>
  <c r="H10" i="1"/>
  <c r="M10" i="1"/>
  <c r="V545" i="1"/>
  <c r="W545" i="1" s="1"/>
  <c r="V544" i="1"/>
  <c r="W544" i="1" s="1"/>
  <c r="V543" i="1"/>
  <c r="W543" i="1" s="1"/>
  <c r="V542" i="1"/>
  <c r="W542" i="1" s="1"/>
  <c r="V541" i="1"/>
  <c r="W541" i="1" s="1"/>
  <c r="V540" i="1"/>
  <c r="W540" i="1" s="1"/>
  <c r="V539" i="1"/>
  <c r="W539" i="1" s="1"/>
  <c r="V538" i="1"/>
  <c r="W538" i="1" s="1"/>
  <c r="V537" i="1"/>
  <c r="W537" i="1" s="1"/>
  <c r="V536" i="1"/>
  <c r="W536" i="1" s="1"/>
  <c r="V535" i="1"/>
  <c r="W535" i="1" s="1"/>
  <c r="V534" i="1"/>
  <c r="W534" i="1" s="1"/>
  <c r="V533" i="1"/>
  <c r="W533" i="1" s="1"/>
  <c r="V532" i="1"/>
  <c r="W532" i="1" s="1"/>
  <c r="V531" i="1"/>
  <c r="W531" i="1" s="1"/>
  <c r="V530" i="1"/>
  <c r="W530" i="1" s="1"/>
  <c r="V529" i="1"/>
  <c r="W529" i="1" s="1"/>
  <c r="V528" i="1"/>
  <c r="W528" i="1" s="1"/>
  <c r="V527" i="1"/>
  <c r="W527" i="1" s="1"/>
  <c r="V526" i="1"/>
  <c r="W526" i="1" s="1"/>
  <c r="V525" i="1"/>
  <c r="W525" i="1" s="1"/>
  <c r="V524" i="1"/>
  <c r="W524" i="1" s="1"/>
  <c r="V523" i="1"/>
  <c r="W523" i="1" s="1"/>
  <c r="V522" i="1"/>
  <c r="W522" i="1" s="1"/>
  <c r="V521" i="1"/>
  <c r="W521" i="1" s="1"/>
  <c r="V520" i="1"/>
  <c r="W520" i="1" s="1"/>
  <c r="V519" i="1"/>
  <c r="W519" i="1" s="1"/>
  <c r="V518" i="1"/>
  <c r="W518" i="1" s="1"/>
  <c r="V517" i="1"/>
  <c r="W517" i="1" s="1"/>
  <c r="V516" i="1"/>
  <c r="W516" i="1" s="1"/>
  <c r="V515" i="1"/>
  <c r="W515" i="1" s="1"/>
  <c r="V514" i="1"/>
  <c r="W514" i="1" s="1"/>
  <c r="V513" i="1"/>
  <c r="W513" i="1" s="1"/>
  <c r="V512" i="1"/>
  <c r="W512" i="1" s="1"/>
  <c r="BJ511" i="1"/>
  <c r="BK511" i="1" s="1"/>
  <c r="BE511" i="1"/>
  <c r="BF511" i="1" s="1"/>
  <c r="AZ511" i="1"/>
  <c r="BA511" i="1" s="1"/>
  <c r="AU511" i="1"/>
  <c r="AV511" i="1" s="1"/>
  <c r="AP511" i="1"/>
  <c r="AQ511" i="1" s="1"/>
  <c r="AK511" i="1"/>
  <c r="AL511" i="1" s="1"/>
  <c r="AF511" i="1"/>
  <c r="AG511" i="1" s="1"/>
  <c r="AA511" i="1"/>
  <c r="AB511" i="1" s="1"/>
  <c r="V511" i="1"/>
  <c r="W511" i="1" s="1"/>
  <c r="BJ510" i="1"/>
  <c r="BK510" i="1" s="1"/>
  <c r="BE510" i="1"/>
  <c r="BF510" i="1" s="1"/>
  <c r="AZ510" i="1"/>
  <c r="BA510" i="1" s="1"/>
  <c r="AU510" i="1"/>
  <c r="AV510" i="1" s="1"/>
  <c r="AP510" i="1"/>
  <c r="AQ510" i="1" s="1"/>
  <c r="AK510" i="1"/>
  <c r="AL510" i="1" s="1"/>
  <c r="AF510" i="1"/>
  <c r="AG510" i="1" s="1"/>
  <c r="AA510" i="1"/>
  <c r="AB510" i="1" s="1"/>
  <c r="V510" i="1"/>
  <c r="W510" i="1" s="1"/>
  <c r="BJ509" i="1"/>
  <c r="BK509" i="1" s="1"/>
  <c r="BE509" i="1"/>
  <c r="BF509" i="1" s="1"/>
  <c r="AZ509" i="1"/>
  <c r="BA509" i="1" s="1"/>
  <c r="AU509" i="1"/>
  <c r="AV509" i="1" s="1"/>
  <c r="AP509" i="1"/>
  <c r="AQ509" i="1" s="1"/>
  <c r="AK509" i="1"/>
  <c r="AL509" i="1" s="1"/>
  <c r="AF509" i="1"/>
  <c r="AG509" i="1" s="1"/>
  <c r="AA509" i="1"/>
  <c r="AB509" i="1" s="1"/>
  <c r="V509" i="1"/>
  <c r="W509" i="1" s="1"/>
  <c r="BJ508" i="1"/>
  <c r="BK508" i="1" s="1"/>
  <c r="BE508" i="1"/>
  <c r="BF508" i="1" s="1"/>
  <c r="AZ508" i="1"/>
  <c r="BA508" i="1" s="1"/>
  <c r="AU508" i="1"/>
  <c r="AV508" i="1" s="1"/>
  <c r="AP508" i="1"/>
  <c r="AQ508" i="1" s="1"/>
  <c r="AK508" i="1"/>
  <c r="AL508" i="1" s="1"/>
  <c r="AF508" i="1"/>
  <c r="AG508" i="1" s="1"/>
  <c r="AA508" i="1"/>
  <c r="AB508" i="1" s="1"/>
  <c r="V508" i="1"/>
  <c r="W508" i="1" s="1"/>
  <c r="BJ507" i="1"/>
  <c r="BK507" i="1" s="1"/>
  <c r="BE507" i="1"/>
  <c r="BF507" i="1" s="1"/>
  <c r="AZ507" i="1"/>
  <c r="BA507" i="1" s="1"/>
  <c r="AU507" i="1"/>
  <c r="AV507" i="1" s="1"/>
  <c r="AP507" i="1"/>
  <c r="AQ507" i="1" s="1"/>
  <c r="AK507" i="1"/>
  <c r="AL507" i="1" s="1"/>
  <c r="AF507" i="1"/>
  <c r="AG507" i="1" s="1"/>
  <c r="AA507" i="1"/>
  <c r="AB507" i="1" s="1"/>
  <c r="V507" i="1"/>
  <c r="W507" i="1" s="1"/>
  <c r="BJ506" i="1"/>
  <c r="BK506" i="1" s="1"/>
  <c r="BE506" i="1"/>
  <c r="BF506" i="1" s="1"/>
  <c r="AZ506" i="1"/>
  <c r="BA506" i="1" s="1"/>
  <c r="AU506" i="1"/>
  <c r="AV506" i="1" s="1"/>
  <c r="AP506" i="1"/>
  <c r="AQ506" i="1" s="1"/>
  <c r="AK506" i="1"/>
  <c r="AL506" i="1" s="1"/>
  <c r="AF506" i="1"/>
  <c r="AG506" i="1" s="1"/>
  <c r="AA506" i="1"/>
  <c r="AB506" i="1" s="1"/>
  <c r="V506" i="1"/>
  <c r="W506" i="1" s="1"/>
  <c r="BJ505" i="1"/>
  <c r="BK505" i="1" s="1"/>
  <c r="BE505" i="1"/>
  <c r="BF505" i="1" s="1"/>
  <c r="AZ505" i="1"/>
  <c r="BA505" i="1" s="1"/>
  <c r="AU505" i="1"/>
  <c r="AV505" i="1" s="1"/>
  <c r="AP505" i="1"/>
  <c r="AQ505" i="1" s="1"/>
  <c r="AK505" i="1"/>
  <c r="AL505" i="1" s="1"/>
  <c r="AF505" i="1"/>
  <c r="AG505" i="1" s="1"/>
  <c r="AA505" i="1"/>
  <c r="AB505" i="1" s="1"/>
  <c r="V505" i="1"/>
  <c r="W505" i="1" s="1"/>
  <c r="BJ504" i="1"/>
  <c r="BK504" i="1" s="1"/>
  <c r="BE504" i="1"/>
  <c r="BF504" i="1" s="1"/>
  <c r="AZ504" i="1"/>
  <c r="BA504" i="1" s="1"/>
  <c r="AU504" i="1"/>
  <c r="AV504" i="1" s="1"/>
  <c r="AP504" i="1"/>
  <c r="AQ504" i="1" s="1"/>
  <c r="AK504" i="1"/>
  <c r="AL504" i="1" s="1"/>
  <c r="AF504" i="1"/>
  <c r="AG504" i="1" s="1"/>
  <c r="AA504" i="1"/>
  <c r="AB504" i="1" s="1"/>
  <c r="V504" i="1"/>
  <c r="W504" i="1" s="1"/>
  <c r="BJ503" i="1"/>
  <c r="BK503" i="1" s="1"/>
  <c r="BE503" i="1"/>
  <c r="BF503" i="1" s="1"/>
  <c r="AZ503" i="1"/>
  <c r="BA503" i="1" s="1"/>
  <c r="AU503" i="1"/>
  <c r="AV503" i="1" s="1"/>
  <c r="AP503" i="1"/>
  <c r="AQ503" i="1" s="1"/>
  <c r="AK503" i="1"/>
  <c r="AL503" i="1" s="1"/>
  <c r="AF503" i="1"/>
  <c r="AG503" i="1" s="1"/>
  <c r="AA503" i="1"/>
  <c r="AB503" i="1" s="1"/>
  <c r="V503" i="1"/>
  <c r="W503" i="1" s="1"/>
  <c r="BJ502" i="1"/>
  <c r="BK502" i="1" s="1"/>
  <c r="BE502" i="1"/>
  <c r="BF502" i="1" s="1"/>
  <c r="AZ502" i="1"/>
  <c r="BA502" i="1" s="1"/>
  <c r="AU502" i="1"/>
  <c r="AV502" i="1" s="1"/>
  <c r="AP502" i="1"/>
  <c r="AQ502" i="1" s="1"/>
  <c r="AK502" i="1"/>
  <c r="AL502" i="1" s="1"/>
  <c r="AF502" i="1"/>
  <c r="AG502" i="1" s="1"/>
  <c r="AA502" i="1"/>
  <c r="AB502" i="1" s="1"/>
  <c r="V502" i="1"/>
  <c r="W502" i="1" s="1"/>
  <c r="BJ501" i="1"/>
  <c r="BK501" i="1" s="1"/>
  <c r="BE501" i="1"/>
  <c r="BF501" i="1" s="1"/>
  <c r="AZ501" i="1"/>
  <c r="BA501" i="1" s="1"/>
  <c r="AU501" i="1"/>
  <c r="AV501" i="1" s="1"/>
  <c r="AP501" i="1"/>
  <c r="AQ501" i="1" s="1"/>
  <c r="AK501" i="1"/>
  <c r="AL501" i="1" s="1"/>
  <c r="AF501" i="1"/>
  <c r="AG501" i="1" s="1"/>
  <c r="AA501" i="1"/>
  <c r="AB501" i="1" s="1"/>
  <c r="V501" i="1"/>
  <c r="W501" i="1" s="1"/>
  <c r="BJ500" i="1"/>
  <c r="BK500" i="1" s="1"/>
  <c r="BE500" i="1"/>
  <c r="BF500" i="1" s="1"/>
  <c r="AZ500" i="1"/>
  <c r="BA500" i="1" s="1"/>
  <c r="AU500" i="1"/>
  <c r="AV500" i="1" s="1"/>
  <c r="AP500" i="1"/>
  <c r="AQ500" i="1" s="1"/>
  <c r="AK500" i="1"/>
  <c r="AL500" i="1" s="1"/>
  <c r="AF500" i="1"/>
  <c r="AG500" i="1" s="1"/>
  <c r="AA500" i="1"/>
  <c r="AB500" i="1" s="1"/>
  <c r="V500" i="1"/>
  <c r="W500" i="1" s="1"/>
  <c r="BJ499" i="1"/>
  <c r="BK499" i="1" s="1"/>
  <c r="BE499" i="1"/>
  <c r="BF499" i="1" s="1"/>
  <c r="AZ499" i="1"/>
  <c r="BA499" i="1" s="1"/>
  <c r="AU499" i="1"/>
  <c r="AV499" i="1" s="1"/>
  <c r="AP499" i="1"/>
  <c r="AQ499" i="1" s="1"/>
  <c r="AK499" i="1"/>
  <c r="AL499" i="1" s="1"/>
  <c r="AF499" i="1"/>
  <c r="AG499" i="1" s="1"/>
  <c r="AA499" i="1"/>
  <c r="AB499" i="1" s="1"/>
  <c r="V499" i="1"/>
  <c r="W499" i="1" s="1"/>
  <c r="BJ498" i="1"/>
  <c r="BK498" i="1" s="1"/>
  <c r="BE498" i="1"/>
  <c r="BF498" i="1" s="1"/>
  <c r="AZ498" i="1"/>
  <c r="BA498" i="1" s="1"/>
  <c r="AU498" i="1"/>
  <c r="AV498" i="1" s="1"/>
  <c r="AP498" i="1"/>
  <c r="AQ498" i="1" s="1"/>
  <c r="AK498" i="1"/>
  <c r="AL498" i="1" s="1"/>
  <c r="AF498" i="1"/>
  <c r="AG498" i="1" s="1"/>
  <c r="AA498" i="1"/>
  <c r="AB498" i="1" s="1"/>
  <c r="V498" i="1"/>
  <c r="W498" i="1" s="1"/>
  <c r="BJ497" i="1"/>
  <c r="BK497" i="1" s="1"/>
  <c r="BE497" i="1"/>
  <c r="BF497" i="1" s="1"/>
  <c r="AZ497" i="1"/>
  <c r="BA497" i="1" s="1"/>
  <c r="AU497" i="1"/>
  <c r="AV497" i="1" s="1"/>
  <c r="AP497" i="1"/>
  <c r="AQ497" i="1" s="1"/>
  <c r="AK497" i="1"/>
  <c r="AL497" i="1" s="1"/>
  <c r="AF497" i="1"/>
  <c r="AG497" i="1" s="1"/>
  <c r="AA497" i="1"/>
  <c r="AB497" i="1" s="1"/>
  <c r="V497" i="1"/>
  <c r="W497" i="1" s="1"/>
  <c r="BJ496" i="1"/>
  <c r="BK496" i="1" s="1"/>
  <c r="BE496" i="1"/>
  <c r="BF496" i="1" s="1"/>
  <c r="AZ496" i="1"/>
  <c r="BA496" i="1" s="1"/>
  <c r="AU496" i="1"/>
  <c r="AV496" i="1" s="1"/>
  <c r="AP496" i="1"/>
  <c r="AQ496" i="1" s="1"/>
  <c r="AK496" i="1"/>
  <c r="AL496" i="1" s="1"/>
  <c r="AF496" i="1"/>
  <c r="AG496" i="1" s="1"/>
  <c r="AA496" i="1"/>
  <c r="AB496" i="1" s="1"/>
  <c r="V496" i="1"/>
  <c r="W496" i="1" s="1"/>
  <c r="BJ495" i="1"/>
  <c r="BK495" i="1" s="1"/>
  <c r="BE495" i="1"/>
  <c r="BF495" i="1" s="1"/>
  <c r="AZ495" i="1"/>
  <c r="BA495" i="1" s="1"/>
  <c r="AU495" i="1"/>
  <c r="AV495" i="1" s="1"/>
  <c r="AP495" i="1"/>
  <c r="AQ495" i="1" s="1"/>
  <c r="AK495" i="1"/>
  <c r="AL495" i="1" s="1"/>
  <c r="AF495" i="1"/>
  <c r="AG495" i="1" s="1"/>
  <c r="AA495" i="1"/>
  <c r="AB495" i="1" s="1"/>
  <c r="V495" i="1"/>
  <c r="W495" i="1" s="1"/>
  <c r="BJ494" i="1"/>
  <c r="BK494" i="1" s="1"/>
  <c r="BE494" i="1"/>
  <c r="BF494" i="1" s="1"/>
  <c r="AZ494" i="1"/>
  <c r="BA494" i="1" s="1"/>
  <c r="AU494" i="1"/>
  <c r="AV494" i="1" s="1"/>
  <c r="AP494" i="1"/>
  <c r="AQ494" i="1" s="1"/>
  <c r="AK494" i="1"/>
  <c r="AL494" i="1" s="1"/>
  <c r="AF494" i="1"/>
  <c r="AG494" i="1" s="1"/>
  <c r="AA494" i="1"/>
  <c r="AB494" i="1" s="1"/>
  <c r="V494" i="1"/>
  <c r="W494" i="1" s="1"/>
  <c r="BJ493" i="1"/>
  <c r="BK493" i="1" s="1"/>
  <c r="BE493" i="1"/>
  <c r="BF493" i="1" s="1"/>
  <c r="AZ493" i="1"/>
  <c r="BA493" i="1" s="1"/>
  <c r="AU493" i="1"/>
  <c r="AV493" i="1" s="1"/>
  <c r="AP493" i="1"/>
  <c r="AQ493" i="1" s="1"/>
  <c r="AK493" i="1"/>
  <c r="AL493" i="1" s="1"/>
  <c r="AF493" i="1"/>
  <c r="AG493" i="1" s="1"/>
  <c r="AA493" i="1"/>
  <c r="AB493" i="1" s="1"/>
  <c r="V493" i="1"/>
  <c r="W493" i="1" s="1"/>
  <c r="BJ492" i="1"/>
  <c r="BK492" i="1" s="1"/>
  <c r="BE492" i="1"/>
  <c r="BF492" i="1" s="1"/>
  <c r="AZ492" i="1"/>
  <c r="BA492" i="1" s="1"/>
  <c r="AU492" i="1"/>
  <c r="AV492" i="1" s="1"/>
  <c r="AP492" i="1"/>
  <c r="AQ492" i="1" s="1"/>
  <c r="AK492" i="1"/>
  <c r="AL492" i="1" s="1"/>
  <c r="AF492" i="1"/>
  <c r="AG492" i="1" s="1"/>
  <c r="AA492" i="1"/>
  <c r="AB492" i="1" s="1"/>
  <c r="V492" i="1"/>
  <c r="W492" i="1" s="1"/>
  <c r="BJ491" i="1"/>
  <c r="BK491" i="1" s="1"/>
  <c r="BE491" i="1"/>
  <c r="BF491" i="1" s="1"/>
  <c r="AZ491" i="1"/>
  <c r="BA491" i="1" s="1"/>
  <c r="AU491" i="1"/>
  <c r="AV491" i="1" s="1"/>
  <c r="AP491" i="1"/>
  <c r="AQ491" i="1" s="1"/>
  <c r="AK491" i="1"/>
  <c r="AL491" i="1" s="1"/>
  <c r="AF491" i="1"/>
  <c r="AG491" i="1" s="1"/>
  <c r="AA491" i="1"/>
  <c r="AB491" i="1" s="1"/>
  <c r="V491" i="1"/>
  <c r="W491" i="1" s="1"/>
  <c r="BJ490" i="1"/>
  <c r="BK490" i="1" s="1"/>
  <c r="BE490" i="1"/>
  <c r="BF490" i="1" s="1"/>
  <c r="AZ490" i="1"/>
  <c r="BA490" i="1" s="1"/>
  <c r="AU490" i="1"/>
  <c r="AV490" i="1" s="1"/>
  <c r="AP490" i="1"/>
  <c r="AQ490" i="1" s="1"/>
  <c r="AK490" i="1"/>
  <c r="AL490" i="1" s="1"/>
  <c r="AF490" i="1"/>
  <c r="AG490" i="1" s="1"/>
  <c r="AA490" i="1"/>
  <c r="AB490" i="1" s="1"/>
  <c r="V490" i="1"/>
  <c r="W490" i="1" s="1"/>
  <c r="BJ489" i="1"/>
  <c r="BK489" i="1" s="1"/>
  <c r="BE489" i="1"/>
  <c r="BF489" i="1" s="1"/>
  <c r="AZ489" i="1"/>
  <c r="BA489" i="1" s="1"/>
  <c r="AU489" i="1"/>
  <c r="AV489" i="1" s="1"/>
  <c r="AP489" i="1"/>
  <c r="AQ489" i="1" s="1"/>
  <c r="AK489" i="1"/>
  <c r="AL489" i="1" s="1"/>
  <c r="AF489" i="1"/>
  <c r="AG489" i="1" s="1"/>
  <c r="AA489" i="1"/>
  <c r="AB489" i="1" s="1"/>
  <c r="V489" i="1"/>
  <c r="W489" i="1" s="1"/>
  <c r="BJ488" i="1"/>
  <c r="BK488" i="1" s="1"/>
  <c r="BE488" i="1"/>
  <c r="BF488" i="1" s="1"/>
  <c r="AZ488" i="1"/>
  <c r="BA488" i="1" s="1"/>
  <c r="AU488" i="1"/>
  <c r="AV488" i="1" s="1"/>
  <c r="AP488" i="1"/>
  <c r="AQ488" i="1" s="1"/>
  <c r="AK488" i="1"/>
  <c r="AL488" i="1" s="1"/>
  <c r="AF488" i="1"/>
  <c r="AG488" i="1" s="1"/>
  <c r="AA488" i="1"/>
  <c r="AB488" i="1" s="1"/>
  <c r="V488" i="1"/>
  <c r="W488" i="1" s="1"/>
  <c r="BJ487" i="1"/>
  <c r="BK487" i="1" s="1"/>
  <c r="BE487" i="1"/>
  <c r="BF487" i="1" s="1"/>
  <c r="AZ487" i="1"/>
  <c r="BA487" i="1" s="1"/>
  <c r="AU487" i="1"/>
  <c r="AV487" i="1" s="1"/>
  <c r="AP487" i="1"/>
  <c r="AQ487" i="1" s="1"/>
  <c r="AK487" i="1"/>
  <c r="AL487" i="1" s="1"/>
  <c r="AF487" i="1"/>
  <c r="AG487" i="1" s="1"/>
  <c r="AA487" i="1"/>
  <c r="AB487" i="1" s="1"/>
  <c r="V487" i="1"/>
  <c r="W487" i="1" s="1"/>
  <c r="BJ486" i="1"/>
  <c r="BK486" i="1" s="1"/>
  <c r="BE486" i="1"/>
  <c r="BF486" i="1" s="1"/>
  <c r="AZ486" i="1"/>
  <c r="BA486" i="1" s="1"/>
  <c r="AU486" i="1"/>
  <c r="AV486" i="1" s="1"/>
  <c r="AP486" i="1"/>
  <c r="AQ486" i="1" s="1"/>
  <c r="AK486" i="1"/>
  <c r="AL486" i="1" s="1"/>
  <c r="AF486" i="1"/>
  <c r="AG486" i="1" s="1"/>
  <c r="AA486" i="1"/>
  <c r="AB486" i="1" s="1"/>
  <c r="V486" i="1"/>
  <c r="W486" i="1" s="1"/>
  <c r="BJ485" i="1"/>
  <c r="BK485" i="1" s="1"/>
  <c r="BE485" i="1"/>
  <c r="BF485" i="1" s="1"/>
  <c r="AZ485" i="1"/>
  <c r="BA485" i="1" s="1"/>
  <c r="AU485" i="1"/>
  <c r="AV485" i="1" s="1"/>
  <c r="AP485" i="1"/>
  <c r="AQ485" i="1" s="1"/>
  <c r="AK485" i="1"/>
  <c r="AL485" i="1" s="1"/>
  <c r="AF485" i="1"/>
  <c r="AG485" i="1" s="1"/>
  <c r="AA485" i="1"/>
  <c r="AB485" i="1" s="1"/>
  <c r="V485" i="1"/>
  <c r="W485" i="1" s="1"/>
  <c r="BJ484" i="1"/>
  <c r="BK484" i="1" s="1"/>
  <c r="BE484" i="1"/>
  <c r="BF484" i="1" s="1"/>
  <c r="AZ484" i="1"/>
  <c r="BA484" i="1" s="1"/>
  <c r="AU484" i="1"/>
  <c r="AV484" i="1" s="1"/>
  <c r="AP484" i="1"/>
  <c r="AQ484" i="1" s="1"/>
  <c r="AK484" i="1"/>
  <c r="AL484" i="1" s="1"/>
  <c r="AF484" i="1"/>
  <c r="AG484" i="1" s="1"/>
  <c r="AA484" i="1"/>
  <c r="AB484" i="1" s="1"/>
  <c r="V484" i="1"/>
  <c r="W484" i="1" s="1"/>
  <c r="BJ483" i="1"/>
  <c r="BK483" i="1" s="1"/>
  <c r="BE483" i="1"/>
  <c r="BF483" i="1" s="1"/>
  <c r="AZ483" i="1"/>
  <c r="BA483" i="1" s="1"/>
  <c r="AU483" i="1"/>
  <c r="AV483" i="1" s="1"/>
  <c r="AP483" i="1"/>
  <c r="AQ483" i="1" s="1"/>
  <c r="AK483" i="1"/>
  <c r="AL483" i="1" s="1"/>
  <c r="AF483" i="1"/>
  <c r="AG483" i="1" s="1"/>
  <c r="AA483" i="1"/>
  <c r="AB483" i="1" s="1"/>
  <c r="V483" i="1"/>
  <c r="W483" i="1" s="1"/>
  <c r="BJ482" i="1"/>
  <c r="BK482" i="1" s="1"/>
  <c r="BE482" i="1"/>
  <c r="BF482" i="1" s="1"/>
  <c r="AZ482" i="1"/>
  <c r="BA482" i="1" s="1"/>
  <c r="AU482" i="1"/>
  <c r="AV482" i="1" s="1"/>
  <c r="AP482" i="1"/>
  <c r="AQ482" i="1" s="1"/>
  <c r="AK482" i="1"/>
  <c r="AL482" i="1" s="1"/>
  <c r="AF482" i="1"/>
  <c r="AG482" i="1" s="1"/>
  <c r="AA482" i="1"/>
  <c r="AB482" i="1" s="1"/>
  <c r="V482" i="1"/>
  <c r="W482" i="1" s="1"/>
  <c r="BJ481" i="1"/>
  <c r="BK481" i="1" s="1"/>
  <c r="BE481" i="1"/>
  <c r="BF481" i="1" s="1"/>
  <c r="AZ481" i="1"/>
  <c r="BA481" i="1" s="1"/>
  <c r="AU481" i="1"/>
  <c r="AV481" i="1" s="1"/>
  <c r="AP481" i="1"/>
  <c r="AQ481" i="1" s="1"/>
  <c r="AK481" i="1"/>
  <c r="AL481" i="1" s="1"/>
  <c r="AF481" i="1"/>
  <c r="AG481" i="1" s="1"/>
  <c r="AA481" i="1"/>
  <c r="AB481" i="1" s="1"/>
  <c r="V481" i="1"/>
  <c r="W481" i="1" s="1"/>
  <c r="BJ480" i="1"/>
  <c r="BK480" i="1" s="1"/>
  <c r="BE480" i="1"/>
  <c r="BF480" i="1" s="1"/>
  <c r="AZ480" i="1"/>
  <c r="BA480" i="1" s="1"/>
  <c r="AU480" i="1"/>
  <c r="AV480" i="1" s="1"/>
  <c r="AP480" i="1"/>
  <c r="AQ480" i="1" s="1"/>
  <c r="AK480" i="1"/>
  <c r="AL480" i="1" s="1"/>
  <c r="AF480" i="1"/>
  <c r="AG480" i="1" s="1"/>
  <c r="AA480" i="1"/>
  <c r="AB480" i="1" s="1"/>
  <c r="V480" i="1"/>
  <c r="W480" i="1" s="1"/>
  <c r="BJ479" i="1"/>
  <c r="BK479" i="1" s="1"/>
  <c r="BE479" i="1"/>
  <c r="BF479" i="1" s="1"/>
  <c r="AZ479" i="1"/>
  <c r="BA479" i="1" s="1"/>
  <c r="AU479" i="1"/>
  <c r="AV479" i="1" s="1"/>
  <c r="AP479" i="1"/>
  <c r="AQ479" i="1" s="1"/>
  <c r="AK479" i="1"/>
  <c r="AL479" i="1" s="1"/>
  <c r="AF479" i="1"/>
  <c r="AG479" i="1" s="1"/>
  <c r="AA479" i="1"/>
  <c r="AB479" i="1" s="1"/>
  <c r="V479" i="1"/>
  <c r="W479" i="1" s="1"/>
  <c r="BJ478" i="1"/>
  <c r="BK478" i="1" s="1"/>
  <c r="BE478" i="1"/>
  <c r="BF478" i="1" s="1"/>
  <c r="AZ478" i="1"/>
  <c r="BA478" i="1" s="1"/>
  <c r="AU478" i="1"/>
  <c r="AV478" i="1" s="1"/>
  <c r="AP478" i="1"/>
  <c r="AQ478" i="1" s="1"/>
  <c r="AK478" i="1"/>
  <c r="AL478" i="1" s="1"/>
  <c r="AF478" i="1"/>
  <c r="AG478" i="1" s="1"/>
  <c r="AA478" i="1"/>
  <c r="AB478" i="1" s="1"/>
  <c r="V478" i="1"/>
  <c r="W478" i="1" s="1"/>
  <c r="BJ477" i="1"/>
  <c r="BK477" i="1" s="1"/>
  <c r="BE477" i="1"/>
  <c r="BF477" i="1" s="1"/>
  <c r="AZ477" i="1"/>
  <c r="BA477" i="1" s="1"/>
  <c r="AU477" i="1"/>
  <c r="AV477" i="1" s="1"/>
  <c r="AP477" i="1"/>
  <c r="AQ477" i="1" s="1"/>
  <c r="AK477" i="1"/>
  <c r="AL477" i="1" s="1"/>
  <c r="AF477" i="1"/>
  <c r="AG477" i="1" s="1"/>
  <c r="AA477" i="1"/>
  <c r="AB477" i="1" s="1"/>
  <c r="V477" i="1"/>
  <c r="W477" i="1" s="1"/>
  <c r="BJ476" i="1"/>
  <c r="BK476" i="1" s="1"/>
  <c r="BE476" i="1"/>
  <c r="BF476" i="1" s="1"/>
  <c r="AZ476" i="1"/>
  <c r="BA476" i="1" s="1"/>
  <c r="AU476" i="1"/>
  <c r="AV476" i="1" s="1"/>
  <c r="AP476" i="1"/>
  <c r="AQ476" i="1" s="1"/>
  <c r="AK476" i="1"/>
  <c r="AL476" i="1" s="1"/>
  <c r="AF476" i="1"/>
  <c r="AG476" i="1" s="1"/>
  <c r="AA476" i="1"/>
  <c r="AB476" i="1" s="1"/>
  <c r="V476" i="1"/>
  <c r="W476" i="1" s="1"/>
  <c r="BJ475" i="1"/>
  <c r="BK475" i="1" s="1"/>
  <c r="BE475" i="1"/>
  <c r="BF475" i="1" s="1"/>
  <c r="AZ475" i="1"/>
  <c r="BA475" i="1" s="1"/>
  <c r="AU475" i="1"/>
  <c r="AV475" i="1" s="1"/>
  <c r="AP475" i="1"/>
  <c r="AQ475" i="1" s="1"/>
  <c r="AK475" i="1"/>
  <c r="AL475" i="1" s="1"/>
  <c r="AF475" i="1"/>
  <c r="AG475" i="1" s="1"/>
  <c r="AA475" i="1"/>
  <c r="AB475" i="1" s="1"/>
  <c r="V475" i="1"/>
  <c r="W475" i="1" s="1"/>
  <c r="BJ474" i="1"/>
  <c r="BK474" i="1" s="1"/>
  <c r="BE474" i="1"/>
  <c r="BF474" i="1" s="1"/>
  <c r="AZ474" i="1"/>
  <c r="BA474" i="1" s="1"/>
  <c r="AU474" i="1"/>
  <c r="AV474" i="1" s="1"/>
  <c r="AP474" i="1"/>
  <c r="AQ474" i="1" s="1"/>
  <c r="AK474" i="1"/>
  <c r="AL474" i="1" s="1"/>
  <c r="AF474" i="1"/>
  <c r="AG474" i="1" s="1"/>
  <c r="AA474" i="1"/>
  <c r="AB474" i="1" s="1"/>
  <c r="V474" i="1"/>
  <c r="W474" i="1" s="1"/>
  <c r="BJ473" i="1"/>
  <c r="BK473" i="1" s="1"/>
  <c r="BE473" i="1"/>
  <c r="BF473" i="1" s="1"/>
  <c r="AZ473" i="1"/>
  <c r="BA473" i="1" s="1"/>
  <c r="AU473" i="1"/>
  <c r="AV473" i="1" s="1"/>
  <c r="AP473" i="1"/>
  <c r="AQ473" i="1" s="1"/>
  <c r="AK473" i="1"/>
  <c r="AL473" i="1" s="1"/>
  <c r="AF473" i="1"/>
  <c r="AG473" i="1" s="1"/>
  <c r="AA473" i="1"/>
  <c r="AB473" i="1" s="1"/>
  <c r="V473" i="1"/>
  <c r="W473" i="1" s="1"/>
  <c r="BJ472" i="1"/>
  <c r="BK472" i="1" s="1"/>
  <c r="BE472" i="1"/>
  <c r="BF472" i="1" s="1"/>
  <c r="AZ472" i="1"/>
  <c r="BA472" i="1" s="1"/>
  <c r="AU472" i="1"/>
  <c r="AV472" i="1" s="1"/>
  <c r="AP472" i="1"/>
  <c r="AQ472" i="1" s="1"/>
  <c r="AK472" i="1"/>
  <c r="AL472" i="1" s="1"/>
  <c r="AF472" i="1"/>
  <c r="AG472" i="1" s="1"/>
  <c r="AA472" i="1"/>
  <c r="AB472" i="1" s="1"/>
  <c r="V472" i="1"/>
  <c r="W472" i="1" s="1"/>
  <c r="BJ471" i="1"/>
  <c r="BK471" i="1" s="1"/>
  <c r="BE471" i="1"/>
  <c r="BF471" i="1" s="1"/>
  <c r="AZ471" i="1"/>
  <c r="BA471" i="1" s="1"/>
  <c r="AU471" i="1"/>
  <c r="AV471" i="1" s="1"/>
  <c r="AP471" i="1"/>
  <c r="AQ471" i="1" s="1"/>
  <c r="AK471" i="1"/>
  <c r="AL471" i="1" s="1"/>
  <c r="AF471" i="1"/>
  <c r="AG471" i="1" s="1"/>
  <c r="AA471" i="1"/>
  <c r="AB471" i="1" s="1"/>
  <c r="V471" i="1"/>
  <c r="W471" i="1" s="1"/>
  <c r="BJ470" i="1"/>
  <c r="BK470" i="1" s="1"/>
  <c r="BE470" i="1"/>
  <c r="BF470" i="1" s="1"/>
  <c r="AZ470" i="1"/>
  <c r="BA470" i="1" s="1"/>
  <c r="AU470" i="1"/>
  <c r="AV470" i="1" s="1"/>
  <c r="AP470" i="1"/>
  <c r="AQ470" i="1" s="1"/>
  <c r="AK470" i="1"/>
  <c r="AL470" i="1" s="1"/>
  <c r="AF470" i="1"/>
  <c r="AG470" i="1" s="1"/>
  <c r="AA470" i="1"/>
  <c r="AB470" i="1" s="1"/>
  <c r="V470" i="1"/>
  <c r="W470" i="1" s="1"/>
  <c r="BJ469" i="1"/>
  <c r="BK469" i="1" s="1"/>
  <c r="BE469" i="1"/>
  <c r="BF469" i="1" s="1"/>
  <c r="AZ469" i="1"/>
  <c r="BA469" i="1" s="1"/>
  <c r="AU469" i="1"/>
  <c r="AV469" i="1" s="1"/>
  <c r="AP469" i="1"/>
  <c r="AQ469" i="1" s="1"/>
  <c r="AK469" i="1"/>
  <c r="AL469" i="1" s="1"/>
  <c r="AF469" i="1"/>
  <c r="AG469" i="1" s="1"/>
  <c r="AA469" i="1"/>
  <c r="AB469" i="1" s="1"/>
  <c r="V469" i="1"/>
  <c r="W469" i="1" s="1"/>
  <c r="BJ468" i="1"/>
  <c r="BK468" i="1" s="1"/>
  <c r="BE468" i="1"/>
  <c r="BF468" i="1" s="1"/>
  <c r="AZ468" i="1"/>
  <c r="BA468" i="1" s="1"/>
  <c r="AU468" i="1"/>
  <c r="AV468" i="1" s="1"/>
  <c r="AP468" i="1"/>
  <c r="AQ468" i="1" s="1"/>
  <c r="AK468" i="1"/>
  <c r="AL468" i="1" s="1"/>
  <c r="AF468" i="1"/>
  <c r="AG468" i="1" s="1"/>
  <c r="AA468" i="1"/>
  <c r="AB468" i="1" s="1"/>
  <c r="V468" i="1"/>
  <c r="W468" i="1" s="1"/>
  <c r="BJ467" i="1"/>
  <c r="BK467" i="1" s="1"/>
  <c r="BE467" i="1"/>
  <c r="BF467" i="1" s="1"/>
  <c r="AZ467" i="1"/>
  <c r="BA467" i="1" s="1"/>
  <c r="AU467" i="1"/>
  <c r="AV467" i="1" s="1"/>
  <c r="AP467" i="1"/>
  <c r="AQ467" i="1" s="1"/>
  <c r="AK467" i="1"/>
  <c r="AL467" i="1" s="1"/>
  <c r="AF467" i="1"/>
  <c r="AG467" i="1" s="1"/>
  <c r="AA467" i="1"/>
  <c r="AB467" i="1" s="1"/>
  <c r="V467" i="1"/>
  <c r="W467" i="1" s="1"/>
  <c r="BJ466" i="1"/>
  <c r="BK466" i="1" s="1"/>
  <c r="BE466" i="1"/>
  <c r="BF466" i="1" s="1"/>
  <c r="AZ466" i="1"/>
  <c r="BA466" i="1" s="1"/>
  <c r="AU466" i="1"/>
  <c r="AV466" i="1" s="1"/>
  <c r="AP466" i="1"/>
  <c r="AQ466" i="1" s="1"/>
  <c r="AK466" i="1"/>
  <c r="AL466" i="1" s="1"/>
  <c r="AF466" i="1"/>
  <c r="AG466" i="1" s="1"/>
  <c r="AA466" i="1"/>
  <c r="AB466" i="1" s="1"/>
  <c r="V466" i="1"/>
  <c r="W466" i="1" s="1"/>
  <c r="BJ465" i="1"/>
  <c r="BK465" i="1" s="1"/>
  <c r="BE465" i="1"/>
  <c r="BF465" i="1" s="1"/>
  <c r="AZ465" i="1"/>
  <c r="BA465" i="1" s="1"/>
  <c r="AU465" i="1"/>
  <c r="AV465" i="1" s="1"/>
  <c r="AP465" i="1"/>
  <c r="AQ465" i="1" s="1"/>
  <c r="AK465" i="1"/>
  <c r="AL465" i="1" s="1"/>
  <c r="AF465" i="1"/>
  <c r="AG465" i="1" s="1"/>
  <c r="AA465" i="1"/>
  <c r="AB465" i="1" s="1"/>
  <c r="V465" i="1"/>
  <c r="W465" i="1" s="1"/>
  <c r="BJ464" i="1"/>
  <c r="BK464" i="1" s="1"/>
  <c r="BE464" i="1"/>
  <c r="BF464" i="1" s="1"/>
  <c r="AZ464" i="1"/>
  <c r="BA464" i="1" s="1"/>
  <c r="AU464" i="1"/>
  <c r="AV464" i="1" s="1"/>
  <c r="AP464" i="1"/>
  <c r="AQ464" i="1" s="1"/>
  <c r="AK464" i="1"/>
  <c r="AL464" i="1" s="1"/>
  <c r="AF464" i="1"/>
  <c r="AG464" i="1" s="1"/>
  <c r="AA464" i="1"/>
  <c r="AB464" i="1" s="1"/>
  <c r="V464" i="1"/>
  <c r="W464" i="1" s="1"/>
  <c r="BJ463" i="1"/>
  <c r="BK463" i="1" s="1"/>
  <c r="BE463" i="1"/>
  <c r="BF463" i="1" s="1"/>
  <c r="AZ463" i="1"/>
  <c r="BA463" i="1" s="1"/>
  <c r="AU463" i="1"/>
  <c r="AV463" i="1" s="1"/>
  <c r="AP463" i="1"/>
  <c r="AQ463" i="1" s="1"/>
  <c r="AK463" i="1"/>
  <c r="AL463" i="1" s="1"/>
  <c r="AF463" i="1"/>
  <c r="AG463" i="1" s="1"/>
  <c r="AA463" i="1"/>
  <c r="AB463" i="1" s="1"/>
  <c r="V463" i="1"/>
  <c r="W463" i="1" s="1"/>
  <c r="BJ462" i="1"/>
  <c r="BK462" i="1" s="1"/>
  <c r="BE462" i="1"/>
  <c r="BF462" i="1" s="1"/>
  <c r="AZ462" i="1"/>
  <c r="BA462" i="1" s="1"/>
  <c r="AU462" i="1"/>
  <c r="AV462" i="1" s="1"/>
  <c r="AP462" i="1"/>
  <c r="AQ462" i="1" s="1"/>
  <c r="AK462" i="1"/>
  <c r="AL462" i="1" s="1"/>
  <c r="AF462" i="1"/>
  <c r="AG462" i="1" s="1"/>
  <c r="AA462" i="1"/>
  <c r="AB462" i="1" s="1"/>
  <c r="V462" i="1"/>
  <c r="W462" i="1" s="1"/>
  <c r="BJ461" i="1"/>
  <c r="BK461" i="1" s="1"/>
  <c r="BE461" i="1"/>
  <c r="BF461" i="1" s="1"/>
  <c r="AZ461" i="1"/>
  <c r="BA461" i="1" s="1"/>
  <c r="AU461" i="1"/>
  <c r="AV461" i="1" s="1"/>
  <c r="AP461" i="1"/>
  <c r="AQ461" i="1" s="1"/>
  <c r="AK461" i="1"/>
  <c r="AL461" i="1" s="1"/>
  <c r="AF461" i="1"/>
  <c r="AG461" i="1" s="1"/>
  <c r="AA461" i="1"/>
  <c r="AB461" i="1" s="1"/>
  <c r="V461" i="1"/>
  <c r="W461" i="1" s="1"/>
  <c r="BJ460" i="1"/>
  <c r="BK460" i="1" s="1"/>
  <c r="BE460" i="1"/>
  <c r="BF460" i="1" s="1"/>
  <c r="AZ460" i="1"/>
  <c r="BA460" i="1" s="1"/>
  <c r="AU460" i="1"/>
  <c r="AV460" i="1" s="1"/>
  <c r="AP460" i="1"/>
  <c r="AQ460" i="1" s="1"/>
  <c r="AK460" i="1"/>
  <c r="AL460" i="1" s="1"/>
  <c r="AF460" i="1"/>
  <c r="AG460" i="1" s="1"/>
  <c r="AA460" i="1"/>
  <c r="AB460" i="1" s="1"/>
  <c r="V460" i="1"/>
  <c r="W460" i="1" s="1"/>
  <c r="BJ459" i="1"/>
  <c r="BK459" i="1" s="1"/>
  <c r="BE459" i="1"/>
  <c r="BF459" i="1" s="1"/>
  <c r="AZ459" i="1"/>
  <c r="BA459" i="1" s="1"/>
  <c r="AU459" i="1"/>
  <c r="AV459" i="1" s="1"/>
  <c r="AP459" i="1"/>
  <c r="AQ459" i="1" s="1"/>
  <c r="AK459" i="1"/>
  <c r="AL459" i="1" s="1"/>
  <c r="AF459" i="1"/>
  <c r="AG459" i="1" s="1"/>
  <c r="AA459" i="1"/>
  <c r="AB459" i="1" s="1"/>
  <c r="V459" i="1"/>
  <c r="W459" i="1" s="1"/>
  <c r="BJ458" i="1"/>
  <c r="BK458" i="1" s="1"/>
  <c r="BE458" i="1"/>
  <c r="BF458" i="1" s="1"/>
  <c r="AZ458" i="1"/>
  <c r="BA458" i="1" s="1"/>
  <c r="AU458" i="1"/>
  <c r="AV458" i="1" s="1"/>
  <c r="AP458" i="1"/>
  <c r="AQ458" i="1" s="1"/>
  <c r="AK458" i="1"/>
  <c r="AL458" i="1" s="1"/>
  <c r="AF458" i="1"/>
  <c r="AG458" i="1" s="1"/>
  <c r="AA458" i="1"/>
  <c r="AB458" i="1" s="1"/>
  <c r="V458" i="1"/>
  <c r="W458" i="1" s="1"/>
  <c r="BJ457" i="1"/>
  <c r="BK457" i="1" s="1"/>
  <c r="BE457" i="1"/>
  <c r="BF457" i="1" s="1"/>
  <c r="AZ457" i="1"/>
  <c r="BA457" i="1" s="1"/>
  <c r="AU457" i="1"/>
  <c r="AV457" i="1" s="1"/>
  <c r="AP457" i="1"/>
  <c r="AQ457" i="1" s="1"/>
  <c r="AK457" i="1"/>
  <c r="AL457" i="1" s="1"/>
  <c r="AF457" i="1"/>
  <c r="AG457" i="1" s="1"/>
  <c r="AA457" i="1"/>
  <c r="AB457" i="1" s="1"/>
  <c r="V457" i="1"/>
  <c r="W457" i="1" s="1"/>
  <c r="BJ456" i="1"/>
  <c r="BK456" i="1" s="1"/>
  <c r="BE456" i="1"/>
  <c r="BF456" i="1" s="1"/>
  <c r="AZ456" i="1"/>
  <c r="BA456" i="1" s="1"/>
  <c r="AU456" i="1"/>
  <c r="AV456" i="1" s="1"/>
  <c r="AP456" i="1"/>
  <c r="AQ456" i="1" s="1"/>
  <c r="AK456" i="1"/>
  <c r="AL456" i="1" s="1"/>
  <c r="AF456" i="1"/>
  <c r="AG456" i="1" s="1"/>
  <c r="AA456" i="1"/>
  <c r="AB456" i="1" s="1"/>
  <c r="V456" i="1"/>
  <c r="W456" i="1" s="1"/>
  <c r="BJ455" i="1"/>
  <c r="BK455" i="1" s="1"/>
  <c r="BE455" i="1"/>
  <c r="BF455" i="1" s="1"/>
  <c r="AZ455" i="1"/>
  <c r="BA455" i="1" s="1"/>
  <c r="AU455" i="1"/>
  <c r="AV455" i="1" s="1"/>
  <c r="AP455" i="1"/>
  <c r="AQ455" i="1" s="1"/>
  <c r="AK455" i="1"/>
  <c r="AL455" i="1" s="1"/>
  <c r="AF455" i="1"/>
  <c r="AG455" i="1" s="1"/>
  <c r="AA455" i="1"/>
  <c r="AB455" i="1" s="1"/>
  <c r="V455" i="1"/>
  <c r="W455" i="1" s="1"/>
  <c r="BJ454" i="1"/>
  <c r="BK454" i="1" s="1"/>
  <c r="BE454" i="1"/>
  <c r="BF454" i="1" s="1"/>
  <c r="AZ454" i="1"/>
  <c r="BA454" i="1" s="1"/>
  <c r="AU454" i="1"/>
  <c r="AV454" i="1" s="1"/>
  <c r="AP454" i="1"/>
  <c r="AQ454" i="1" s="1"/>
  <c r="AK454" i="1"/>
  <c r="AL454" i="1" s="1"/>
  <c r="AF454" i="1"/>
  <c r="AG454" i="1" s="1"/>
  <c r="AA454" i="1"/>
  <c r="AB454" i="1" s="1"/>
  <c r="V454" i="1"/>
  <c r="W454" i="1" s="1"/>
  <c r="BJ453" i="1"/>
  <c r="BK453" i="1" s="1"/>
  <c r="BE453" i="1"/>
  <c r="BF453" i="1" s="1"/>
  <c r="AZ453" i="1"/>
  <c r="BA453" i="1" s="1"/>
  <c r="AU453" i="1"/>
  <c r="AV453" i="1" s="1"/>
  <c r="AP453" i="1"/>
  <c r="AQ453" i="1" s="1"/>
  <c r="AK453" i="1"/>
  <c r="AL453" i="1" s="1"/>
  <c r="AF453" i="1"/>
  <c r="AG453" i="1" s="1"/>
  <c r="AA453" i="1"/>
  <c r="AB453" i="1" s="1"/>
  <c r="V453" i="1"/>
  <c r="W453" i="1" s="1"/>
  <c r="BJ452" i="1"/>
  <c r="BK452" i="1" s="1"/>
  <c r="BE452" i="1"/>
  <c r="BF452" i="1" s="1"/>
  <c r="AZ452" i="1"/>
  <c r="BA452" i="1" s="1"/>
  <c r="AU452" i="1"/>
  <c r="AV452" i="1" s="1"/>
  <c r="AP452" i="1"/>
  <c r="AQ452" i="1" s="1"/>
  <c r="AK452" i="1"/>
  <c r="AL452" i="1" s="1"/>
  <c r="AF452" i="1"/>
  <c r="AG452" i="1" s="1"/>
  <c r="AA452" i="1"/>
  <c r="AB452" i="1" s="1"/>
  <c r="V452" i="1"/>
  <c r="W452" i="1" s="1"/>
  <c r="BJ451" i="1"/>
  <c r="BK451" i="1" s="1"/>
  <c r="BE451" i="1"/>
  <c r="BF451" i="1" s="1"/>
  <c r="AZ451" i="1"/>
  <c r="BA451" i="1" s="1"/>
  <c r="AU451" i="1"/>
  <c r="AV451" i="1" s="1"/>
  <c r="AP451" i="1"/>
  <c r="AQ451" i="1" s="1"/>
  <c r="AK451" i="1"/>
  <c r="AL451" i="1" s="1"/>
  <c r="AF451" i="1"/>
  <c r="AG451" i="1" s="1"/>
  <c r="AA451" i="1"/>
  <c r="AB451" i="1" s="1"/>
  <c r="V451" i="1"/>
  <c r="W451" i="1" s="1"/>
  <c r="BJ450" i="1"/>
  <c r="BK450" i="1" s="1"/>
  <c r="BE450" i="1"/>
  <c r="BF450" i="1" s="1"/>
  <c r="AZ450" i="1"/>
  <c r="BA450" i="1" s="1"/>
  <c r="AU450" i="1"/>
  <c r="AV450" i="1" s="1"/>
  <c r="AP450" i="1"/>
  <c r="AQ450" i="1" s="1"/>
  <c r="AK450" i="1"/>
  <c r="AL450" i="1" s="1"/>
  <c r="AF450" i="1"/>
  <c r="AG450" i="1" s="1"/>
  <c r="AA450" i="1"/>
  <c r="AB450" i="1" s="1"/>
  <c r="V450" i="1"/>
  <c r="W450" i="1" s="1"/>
  <c r="BJ449" i="1"/>
  <c r="BK449" i="1" s="1"/>
  <c r="BE449" i="1"/>
  <c r="BF449" i="1" s="1"/>
  <c r="AZ449" i="1"/>
  <c r="BA449" i="1" s="1"/>
  <c r="AU449" i="1"/>
  <c r="AV449" i="1" s="1"/>
  <c r="AP449" i="1"/>
  <c r="AQ449" i="1" s="1"/>
  <c r="AK449" i="1"/>
  <c r="AL449" i="1" s="1"/>
  <c r="AF449" i="1"/>
  <c r="AG449" i="1" s="1"/>
  <c r="AA449" i="1"/>
  <c r="AB449" i="1" s="1"/>
  <c r="V449" i="1"/>
  <c r="W449" i="1" s="1"/>
  <c r="BJ448" i="1"/>
  <c r="BK448" i="1" s="1"/>
  <c r="BE448" i="1"/>
  <c r="BF448" i="1" s="1"/>
  <c r="AZ448" i="1"/>
  <c r="BA448" i="1" s="1"/>
  <c r="AU448" i="1"/>
  <c r="AV448" i="1" s="1"/>
  <c r="AP448" i="1"/>
  <c r="AQ448" i="1" s="1"/>
  <c r="AK448" i="1"/>
  <c r="AL448" i="1" s="1"/>
  <c r="AF448" i="1"/>
  <c r="AG448" i="1" s="1"/>
  <c r="AA448" i="1"/>
  <c r="AB448" i="1" s="1"/>
  <c r="V448" i="1"/>
  <c r="W448" i="1" s="1"/>
  <c r="BJ447" i="1"/>
  <c r="BK447" i="1" s="1"/>
  <c r="BE447" i="1"/>
  <c r="BF447" i="1" s="1"/>
  <c r="AZ447" i="1"/>
  <c r="BA447" i="1" s="1"/>
  <c r="AU447" i="1"/>
  <c r="AV447" i="1" s="1"/>
  <c r="AP447" i="1"/>
  <c r="AQ447" i="1" s="1"/>
  <c r="AK447" i="1"/>
  <c r="AL447" i="1" s="1"/>
  <c r="AF447" i="1"/>
  <c r="AG447" i="1" s="1"/>
  <c r="AA447" i="1"/>
  <c r="AB447" i="1" s="1"/>
  <c r="V447" i="1"/>
  <c r="W447" i="1" s="1"/>
  <c r="BJ446" i="1"/>
  <c r="BK446" i="1" s="1"/>
  <c r="BE446" i="1"/>
  <c r="BF446" i="1" s="1"/>
  <c r="AZ446" i="1"/>
  <c r="BA446" i="1" s="1"/>
  <c r="AU446" i="1"/>
  <c r="AV446" i="1" s="1"/>
  <c r="AP446" i="1"/>
  <c r="AQ446" i="1" s="1"/>
  <c r="AK446" i="1"/>
  <c r="AL446" i="1" s="1"/>
  <c r="AF446" i="1"/>
  <c r="AG446" i="1" s="1"/>
  <c r="AA446" i="1"/>
  <c r="AB446" i="1" s="1"/>
  <c r="V446" i="1"/>
  <c r="W446" i="1" s="1"/>
  <c r="BJ445" i="1"/>
  <c r="BK445" i="1" s="1"/>
  <c r="BE445" i="1"/>
  <c r="BF445" i="1" s="1"/>
  <c r="AZ445" i="1"/>
  <c r="BA445" i="1" s="1"/>
  <c r="AU445" i="1"/>
  <c r="AV445" i="1" s="1"/>
  <c r="AP445" i="1"/>
  <c r="AQ445" i="1" s="1"/>
  <c r="AK445" i="1"/>
  <c r="AL445" i="1" s="1"/>
  <c r="AF445" i="1"/>
  <c r="AG445" i="1" s="1"/>
  <c r="AA445" i="1"/>
  <c r="AB445" i="1" s="1"/>
  <c r="V445" i="1"/>
  <c r="W445" i="1" s="1"/>
  <c r="BJ444" i="1"/>
  <c r="BK444" i="1" s="1"/>
  <c r="BE444" i="1"/>
  <c r="BF444" i="1" s="1"/>
  <c r="AZ444" i="1"/>
  <c r="BA444" i="1" s="1"/>
  <c r="AU444" i="1"/>
  <c r="AV444" i="1" s="1"/>
  <c r="AP444" i="1"/>
  <c r="AQ444" i="1" s="1"/>
  <c r="AK444" i="1"/>
  <c r="AL444" i="1" s="1"/>
  <c r="AF444" i="1"/>
  <c r="AG444" i="1" s="1"/>
  <c r="AA444" i="1"/>
  <c r="AB444" i="1" s="1"/>
  <c r="V444" i="1"/>
  <c r="W444" i="1" s="1"/>
  <c r="BJ443" i="1"/>
  <c r="BK443" i="1" s="1"/>
  <c r="BE443" i="1"/>
  <c r="BF443" i="1" s="1"/>
  <c r="AZ443" i="1"/>
  <c r="BA443" i="1" s="1"/>
  <c r="AU443" i="1"/>
  <c r="AV443" i="1" s="1"/>
  <c r="AP443" i="1"/>
  <c r="AQ443" i="1" s="1"/>
  <c r="AK443" i="1"/>
  <c r="AL443" i="1" s="1"/>
  <c r="AF443" i="1"/>
  <c r="AG443" i="1" s="1"/>
  <c r="AA443" i="1"/>
  <c r="AB443" i="1" s="1"/>
  <c r="V443" i="1"/>
  <c r="W443" i="1" s="1"/>
  <c r="BJ442" i="1"/>
  <c r="BK442" i="1" s="1"/>
  <c r="BE442" i="1"/>
  <c r="BF442" i="1" s="1"/>
  <c r="AZ442" i="1"/>
  <c r="BA442" i="1" s="1"/>
  <c r="AU442" i="1"/>
  <c r="AV442" i="1" s="1"/>
  <c r="AP442" i="1"/>
  <c r="AQ442" i="1" s="1"/>
  <c r="AK442" i="1"/>
  <c r="AL442" i="1" s="1"/>
  <c r="AF442" i="1"/>
  <c r="AG442" i="1" s="1"/>
  <c r="AA442" i="1"/>
  <c r="AB442" i="1" s="1"/>
  <c r="V442" i="1"/>
  <c r="W442" i="1" s="1"/>
  <c r="BJ441" i="1"/>
  <c r="BK441" i="1" s="1"/>
  <c r="BE441" i="1"/>
  <c r="BF441" i="1" s="1"/>
  <c r="AZ441" i="1"/>
  <c r="BA441" i="1" s="1"/>
  <c r="AU441" i="1"/>
  <c r="AV441" i="1" s="1"/>
  <c r="AP441" i="1"/>
  <c r="AQ441" i="1" s="1"/>
  <c r="AK441" i="1"/>
  <c r="AL441" i="1" s="1"/>
  <c r="AF441" i="1"/>
  <c r="AG441" i="1" s="1"/>
  <c r="AA441" i="1"/>
  <c r="AB441" i="1" s="1"/>
  <c r="V441" i="1"/>
  <c r="W441" i="1" s="1"/>
  <c r="BJ440" i="1"/>
  <c r="BK440" i="1" s="1"/>
  <c r="BE440" i="1"/>
  <c r="BF440" i="1" s="1"/>
  <c r="AZ440" i="1"/>
  <c r="BA440" i="1" s="1"/>
  <c r="AU440" i="1"/>
  <c r="AV440" i="1" s="1"/>
  <c r="AP440" i="1"/>
  <c r="AQ440" i="1" s="1"/>
  <c r="AK440" i="1"/>
  <c r="AL440" i="1" s="1"/>
  <c r="AF440" i="1"/>
  <c r="AG440" i="1" s="1"/>
  <c r="AA440" i="1"/>
  <c r="AB440" i="1" s="1"/>
  <c r="V440" i="1"/>
  <c r="W440" i="1" s="1"/>
  <c r="BJ439" i="1"/>
  <c r="BK439" i="1" s="1"/>
  <c r="BE439" i="1"/>
  <c r="BF439" i="1" s="1"/>
  <c r="AZ439" i="1"/>
  <c r="BA439" i="1" s="1"/>
  <c r="AU439" i="1"/>
  <c r="AV439" i="1" s="1"/>
  <c r="AP439" i="1"/>
  <c r="AQ439" i="1" s="1"/>
  <c r="AK439" i="1"/>
  <c r="AL439" i="1" s="1"/>
  <c r="AF439" i="1"/>
  <c r="AG439" i="1" s="1"/>
  <c r="AA439" i="1"/>
  <c r="AB439" i="1" s="1"/>
  <c r="V439" i="1"/>
  <c r="W439" i="1" s="1"/>
  <c r="BJ438" i="1"/>
  <c r="BK438" i="1" s="1"/>
  <c r="BE438" i="1"/>
  <c r="BF438" i="1" s="1"/>
  <c r="AZ438" i="1"/>
  <c r="BA438" i="1" s="1"/>
  <c r="AU438" i="1"/>
  <c r="AV438" i="1" s="1"/>
  <c r="AP438" i="1"/>
  <c r="AQ438" i="1" s="1"/>
  <c r="AK438" i="1"/>
  <c r="AL438" i="1" s="1"/>
  <c r="AF438" i="1"/>
  <c r="AG438" i="1" s="1"/>
  <c r="AA438" i="1"/>
  <c r="AB438" i="1" s="1"/>
  <c r="V438" i="1"/>
  <c r="W438" i="1" s="1"/>
  <c r="BJ437" i="1"/>
  <c r="BK437" i="1" s="1"/>
  <c r="BE437" i="1"/>
  <c r="BF437" i="1" s="1"/>
  <c r="AZ437" i="1"/>
  <c r="BA437" i="1" s="1"/>
  <c r="AU437" i="1"/>
  <c r="AV437" i="1" s="1"/>
  <c r="AP437" i="1"/>
  <c r="AQ437" i="1" s="1"/>
  <c r="AK437" i="1"/>
  <c r="AL437" i="1" s="1"/>
  <c r="AF437" i="1"/>
  <c r="AG437" i="1" s="1"/>
  <c r="AA437" i="1"/>
  <c r="AB437" i="1" s="1"/>
  <c r="V437" i="1"/>
  <c r="W437" i="1" s="1"/>
  <c r="BJ436" i="1"/>
  <c r="BK436" i="1" s="1"/>
  <c r="BE436" i="1"/>
  <c r="BF436" i="1" s="1"/>
  <c r="AZ436" i="1"/>
  <c r="BA436" i="1" s="1"/>
  <c r="AU436" i="1"/>
  <c r="AV436" i="1" s="1"/>
  <c r="AP436" i="1"/>
  <c r="AQ436" i="1" s="1"/>
  <c r="AK436" i="1"/>
  <c r="AL436" i="1" s="1"/>
  <c r="AF436" i="1"/>
  <c r="AG436" i="1" s="1"/>
  <c r="AA436" i="1"/>
  <c r="AB436" i="1" s="1"/>
  <c r="V436" i="1"/>
  <c r="W436" i="1" s="1"/>
  <c r="BJ435" i="1"/>
  <c r="BK435" i="1" s="1"/>
  <c r="BE435" i="1"/>
  <c r="BF435" i="1" s="1"/>
  <c r="AZ435" i="1"/>
  <c r="BA435" i="1" s="1"/>
  <c r="AU435" i="1"/>
  <c r="AV435" i="1" s="1"/>
  <c r="AP435" i="1"/>
  <c r="AQ435" i="1" s="1"/>
  <c r="AK435" i="1"/>
  <c r="AL435" i="1" s="1"/>
  <c r="AF435" i="1"/>
  <c r="AG435" i="1" s="1"/>
  <c r="AA435" i="1"/>
  <c r="AB435" i="1" s="1"/>
  <c r="V435" i="1"/>
  <c r="W435" i="1" s="1"/>
  <c r="BJ434" i="1"/>
  <c r="BK434" i="1" s="1"/>
  <c r="BE434" i="1"/>
  <c r="BF434" i="1" s="1"/>
  <c r="AZ434" i="1"/>
  <c r="BA434" i="1" s="1"/>
  <c r="AU434" i="1"/>
  <c r="AV434" i="1" s="1"/>
  <c r="AP434" i="1"/>
  <c r="AQ434" i="1" s="1"/>
  <c r="AK434" i="1"/>
  <c r="AL434" i="1" s="1"/>
  <c r="AF434" i="1"/>
  <c r="AG434" i="1" s="1"/>
  <c r="AA434" i="1"/>
  <c r="AB434" i="1" s="1"/>
  <c r="V434" i="1"/>
  <c r="W434" i="1" s="1"/>
  <c r="BJ433" i="1"/>
  <c r="BK433" i="1" s="1"/>
  <c r="BE433" i="1"/>
  <c r="BF433" i="1" s="1"/>
  <c r="AZ433" i="1"/>
  <c r="BA433" i="1" s="1"/>
  <c r="AU433" i="1"/>
  <c r="AV433" i="1" s="1"/>
  <c r="AP433" i="1"/>
  <c r="AQ433" i="1" s="1"/>
  <c r="AK433" i="1"/>
  <c r="AL433" i="1" s="1"/>
  <c r="AF433" i="1"/>
  <c r="AG433" i="1" s="1"/>
  <c r="AA433" i="1"/>
  <c r="AB433" i="1" s="1"/>
  <c r="V433" i="1"/>
  <c r="W433" i="1" s="1"/>
  <c r="BJ432" i="1"/>
  <c r="BK432" i="1" s="1"/>
  <c r="BE432" i="1"/>
  <c r="BF432" i="1" s="1"/>
  <c r="AZ432" i="1"/>
  <c r="BA432" i="1" s="1"/>
  <c r="AU432" i="1"/>
  <c r="AV432" i="1" s="1"/>
  <c r="AP432" i="1"/>
  <c r="AQ432" i="1" s="1"/>
  <c r="AK432" i="1"/>
  <c r="AL432" i="1" s="1"/>
  <c r="AF432" i="1"/>
  <c r="AG432" i="1" s="1"/>
  <c r="AA432" i="1"/>
  <c r="AB432" i="1" s="1"/>
  <c r="V432" i="1"/>
  <c r="W432" i="1" s="1"/>
  <c r="BJ431" i="1"/>
  <c r="BK431" i="1" s="1"/>
  <c r="BE431" i="1"/>
  <c r="BF431" i="1" s="1"/>
  <c r="AZ431" i="1"/>
  <c r="BA431" i="1" s="1"/>
  <c r="AU431" i="1"/>
  <c r="AV431" i="1" s="1"/>
  <c r="AP431" i="1"/>
  <c r="AQ431" i="1" s="1"/>
  <c r="AK431" i="1"/>
  <c r="AL431" i="1" s="1"/>
  <c r="AF431" i="1"/>
  <c r="AG431" i="1" s="1"/>
  <c r="AA431" i="1"/>
  <c r="AB431" i="1" s="1"/>
  <c r="V431" i="1"/>
  <c r="W431" i="1" s="1"/>
  <c r="BJ430" i="1"/>
  <c r="BK430" i="1" s="1"/>
  <c r="BE430" i="1"/>
  <c r="BF430" i="1" s="1"/>
  <c r="AZ430" i="1"/>
  <c r="BA430" i="1" s="1"/>
  <c r="AU430" i="1"/>
  <c r="AV430" i="1" s="1"/>
  <c r="AP430" i="1"/>
  <c r="AQ430" i="1" s="1"/>
  <c r="AK430" i="1"/>
  <c r="AL430" i="1" s="1"/>
  <c r="AF430" i="1"/>
  <c r="AG430" i="1" s="1"/>
  <c r="AA430" i="1"/>
  <c r="AB430" i="1" s="1"/>
  <c r="V430" i="1"/>
  <c r="W430" i="1" s="1"/>
  <c r="BJ429" i="1"/>
  <c r="BK429" i="1" s="1"/>
  <c r="BE429" i="1"/>
  <c r="BF429" i="1" s="1"/>
  <c r="AZ429" i="1"/>
  <c r="BA429" i="1" s="1"/>
  <c r="AU429" i="1"/>
  <c r="AV429" i="1" s="1"/>
  <c r="AP429" i="1"/>
  <c r="AQ429" i="1" s="1"/>
  <c r="AK429" i="1"/>
  <c r="AL429" i="1" s="1"/>
  <c r="AF429" i="1"/>
  <c r="AG429" i="1" s="1"/>
  <c r="AA429" i="1"/>
  <c r="AB429" i="1" s="1"/>
  <c r="V429" i="1"/>
  <c r="W429" i="1" s="1"/>
  <c r="BJ428" i="1"/>
  <c r="BK428" i="1" s="1"/>
  <c r="BE428" i="1"/>
  <c r="BF428" i="1" s="1"/>
  <c r="AZ428" i="1"/>
  <c r="BA428" i="1" s="1"/>
  <c r="AU428" i="1"/>
  <c r="AV428" i="1" s="1"/>
  <c r="AP428" i="1"/>
  <c r="AQ428" i="1" s="1"/>
  <c r="AK428" i="1"/>
  <c r="AL428" i="1" s="1"/>
  <c r="AF428" i="1"/>
  <c r="AG428" i="1" s="1"/>
  <c r="AA428" i="1"/>
  <c r="AB428" i="1" s="1"/>
  <c r="V428" i="1"/>
  <c r="W428" i="1" s="1"/>
  <c r="BJ427" i="1"/>
  <c r="BK427" i="1" s="1"/>
  <c r="BE427" i="1"/>
  <c r="BF427" i="1" s="1"/>
  <c r="AZ427" i="1"/>
  <c r="BA427" i="1" s="1"/>
  <c r="AU427" i="1"/>
  <c r="AV427" i="1" s="1"/>
  <c r="AP427" i="1"/>
  <c r="AQ427" i="1" s="1"/>
  <c r="AK427" i="1"/>
  <c r="AL427" i="1" s="1"/>
  <c r="AF427" i="1"/>
  <c r="AG427" i="1" s="1"/>
  <c r="AA427" i="1"/>
  <c r="AB427" i="1" s="1"/>
  <c r="V427" i="1"/>
  <c r="W427" i="1" s="1"/>
  <c r="BJ426" i="1"/>
  <c r="BK426" i="1" s="1"/>
  <c r="BE426" i="1"/>
  <c r="BF426" i="1" s="1"/>
  <c r="AZ426" i="1"/>
  <c r="BA426" i="1" s="1"/>
  <c r="AU426" i="1"/>
  <c r="AV426" i="1" s="1"/>
  <c r="AP426" i="1"/>
  <c r="AQ426" i="1" s="1"/>
  <c r="AK426" i="1"/>
  <c r="AL426" i="1" s="1"/>
  <c r="AF426" i="1"/>
  <c r="AG426" i="1" s="1"/>
  <c r="AA426" i="1"/>
  <c r="AB426" i="1" s="1"/>
  <c r="V426" i="1"/>
  <c r="W426" i="1" s="1"/>
  <c r="BJ425" i="1"/>
  <c r="BK425" i="1" s="1"/>
  <c r="BE425" i="1"/>
  <c r="BF425" i="1" s="1"/>
  <c r="AZ425" i="1"/>
  <c r="BA425" i="1" s="1"/>
  <c r="AU425" i="1"/>
  <c r="AV425" i="1" s="1"/>
  <c r="AP425" i="1"/>
  <c r="AQ425" i="1" s="1"/>
  <c r="AK425" i="1"/>
  <c r="AL425" i="1" s="1"/>
  <c r="AF425" i="1"/>
  <c r="AG425" i="1" s="1"/>
  <c r="AA425" i="1"/>
  <c r="AB425" i="1" s="1"/>
  <c r="V425" i="1"/>
  <c r="W425" i="1" s="1"/>
  <c r="BJ424" i="1"/>
  <c r="BK424" i="1" s="1"/>
  <c r="BE424" i="1"/>
  <c r="BF424" i="1" s="1"/>
  <c r="AZ424" i="1"/>
  <c r="BA424" i="1" s="1"/>
  <c r="AU424" i="1"/>
  <c r="AV424" i="1" s="1"/>
  <c r="AP424" i="1"/>
  <c r="AQ424" i="1" s="1"/>
  <c r="AK424" i="1"/>
  <c r="AL424" i="1" s="1"/>
  <c r="AF424" i="1"/>
  <c r="AG424" i="1" s="1"/>
  <c r="AA424" i="1"/>
  <c r="AB424" i="1" s="1"/>
  <c r="V424" i="1"/>
  <c r="W424" i="1" s="1"/>
  <c r="BJ423" i="1"/>
  <c r="BK423" i="1" s="1"/>
  <c r="BE423" i="1"/>
  <c r="BF423" i="1" s="1"/>
  <c r="AZ423" i="1"/>
  <c r="BA423" i="1" s="1"/>
  <c r="AU423" i="1"/>
  <c r="AV423" i="1" s="1"/>
  <c r="AP423" i="1"/>
  <c r="AQ423" i="1" s="1"/>
  <c r="AK423" i="1"/>
  <c r="AL423" i="1" s="1"/>
  <c r="AF423" i="1"/>
  <c r="AG423" i="1" s="1"/>
  <c r="AA423" i="1"/>
  <c r="AB423" i="1" s="1"/>
  <c r="V423" i="1"/>
  <c r="W423" i="1" s="1"/>
  <c r="BJ422" i="1"/>
  <c r="BK422" i="1" s="1"/>
  <c r="BE422" i="1"/>
  <c r="BF422" i="1" s="1"/>
  <c r="AZ422" i="1"/>
  <c r="BA422" i="1" s="1"/>
  <c r="AU422" i="1"/>
  <c r="AV422" i="1" s="1"/>
  <c r="AP422" i="1"/>
  <c r="AQ422" i="1" s="1"/>
  <c r="AK422" i="1"/>
  <c r="AL422" i="1" s="1"/>
  <c r="AF422" i="1"/>
  <c r="AG422" i="1" s="1"/>
  <c r="AA422" i="1"/>
  <c r="AB422" i="1" s="1"/>
  <c r="V422" i="1"/>
  <c r="W422" i="1" s="1"/>
  <c r="BJ421" i="1"/>
  <c r="BK421" i="1" s="1"/>
  <c r="BE421" i="1"/>
  <c r="BF421" i="1" s="1"/>
  <c r="AZ421" i="1"/>
  <c r="BA421" i="1" s="1"/>
  <c r="AU421" i="1"/>
  <c r="AV421" i="1" s="1"/>
  <c r="AP421" i="1"/>
  <c r="AQ421" i="1" s="1"/>
  <c r="AK421" i="1"/>
  <c r="AL421" i="1" s="1"/>
  <c r="AF421" i="1"/>
  <c r="AG421" i="1" s="1"/>
  <c r="AA421" i="1"/>
  <c r="AB421" i="1" s="1"/>
  <c r="V421" i="1"/>
  <c r="W421" i="1" s="1"/>
  <c r="BJ420" i="1"/>
  <c r="BK420" i="1" s="1"/>
  <c r="BE420" i="1"/>
  <c r="BF420" i="1" s="1"/>
  <c r="AZ420" i="1"/>
  <c r="BA420" i="1" s="1"/>
  <c r="AU420" i="1"/>
  <c r="AV420" i="1" s="1"/>
  <c r="AP420" i="1"/>
  <c r="AQ420" i="1" s="1"/>
  <c r="AK420" i="1"/>
  <c r="AL420" i="1" s="1"/>
  <c r="AF420" i="1"/>
  <c r="AG420" i="1" s="1"/>
  <c r="AA420" i="1"/>
  <c r="AB420" i="1" s="1"/>
  <c r="V420" i="1"/>
  <c r="W420" i="1" s="1"/>
  <c r="BJ419" i="1"/>
  <c r="BK419" i="1" s="1"/>
  <c r="BE419" i="1"/>
  <c r="BF419" i="1" s="1"/>
  <c r="AZ419" i="1"/>
  <c r="BA419" i="1" s="1"/>
  <c r="AU419" i="1"/>
  <c r="AV419" i="1" s="1"/>
  <c r="AP419" i="1"/>
  <c r="AQ419" i="1" s="1"/>
  <c r="AK419" i="1"/>
  <c r="AL419" i="1" s="1"/>
  <c r="AF419" i="1"/>
  <c r="AG419" i="1" s="1"/>
  <c r="AA419" i="1"/>
  <c r="AB419" i="1" s="1"/>
  <c r="V419" i="1"/>
  <c r="W419" i="1" s="1"/>
  <c r="BJ418" i="1"/>
  <c r="BK418" i="1" s="1"/>
  <c r="BE418" i="1"/>
  <c r="BF418" i="1" s="1"/>
  <c r="AZ418" i="1"/>
  <c r="BA418" i="1" s="1"/>
  <c r="AU418" i="1"/>
  <c r="AV418" i="1" s="1"/>
  <c r="AP418" i="1"/>
  <c r="AQ418" i="1" s="1"/>
  <c r="AK418" i="1"/>
  <c r="AL418" i="1" s="1"/>
  <c r="AF418" i="1"/>
  <c r="AG418" i="1" s="1"/>
  <c r="AA418" i="1"/>
  <c r="AB418" i="1" s="1"/>
  <c r="V418" i="1"/>
  <c r="W418" i="1" s="1"/>
  <c r="BJ417" i="1"/>
  <c r="BK417" i="1" s="1"/>
  <c r="BE417" i="1"/>
  <c r="BF417" i="1" s="1"/>
  <c r="AZ417" i="1"/>
  <c r="BA417" i="1" s="1"/>
  <c r="AU417" i="1"/>
  <c r="AV417" i="1" s="1"/>
  <c r="AP417" i="1"/>
  <c r="AQ417" i="1" s="1"/>
  <c r="AK417" i="1"/>
  <c r="AL417" i="1" s="1"/>
  <c r="AF417" i="1"/>
  <c r="AG417" i="1" s="1"/>
  <c r="AA417" i="1"/>
  <c r="AB417" i="1" s="1"/>
  <c r="V417" i="1"/>
  <c r="W417" i="1" s="1"/>
  <c r="BJ416" i="1"/>
  <c r="BK416" i="1" s="1"/>
  <c r="BE416" i="1"/>
  <c r="BF416" i="1" s="1"/>
  <c r="AZ416" i="1"/>
  <c r="BA416" i="1" s="1"/>
  <c r="AU416" i="1"/>
  <c r="AV416" i="1" s="1"/>
  <c r="AP416" i="1"/>
  <c r="AQ416" i="1" s="1"/>
  <c r="AK416" i="1"/>
  <c r="AL416" i="1" s="1"/>
  <c r="AF416" i="1"/>
  <c r="AG416" i="1" s="1"/>
  <c r="AA416" i="1"/>
  <c r="AB416" i="1" s="1"/>
  <c r="V416" i="1"/>
  <c r="W416" i="1" s="1"/>
  <c r="BJ415" i="1"/>
  <c r="BK415" i="1" s="1"/>
  <c r="BE415" i="1"/>
  <c r="BF415" i="1" s="1"/>
  <c r="AZ415" i="1"/>
  <c r="BA415" i="1" s="1"/>
  <c r="AU415" i="1"/>
  <c r="AV415" i="1" s="1"/>
  <c r="AP415" i="1"/>
  <c r="AQ415" i="1" s="1"/>
  <c r="AK415" i="1"/>
  <c r="AL415" i="1" s="1"/>
  <c r="AF415" i="1"/>
  <c r="AG415" i="1" s="1"/>
  <c r="AA415" i="1"/>
  <c r="AB415" i="1" s="1"/>
  <c r="V415" i="1"/>
  <c r="W415" i="1" s="1"/>
  <c r="BJ414" i="1"/>
  <c r="BK414" i="1" s="1"/>
  <c r="BE414" i="1"/>
  <c r="BF414" i="1" s="1"/>
  <c r="AZ414" i="1"/>
  <c r="BA414" i="1" s="1"/>
  <c r="AU414" i="1"/>
  <c r="AV414" i="1" s="1"/>
  <c r="AP414" i="1"/>
  <c r="AQ414" i="1" s="1"/>
  <c r="AK414" i="1"/>
  <c r="AL414" i="1" s="1"/>
  <c r="AF414" i="1"/>
  <c r="AG414" i="1" s="1"/>
  <c r="AA414" i="1"/>
  <c r="AB414" i="1" s="1"/>
  <c r="V414" i="1"/>
  <c r="W414" i="1" s="1"/>
  <c r="BJ413" i="1"/>
  <c r="BK413" i="1" s="1"/>
  <c r="BE413" i="1"/>
  <c r="BF413" i="1" s="1"/>
  <c r="AZ413" i="1"/>
  <c r="BA413" i="1" s="1"/>
  <c r="AU413" i="1"/>
  <c r="AV413" i="1" s="1"/>
  <c r="AP413" i="1"/>
  <c r="AQ413" i="1" s="1"/>
  <c r="AK413" i="1"/>
  <c r="AL413" i="1" s="1"/>
  <c r="AF413" i="1"/>
  <c r="AG413" i="1" s="1"/>
  <c r="AA413" i="1"/>
  <c r="AB413" i="1" s="1"/>
  <c r="V413" i="1"/>
  <c r="W413" i="1" s="1"/>
  <c r="BJ412" i="1"/>
  <c r="BK412" i="1" s="1"/>
  <c r="BE412" i="1"/>
  <c r="BF412" i="1" s="1"/>
  <c r="AZ412" i="1"/>
  <c r="BA412" i="1" s="1"/>
  <c r="AU412" i="1"/>
  <c r="AV412" i="1" s="1"/>
  <c r="AP412" i="1"/>
  <c r="AQ412" i="1" s="1"/>
  <c r="AK412" i="1"/>
  <c r="AL412" i="1" s="1"/>
  <c r="AF412" i="1"/>
  <c r="AG412" i="1" s="1"/>
  <c r="AA412" i="1"/>
  <c r="AB412" i="1" s="1"/>
  <c r="V412" i="1"/>
  <c r="W412" i="1" s="1"/>
  <c r="BJ411" i="1"/>
  <c r="BK411" i="1" s="1"/>
  <c r="BE411" i="1"/>
  <c r="BF411" i="1" s="1"/>
  <c r="AZ411" i="1"/>
  <c r="BA411" i="1" s="1"/>
  <c r="AU411" i="1"/>
  <c r="AV411" i="1" s="1"/>
  <c r="AP411" i="1"/>
  <c r="AQ411" i="1" s="1"/>
  <c r="AK411" i="1"/>
  <c r="AL411" i="1" s="1"/>
  <c r="AF411" i="1"/>
  <c r="AG411" i="1" s="1"/>
  <c r="AA411" i="1"/>
  <c r="AB411" i="1" s="1"/>
  <c r="V411" i="1"/>
  <c r="W411" i="1" s="1"/>
  <c r="BJ410" i="1"/>
  <c r="BK410" i="1" s="1"/>
  <c r="BE410" i="1"/>
  <c r="BF410" i="1" s="1"/>
  <c r="AZ410" i="1"/>
  <c r="BA410" i="1" s="1"/>
  <c r="AU410" i="1"/>
  <c r="AV410" i="1" s="1"/>
  <c r="AP410" i="1"/>
  <c r="AQ410" i="1" s="1"/>
  <c r="AK410" i="1"/>
  <c r="AL410" i="1" s="1"/>
  <c r="AF410" i="1"/>
  <c r="AG410" i="1" s="1"/>
  <c r="AA410" i="1"/>
  <c r="AB410" i="1" s="1"/>
  <c r="V410" i="1"/>
  <c r="W410" i="1" s="1"/>
  <c r="BJ409" i="1"/>
  <c r="BK409" i="1" s="1"/>
  <c r="BE409" i="1"/>
  <c r="BF409" i="1" s="1"/>
  <c r="AZ409" i="1"/>
  <c r="BA409" i="1" s="1"/>
  <c r="AU409" i="1"/>
  <c r="AV409" i="1" s="1"/>
  <c r="AP409" i="1"/>
  <c r="AQ409" i="1" s="1"/>
  <c r="AK409" i="1"/>
  <c r="AL409" i="1" s="1"/>
  <c r="AF409" i="1"/>
  <c r="AG409" i="1" s="1"/>
  <c r="AA409" i="1"/>
  <c r="AB409" i="1" s="1"/>
  <c r="V409" i="1"/>
  <c r="W409" i="1" s="1"/>
  <c r="BJ408" i="1"/>
  <c r="BK408" i="1" s="1"/>
  <c r="BE408" i="1"/>
  <c r="BF408" i="1" s="1"/>
  <c r="AZ408" i="1"/>
  <c r="BA408" i="1" s="1"/>
  <c r="AU408" i="1"/>
  <c r="AV408" i="1" s="1"/>
  <c r="AP408" i="1"/>
  <c r="AQ408" i="1" s="1"/>
  <c r="AK408" i="1"/>
  <c r="AL408" i="1" s="1"/>
  <c r="AF408" i="1"/>
  <c r="AG408" i="1" s="1"/>
  <c r="AA408" i="1"/>
  <c r="AB408" i="1" s="1"/>
  <c r="V408" i="1"/>
  <c r="W408" i="1" s="1"/>
  <c r="BJ407" i="1"/>
  <c r="BK407" i="1" s="1"/>
  <c r="BE407" i="1"/>
  <c r="BF407" i="1" s="1"/>
  <c r="AZ407" i="1"/>
  <c r="BA407" i="1" s="1"/>
  <c r="AU407" i="1"/>
  <c r="AV407" i="1" s="1"/>
  <c r="AP407" i="1"/>
  <c r="AQ407" i="1" s="1"/>
  <c r="AK407" i="1"/>
  <c r="AL407" i="1" s="1"/>
  <c r="AF407" i="1"/>
  <c r="AG407" i="1" s="1"/>
  <c r="AA407" i="1"/>
  <c r="AB407" i="1" s="1"/>
  <c r="V407" i="1"/>
  <c r="W407" i="1" s="1"/>
  <c r="BJ406" i="1"/>
  <c r="BK406" i="1" s="1"/>
  <c r="BE406" i="1"/>
  <c r="BF406" i="1" s="1"/>
  <c r="AZ406" i="1"/>
  <c r="BA406" i="1" s="1"/>
  <c r="AU406" i="1"/>
  <c r="AV406" i="1" s="1"/>
  <c r="AP406" i="1"/>
  <c r="AQ406" i="1" s="1"/>
  <c r="AK406" i="1"/>
  <c r="AL406" i="1" s="1"/>
  <c r="AF406" i="1"/>
  <c r="AG406" i="1" s="1"/>
  <c r="AA406" i="1"/>
  <c r="AB406" i="1" s="1"/>
  <c r="V406" i="1"/>
  <c r="W406" i="1" s="1"/>
  <c r="BJ405" i="1"/>
  <c r="BK405" i="1" s="1"/>
  <c r="BE405" i="1"/>
  <c r="BF405" i="1" s="1"/>
  <c r="AZ405" i="1"/>
  <c r="BA405" i="1" s="1"/>
  <c r="AU405" i="1"/>
  <c r="AV405" i="1" s="1"/>
  <c r="AP405" i="1"/>
  <c r="AQ405" i="1" s="1"/>
  <c r="AK405" i="1"/>
  <c r="AL405" i="1" s="1"/>
  <c r="AF405" i="1"/>
  <c r="AG405" i="1" s="1"/>
  <c r="AA405" i="1"/>
  <c r="AB405" i="1" s="1"/>
  <c r="V405" i="1"/>
  <c r="W405" i="1" s="1"/>
  <c r="BJ404" i="1"/>
  <c r="BK404" i="1" s="1"/>
  <c r="BE404" i="1"/>
  <c r="BF404" i="1" s="1"/>
  <c r="AZ404" i="1"/>
  <c r="BA404" i="1" s="1"/>
  <c r="AU404" i="1"/>
  <c r="AV404" i="1" s="1"/>
  <c r="AP404" i="1"/>
  <c r="AQ404" i="1" s="1"/>
  <c r="AK404" i="1"/>
  <c r="AL404" i="1" s="1"/>
  <c r="AF404" i="1"/>
  <c r="AG404" i="1" s="1"/>
  <c r="AA404" i="1"/>
  <c r="AB404" i="1" s="1"/>
  <c r="V404" i="1"/>
  <c r="W404" i="1" s="1"/>
  <c r="BJ403" i="1"/>
  <c r="BK403" i="1" s="1"/>
  <c r="BE403" i="1"/>
  <c r="BF403" i="1" s="1"/>
  <c r="AZ403" i="1"/>
  <c r="BA403" i="1" s="1"/>
  <c r="AU403" i="1"/>
  <c r="AV403" i="1" s="1"/>
  <c r="AP403" i="1"/>
  <c r="AQ403" i="1" s="1"/>
  <c r="AK403" i="1"/>
  <c r="AL403" i="1" s="1"/>
  <c r="AF403" i="1"/>
  <c r="AG403" i="1" s="1"/>
  <c r="AA403" i="1"/>
  <c r="AB403" i="1" s="1"/>
  <c r="V403" i="1"/>
  <c r="W403" i="1" s="1"/>
  <c r="BJ402" i="1"/>
  <c r="BK402" i="1" s="1"/>
  <c r="BE402" i="1"/>
  <c r="BF402" i="1" s="1"/>
  <c r="AZ402" i="1"/>
  <c r="BA402" i="1" s="1"/>
  <c r="AU402" i="1"/>
  <c r="AV402" i="1" s="1"/>
  <c r="AP402" i="1"/>
  <c r="AQ402" i="1" s="1"/>
  <c r="AK402" i="1"/>
  <c r="AL402" i="1" s="1"/>
  <c r="AF402" i="1"/>
  <c r="AG402" i="1" s="1"/>
  <c r="AA402" i="1"/>
  <c r="AB402" i="1" s="1"/>
  <c r="V402" i="1"/>
  <c r="W402" i="1" s="1"/>
  <c r="BJ401" i="1"/>
  <c r="BK401" i="1" s="1"/>
  <c r="BE401" i="1"/>
  <c r="BF401" i="1" s="1"/>
  <c r="AZ401" i="1"/>
  <c r="BA401" i="1" s="1"/>
  <c r="AU401" i="1"/>
  <c r="AV401" i="1" s="1"/>
  <c r="AP401" i="1"/>
  <c r="AQ401" i="1" s="1"/>
  <c r="AK401" i="1"/>
  <c r="AL401" i="1" s="1"/>
  <c r="AF401" i="1"/>
  <c r="AG401" i="1" s="1"/>
  <c r="AA401" i="1"/>
  <c r="AB401" i="1" s="1"/>
  <c r="V401" i="1"/>
  <c r="W401" i="1" s="1"/>
  <c r="BJ400" i="1"/>
  <c r="BK400" i="1" s="1"/>
  <c r="BE400" i="1"/>
  <c r="BF400" i="1" s="1"/>
  <c r="AZ400" i="1"/>
  <c r="BA400" i="1" s="1"/>
  <c r="AU400" i="1"/>
  <c r="AV400" i="1" s="1"/>
  <c r="AP400" i="1"/>
  <c r="AQ400" i="1" s="1"/>
  <c r="AK400" i="1"/>
  <c r="AL400" i="1" s="1"/>
  <c r="AF400" i="1"/>
  <c r="AG400" i="1" s="1"/>
  <c r="AA400" i="1"/>
  <c r="AB400" i="1" s="1"/>
  <c r="V400" i="1"/>
  <c r="W400" i="1" s="1"/>
  <c r="BJ399" i="1"/>
  <c r="BK399" i="1" s="1"/>
  <c r="BE399" i="1"/>
  <c r="BF399" i="1" s="1"/>
  <c r="AZ399" i="1"/>
  <c r="BA399" i="1" s="1"/>
  <c r="AU399" i="1"/>
  <c r="AV399" i="1" s="1"/>
  <c r="AP399" i="1"/>
  <c r="AQ399" i="1" s="1"/>
  <c r="AK399" i="1"/>
  <c r="AL399" i="1" s="1"/>
  <c r="AF399" i="1"/>
  <c r="AG399" i="1" s="1"/>
  <c r="AA399" i="1"/>
  <c r="AB399" i="1" s="1"/>
  <c r="V399" i="1"/>
  <c r="W399" i="1" s="1"/>
  <c r="BJ398" i="1"/>
  <c r="BK398" i="1" s="1"/>
  <c r="BE398" i="1"/>
  <c r="BF398" i="1" s="1"/>
  <c r="AZ398" i="1"/>
  <c r="BA398" i="1" s="1"/>
  <c r="AU398" i="1"/>
  <c r="AV398" i="1" s="1"/>
  <c r="AP398" i="1"/>
  <c r="AQ398" i="1" s="1"/>
  <c r="AK398" i="1"/>
  <c r="AL398" i="1" s="1"/>
  <c r="AF398" i="1"/>
  <c r="AG398" i="1" s="1"/>
  <c r="AA398" i="1"/>
  <c r="AB398" i="1" s="1"/>
  <c r="V398" i="1"/>
  <c r="W398" i="1" s="1"/>
  <c r="BJ397" i="1"/>
  <c r="BK397" i="1" s="1"/>
  <c r="BE397" i="1"/>
  <c r="BF397" i="1" s="1"/>
  <c r="AZ397" i="1"/>
  <c r="BA397" i="1" s="1"/>
  <c r="AU397" i="1"/>
  <c r="AV397" i="1" s="1"/>
  <c r="AP397" i="1"/>
  <c r="AQ397" i="1" s="1"/>
  <c r="AK397" i="1"/>
  <c r="AL397" i="1" s="1"/>
  <c r="AF397" i="1"/>
  <c r="AG397" i="1" s="1"/>
  <c r="AA397" i="1"/>
  <c r="AB397" i="1" s="1"/>
  <c r="V397" i="1"/>
  <c r="W397" i="1" s="1"/>
  <c r="BJ396" i="1"/>
  <c r="BK396" i="1" s="1"/>
  <c r="BE396" i="1"/>
  <c r="BF396" i="1" s="1"/>
  <c r="AZ396" i="1"/>
  <c r="BA396" i="1" s="1"/>
  <c r="AU396" i="1"/>
  <c r="AV396" i="1" s="1"/>
  <c r="AP396" i="1"/>
  <c r="AQ396" i="1" s="1"/>
  <c r="AK396" i="1"/>
  <c r="AL396" i="1" s="1"/>
  <c r="AF396" i="1"/>
  <c r="AG396" i="1" s="1"/>
  <c r="AA396" i="1"/>
  <c r="AB396" i="1" s="1"/>
  <c r="V396" i="1"/>
  <c r="W396" i="1" s="1"/>
  <c r="BJ395" i="1"/>
  <c r="BK395" i="1" s="1"/>
  <c r="BE395" i="1"/>
  <c r="BF395" i="1" s="1"/>
  <c r="AZ395" i="1"/>
  <c r="BA395" i="1" s="1"/>
  <c r="AU395" i="1"/>
  <c r="AV395" i="1" s="1"/>
  <c r="AP395" i="1"/>
  <c r="AQ395" i="1" s="1"/>
  <c r="AK395" i="1"/>
  <c r="AL395" i="1" s="1"/>
  <c r="AF395" i="1"/>
  <c r="AG395" i="1" s="1"/>
  <c r="AA395" i="1"/>
  <c r="AB395" i="1" s="1"/>
  <c r="V395" i="1"/>
  <c r="W395" i="1" s="1"/>
  <c r="BJ394" i="1"/>
  <c r="BK394" i="1" s="1"/>
  <c r="BE394" i="1"/>
  <c r="BF394" i="1" s="1"/>
  <c r="AZ394" i="1"/>
  <c r="BA394" i="1" s="1"/>
  <c r="AU394" i="1"/>
  <c r="AV394" i="1" s="1"/>
  <c r="AP394" i="1"/>
  <c r="AQ394" i="1" s="1"/>
  <c r="AK394" i="1"/>
  <c r="AL394" i="1" s="1"/>
  <c r="AF394" i="1"/>
  <c r="AG394" i="1" s="1"/>
  <c r="AA394" i="1"/>
  <c r="AB394" i="1" s="1"/>
  <c r="V394" i="1"/>
  <c r="W394" i="1" s="1"/>
  <c r="BJ393" i="1"/>
  <c r="BK393" i="1" s="1"/>
  <c r="BE393" i="1"/>
  <c r="BF393" i="1" s="1"/>
  <c r="AZ393" i="1"/>
  <c r="BA393" i="1" s="1"/>
  <c r="AU393" i="1"/>
  <c r="AV393" i="1" s="1"/>
  <c r="AP393" i="1"/>
  <c r="AQ393" i="1" s="1"/>
  <c r="AK393" i="1"/>
  <c r="AL393" i="1" s="1"/>
  <c r="AF393" i="1"/>
  <c r="AG393" i="1" s="1"/>
  <c r="AA393" i="1"/>
  <c r="AB393" i="1" s="1"/>
  <c r="V393" i="1"/>
  <c r="W393" i="1" s="1"/>
  <c r="BJ392" i="1"/>
  <c r="BK392" i="1" s="1"/>
  <c r="BE392" i="1"/>
  <c r="BF392" i="1" s="1"/>
  <c r="AZ392" i="1"/>
  <c r="BA392" i="1" s="1"/>
  <c r="AU392" i="1"/>
  <c r="AV392" i="1" s="1"/>
  <c r="AP392" i="1"/>
  <c r="AQ392" i="1" s="1"/>
  <c r="AK392" i="1"/>
  <c r="AL392" i="1" s="1"/>
  <c r="AF392" i="1"/>
  <c r="AG392" i="1" s="1"/>
  <c r="AA392" i="1"/>
  <c r="AB392" i="1" s="1"/>
  <c r="V392" i="1"/>
  <c r="W392" i="1" s="1"/>
  <c r="BJ391" i="1"/>
  <c r="BK391" i="1" s="1"/>
  <c r="BE391" i="1"/>
  <c r="BF391" i="1" s="1"/>
  <c r="AZ391" i="1"/>
  <c r="BA391" i="1" s="1"/>
  <c r="AU391" i="1"/>
  <c r="AV391" i="1" s="1"/>
  <c r="AP391" i="1"/>
  <c r="AQ391" i="1" s="1"/>
  <c r="AK391" i="1"/>
  <c r="AL391" i="1" s="1"/>
  <c r="AF391" i="1"/>
  <c r="AG391" i="1" s="1"/>
  <c r="AA391" i="1"/>
  <c r="AB391" i="1" s="1"/>
  <c r="V391" i="1"/>
  <c r="W391" i="1" s="1"/>
  <c r="BJ390" i="1"/>
  <c r="BK390" i="1" s="1"/>
  <c r="BE390" i="1"/>
  <c r="BF390" i="1" s="1"/>
  <c r="AZ390" i="1"/>
  <c r="BA390" i="1" s="1"/>
  <c r="AU390" i="1"/>
  <c r="AV390" i="1" s="1"/>
  <c r="AP390" i="1"/>
  <c r="AQ390" i="1" s="1"/>
  <c r="AK390" i="1"/>
  <c r="AL390" i="1" s="1"/>
  <c r="AF390" i="1"/>
  <c r="AG390" i="1" s="1"/>
  <c r="AA390" i="1"/>
  <c r="AB390" i="1" s="1"/>
  <c r="V390" i="1"/>
  <c r="W390" i="1" s="1"/>
  <c r="BJ389" i="1"/>
  <c r="BK389" i="1" s="1"/>
  <c r="BE389" i="1"/>
  <c r="BF389" i="1" s="1"/>
  <c r="AZ389" i="1"/>
  <c r="BA389" i="1" s="1"/>
  <c r="AU389" i="1"/>
  <c r="AV389" i="1" s="1"/>
  <c r="AP389" i="1"/>
  <c r="AQ389" i="1" s="1"/>
  <c r="AK389" i="1"/>
  <c r="AL389" i="1" s="1"/>
  <c r="AF389" i="1"/>
  <c r="AG389" i="1" s="1"/>
  <c r="AA389" i="1"/>
  <c r="AB389" i="1" s="1"/>
  <c r="V389" i="1"/>
  <c r="W389" i="1" s="1"/>
  <c r="BJ388" i="1"/>
  <c r="BK388" i="1" s="1"/>
  <c r="BE388" i="1"/>
  <c r="BF388" i="1" s="1"/>
  <c r="AZ388" i="1"/>
  <c r="BA388" i="1" s="1"/>
  <c r="AU388" i="1"/>
  <c r="AV388" i="1" s="1"/>
  <c r="AP388" i="1"/>
  <c r="AQ388" i="1" s="1"/>
  <c r="AK388" i="1"/>
  <c r="AL388" i="1" s="1"/>
  <c r="AF388" i="1"/>
  <c r="AG388" i="1" s="1"/>
  <c r="AA388" i="1"/>
  <c r="AB388" i="1" s="1"/>
  <c r="V388" i="1"/>
  <c r="W388" i="1" s="1"/>
  <c r="BJ387" i="1"/>
  <c r="BK387" i="1" s="1"/>
  <c r="BE387" i="1"/>
  <c r="BF387" i="1" s="1"/>
  <c r="AZ387" i="1"/>
  <c r="BA387" i="1" s="1"/>
  <c r="AU387" i="1"/>
  <c r="AV387" i="1" s="1"/>
  <c r="AP387" i="1"/>
  <c r="AQ387" i="1" s="1"/>
  <c r="AK387" i="1"/>
  <c r="AL387" i="1" s="1"/>
  <c r="AF387" i="1"/>
  <c r="AG387" i="1" s="1"/>
  <c r="AA387" i="1"/>
  <c r="AB387" i="1" s="1"/>
  <c r="V387" i="1"/>
  <c r="W387" i="1" s="1"/>
  <c r="BJ386" i="1"/>
  <c r="BK386" i="1" s="1"/>
  <c r="BE386" i="1"/>
  <c r="BF386" i="1" s="1"/>
  <c r="AZ386" i="1"/>
  <c r="BA386" i="1" s="1"/>
  <c r="AU386" i="1"/>
  <c r="AV386" i="1" s="1"/>
  <c r="AP386" i="1"/>
  <c r="AQ386" i="1" s="1"/>
  <c r="AK386" i="1"/>
  <c r="AL386" i="1" s="1"/>
  <c r="AF386" i="1"/>
  <c r="AG386" i="1" s="1"/>
  <c r="AA386" i="1"/>
  <c r="AB386" i="1" s="1"/>
  <c r="V386" i="1"/>
  <c r="W386" i="1" s="1"/>
  <c r="BJ385" i="1"/>
  <c r="BK385" i="1" s="1"/>
  <c r="BE385" i="1"/>
  <c r="BF385" i="1" s="1"/>
  <c r="AZ385" i="1"/>
  <c r="BA385" i="1" s="1"/>
  <c r="AU385" i="1"/>
  <c r="AV385" i="1" s="1"/>
  <c r="AP385" i="1"/>
  <c r="AQ385" i="1" s="1"/>
  <c r="AK385" i="1"/>
  <c r="AL385" i="1" s="1"/>
  <c r="AF385" i="1"/>
  <c r="AG385" i="1" s="1"/>
  <c r="AA385" i="1"/>
  <c r="AB385" i="1" s="1"/>
  <c r="V385" i="1"/>
  <c r="W385" i="1" s="1"/>
  <c r="BJ384" i="1"/>
  <c r="BK384" i="1" s="1"/>
  <c r="BE384" i="1"/>
  <c r="BF384" i="1" s="1"/>
  <c r="AZ384" i="1"/>
  <c r="BA384" i="1" s="1"/>
  <c r="AU384" i="1"/>
  <c r="AV384" i="1" s="1"/>
  <c r="AP384" i="1"/>
  <c r="AQ384" i="1" s="1"/>
  <c r="AK384" i="1"/>
  <c r="AL384" i="1" s="1"/>
  <c r="AF384" i="1"/>
  <c r="AG384" i="1" s="1"/>
  <c r="AA384" i="1"/>
  <c r="AB384" i="1" s="1"/>
  <c r="V384" i="1"/>
  <c r="W384" i="1" s="1"/>
  <c r="BJ383" i="1"/>
  <c r="BK383" i="1" s="1"/>
  <c r="BE383" i="1"/>
  <c r="BF383" i="1" s="1"/>
  <c r="AZ383" i="1"/>
  <c r="BA383" i="1" s="1"/>
  <c r="AU383" i="1"/>
  <c r="AV383" i="1" s="1"/>
  <c r="AP383" i="1"/>
  <c r="AQ383" i="1" s="1"/>
  <c r="AK383" i="1"/>
  <c r="AL383" i="1" s="1"/>
  <c r="AF383" i="1"/>
  <c r="AG383" i="1" s="1"/>
  <c r="AA383" i="1"/>
  <c r="AB383" i="1" s="1"/>
  <c r="V383" i="1"/>
  <c r="W383" i="1" s="1"/>
  <c r="BJ382" i="1"/>
  <c r="BK382" i="1" s="1"/>
  <c r="BE382" i="1"/>
  <c r="BF382" i="1" s="1"/>
  <c r="AZ382" i="1"/>
  <c r="BA382" i="1" s="1"/>
  <c r="AU382" i="1"/>
  <c r="AV382" i="1" s="1"/>
  <c r="AP382" i="1"/>
  <c r="AQ382" i="1" s="1"/>
  <c r="AK382" i="1"/>
  <c r="AL382" i="1" s="1"/>
  <c r="AF382" i="1"/>
  <c r="AG382" i="1" s="1"/>
  <c r="AA382" i="1"/>
  <c r="AB382" i="1" s="1"/>
  <c r="V382" i="1"/>
  <c r="W382" i="1" s="1"/>
  <c r="BJ381" i="1"/>
  <c r="BK381" i="1" s="1"/>
  <c r="BE381" i="1"/>
  <c r="BF381" i="1" s="1"/>
  <c r="AZ381" i="1"/>
  <c r="BA381" i="1" s="1"/>
  <c r="AU381" i="1"/>
  <c r="AV381" i="1" s="1"/>
  <c r="AP381" i="1"/>
  <c r="AQ381" i="1" s="1"/>
  <c r="AK381" i="1"/>
  <c r="AL381" i="1" s="1"/>
  <c r="AF381" i="1"/>
  <c r="AG381" i="1" s="1"/>
  <c r="AA381" i="1"/>
  <c r="AB381" i="1" s="1"/>
  <c r="V381" i="1"/>
  <c r="W381" i="1" s="1"/>
  <c r="BJ380" i="1"/>
  <c r="BK380" i="1" s="1"/>
  <c r="BE380" i="1"/>
  <c r="BF380" i="1" s="1"/>
  <c r="AZ380" i="1"/>
  <c r="BA380" i="1" s="1"/>
  <c r="AU380" i="1"/>
  <c r="AV380" i="1" s="1"/>
  <c r="AP380" i="1"/>
  <c r="AQ380" i="1" s="1"/>
  <c r="AK380" i="1"/>
  <c r="AL380" i="1" s="1"/>
  <c r="AF380" i="1"/>
  <c r="AG380" i="1" s="1"/>
  <c r="AA380" i="1"/>
  <c r="AB380" i="1" s="1"/>
  <c r="V380" i="1"/>
  <c r="W380" i="1" s="1"/>
  <c r="BJ379" i="1"/>
  <c r="BK379" i="1" s="1"/>
  <c r="BE379" i="1"/>
  <c r="BF379" i="1" s="1"/>
  <c r="AZ379" i="1"/>
  <c r="BA379" i="1" s="1"/>
  <c r="AU379" i="1"/>
  <c r="AV379" i="1" s="1"/>
  <c r="AP379" i="1"/>
  <c r="AQ379" i="1" s="1"/>
  <c r="AK379" i="1"/>
  <c r="AL379" i="1" s="1"/>
  <c r="AF379" i="1"/>
  <c r="AG379" i="1" s="1"/>
  <c r="AA379" i="1"/>
  <c r="AB379" i="1" s="1"/>
  <c r="V379" i="1"/>
  <c r="W379" i="1" s="1"/>
  <c r="BJ378" i="1"/>
  <c r="BK378" i="1" s="1"/>
  <c r="BE378" i="1"/>
  <c r="BF378" i="1" s="1"/>
  <c r="AZ378" i="1"/>
  <c r="BA378" i="1" s="1"/>
  <c r="AU378" i="1"/>
  <c r="AV378" i="1" s="1"/>
  <c r="AP378" i="1"/>
  <c r="AQ378" i="1" s="1"/>
  <c r="AK378" i="1"/>
  <c r="AL378" i="1" s="1"/>
  <c r="AF378" i="1"/>
  <c r="AG378" i="1" s="1"/>
  <c r="AA378" i="1"/>
  <c r="AB378" i="1" s="1"/>
  <c r="V378" i="1"/>
  <c r="W378" i="1" s="1"/>
  <c r="BJ377" i="1"/>
  <c r="BK377" i="1" s="1"/>
  <c r="BE377" i="1"/>
  <c r="BF377" i="1" s="1"/>
  <c r="AZ377" i="1"/>
  <c r="BA377" i="1" s="1"/>
  <c r="AU377" i="1"/>
  <c r="AV377" i="1" s="1"/>
  <c r="AP377" i="1"/>
  <c r="AQ377" i="1" s="1"/>
  <c r="AK377" i="1"/>
  <c r="AL377" i="1" s="1"/>
  <c r="AF377" i="1"/>
  <c r="AG377" i="1" s="1"/>
  <c r="AA377" i="1"/>
  <c r="AB377" i="1" s="1"/>
  <c r="V377" i="1"/>
  <c r="W377" i="1" s="1"/>
  <c r="BJ376" i="1"/>
  <c r="BK376" i="1" s="1"/>
  <c r="BE376" i="1"/>
  <c r="BF376" i="1" s="1"/>
  <c r="AZ376" i="1"/>
  <c r="BA376" i="1" s="1"/>
  <c r="AU376" i="1"/>
  <c r="AV376" i="1" s="1"/>
  <c r="AP376" i="1"/>
  <c r="AQ376" i="1" s="1"/>
  <c r="AK376" i="1"/>
  <c r="AL376" i="1" s="1"/>
  <c r="AF376" i="1"/>
  <c r="AG376" i="1" s="1"/>
  <c r="AA376" i="1"/>
  <c r="AB376" i="1" s="1"/>
  <c r="V376" i="1"/>
  <c r="W376" i="1" s="1"/>
  <c r="BJ375" i="1"/>
  <c r="BK375" i="1" s="1"/>
  <c r="BE375" i="1"/>
  <c r="BF375" i="1" s="1"/>
  <c r="AZ375" i="1"/>
  <c r="BA375" i="1" s="1"/>
  <c r="AU375" i="1"/>
  <c r="AV375" i="1" s="1"/>
  <c r="AP375" i="1"/>
  <c r="AQ375" i="1" s="1"/>
  <c r="AK375" i="1"/>
  <c r="AL375" i="1" s="1"/>
  <c r="AF375" i="1"/>
  <c r="AG375" i="1" s="1"/>
  <c r="AA375" i="1"/>
  <c r="AB375" i="1" s="1"/>
  <c r="V375" i="1"/>
  <c r="W375" i="1" s="1"/>
  <c r="BJ374" i="1"/>
  <c r="BK374" i="1" s="1"/>
  <c r="BE374" i="1"/>
  <c r="BF374" i="1" s="1"/>
  <c r="AZ374" i="1"/>
  <c r="BA374" i="1" s="1"/>
  <c r="AU374" i="1"/>
  <c r="AV374" i="1" s="1"/>
  <c r="AP374" i="1"/>
  <c r="AQ374" i="1" s="1"/>
  <c r="AK374" i="1"/>
  <c r="AL374" i="1" s="1"/>
  <c r="AF374" i="1"/>
  <c r="AG374" i="1" s="1"/>
  <c r="AA374" i="1"/>
  <c r="AB374" i="1" s="1"/>
  <c r="V374" i="1"/>
  <c r="W374" i="1" s="1"/>
  <c r="BJ373" i="1"/>
  <c r="BK373" i="1" s="1"/>
  <c r="BE373" i="1"/>
  <c r="BF373" i="1" s="1"/>
  <c r="AZ373" i="1"/>
  <c r="BA373" i="1" s="1"/>
  <c r="AU373" i="1"/>
  <c r="AV373" i="1" s="1"/>
  <c r="AP373" i="1"/>
  <c r="AQ373" i="1" s="1"/>
  <c r="AK373" i="1"/>
  <c r="AL373" i="1" s="1"/>
  <c r="AF373" i="1"/>
  <c r="AG373" i="1" s="1"/>
  <c r="AA373" i="1"/>
  <c r="AB373" i="1" s="1"/>
  <c r="V373" i="1"/>
  <c r="W373" i="1" s="1"/>
  <c r="BJ372" i="1"/>
  <c r="BK372" i="1" s="1"/>
  <c r="BE372" i="1"/>
  <c r="BF372" i="1" s="1"/>
  <c r="AZ372" i="1"/>
  <c r="BA372" i="1" s="1"/>
  <c r="AU372" i="1"/>
  <c r="AV372" i="1" s="1"/>
  <c r="AP372" i="1"/>
  <c r="AQ372" i="1" s="1"/>
  <c r="AK372" i="1"/>
  <c r="AL372" i="1" s="1"/>
  <c r="AF372" i="1"/>
  <c r="AG372" i="1" s="1"/>
  <c r="AA372" i="1"/>
  <c r="AB372" i="1" s="1"/>
  <c r="V372" i="1"/>
  <c r="W372" i="1" s="1"/>
  <c r="BJ371" i="1"/>
  <c r="BK371" i="1" s="1"/>
  <c r="BE371" i="1"/>
  <c r="BF371" i="1" s="1"/>
  <c r="AZ371" i="1"/>
  <c r="BA371" i="1" s="1"/>
  <c r="AU371" i="1"/>
  <c r="AV371" i="1" s="1"/>
  <c r="AP371" i="1"/>
  <c r="AQ371" i="1" s="1"/>
  <c r="AK371" i="1"/>
  <c r="AL371" i="1" s="1"/>
  <c r="AF371" i="1"/>
  <c r="AG371" i="1" s="1"/>
  <c r="AA371" i="1"/>
  <c r="AB371" i="1" s="1"/>
  <c r="V371" i="1"/>
  <c r="W371" i="1" s="1"/>
  <c r="BJ370" i="1"/>
  <c r="BK370" i="1" s="1"/>
  <c r="BE370" i="1"/>
  <c r="BF370" i="1" s="1"/>
  <c r="AZ370" i="1"/>
  <c r="BA370" i="1" s="1"/>
  <c r="AU370" i="1"/>
  <c r="AV370" i="1" s="1"/>
  <c r="AP370" i="1"/>
  <c r="AQ370" i="1" s="1"/>
  <c r="AK370" i="1"/>
  <c r="AL370" i="1" s="1"/>
  <c r="AF370" i="1"/>
  <c r="AG370" i="1" s="1"/>
  <c r="AA370" i="1"/>
  <c r="AB370" i="1" s="1"/>
  <c r="V370" i="1"/>
  <c r="W370" i="1" s="1"/>
  <c r="BJ369" i="1"/>
  <c r="BK369" i="1" s="1"/>
  <c r="BE369" i="1"/>
  <c r="BF369" i="1" s="1"/>
  <c r="AZ369" i="1"/>
  <c r="BA369" i="1" s="1"/>
  <c r="AU369" i="1"/>
  <c r="AV369" i="1" s="1"/>
  <c r="AP369" i="1"/>
  <c r="AQ369" i="1" s="1"/>
  <c r="AK369" i="1"/>
  <c r="AL369" i="1" s="1"/>
  <c r="AF369" i="1"/>
  <c r="AG369" i="1" s="1"/>
  <c r="AA369" i="1"/>
  <c r="AB369" i="1" s="1"/>
  <c r="V369" i="1"/>
  <c r="W369" i="1" s="1"/>
  <c r="BJ368" i="1"/>
  <c r="BK368" i="1" s="1"/>
  <c r="BE368" i="1"/>
  <c r="BF368" i="1" s="1"/>
  <c r="AZ368" i="1"/>
  <c r="BA368" i="1" s="1"/>
  <c r="AU368" i="1"/>
  <c r="AV368" i="1" s="1"/>
  <c r="AP368" i="1"/>
  <c r="AQ368" i="1" s="1"/>
  <c r="AK368" i="1"/>
  <c r="AL368" i="1" s="1"/>
  <c r="AF368" i="1"/>
  <c r="AG368" i="1" s="1"/>
  <c r="AA368" i="1"/>
  <c r="AB368" i="1" s="1"/>
  <c r="V368" i="1"/>
  <c r="W368" i="1" s="1"/>
  <c r="BJ367" i="1"/>
  <c r="BK367" i="1" s="1"/>
  <c r="BE367" i="1"/>
  <c r="BF367" i="1" s="1"/>
  <c r="AZ367" i="1"/>
  <c r="BA367" i="1" s="1"/>
  <c r="AU367" i="1"/>
  <c r="AV367" i="1" s="1"/>
  <c r="AP367" i="1"/>
  <c r="AQ367" i="1" s="1"/>
  <c r="AK367" i="1"/>
  <c r="AL367" i="1" s="1"/>
  <c r="AF367" i="1"/>
  <c r="AG367" i="1" s="1"/>
  <c r="AA367" i="1"/>
  <c r="AB367" i="1" s="1"/>
  <c r="V367" i="1"/>
  <c r="W367" i="1" s="1"/>
  <c r="BJ366" i="1"/>
  <c r="BK366" i="1" s="1"/>
  <c r="BE366" i="1"/>
  <c r="BF366" i="1" s="1"/>
  <c r="AZ366" i="1"/>
  <c r="BA366" i="1" s="1"/>
  <c r="AU366" i="1"/>
  <c r="AV366" i="1" s="1"/>
  <c r="AP366" i="1"/>
  <c r="AQ366" i="1" s="1"/>
  <c r="AK366" i="1"/>
  <c r="AL366" i="1" s="1"/>
  <c r="AF366" i="1"/>
  <c r="AG366" i="1" s="1"/>
  <c r="AA366" i="1"/>
  <c r="AB366" i="1" s="1"/>
  <c r="V366" i="1"/>
  <c r="W366" i="1" s="1"/>
  <c r="BJ365" i="1"/>
  <c r="BK365" i="1" s="1"/>
  <c r="BE365" i="1"/>
  <c r="BF365" i="1" s="1"/>
  <c r="AZ365" i="1"/>
  <c r="BA365" i="1" s="1"/>
  <c r="AU365" i="1"/>
  <c r="AV365" i="1" s="1"/>
  <c r="AP365" i="1"/>
  <c r="AQ365" i="1" s="1"/>
  <c r="AK365" i="1"/>
  <c r="AL365" i="1" s="1"/>
  <c r="AF365" i="1"/>
  <c r="AG365" i="1" s="1"/>
  <c r="AA365" i="1"/>
  <c r="AB365" i="1" s="1"/>
  <c r="V365" i="1"/>
  <c r="W365" i="1" s="1"/>
  <c r="BJ364" i="1"/>
  <c r="BK364" i="1" s="1"/>
  <c r="BE364" i="1"/>
  <c r="BF364" i="1" s="1"/>
  <c r="AZ364" i="1"/>
  <c r="BA364" i="1" s="1"/>
  <c r="AU364" i="1"/>
  <c r="AV364" i="1" s="1"/>
  <c r="AP364" i="1"/>
  <c r="AQ364" i="1" s="1"/>
  <c r="AK364" i="1"/>
  <c r="AL364" i="1" s="1"/>
  <c r="AF364" i="1"/>
  <c r="AG364" i="1" s="1"/>
  <c r="AA364" i="1"/>
  <c r="AB364" i="1" s="1"/>
  <c r="V364" i="1"/>
  <c r="W364" i="1" s="1"/>
  <c r="BJ363" i="1"/>
  <c r="BK363" i="1" s="1"/>
  <c r="BE363" i="1"/>
  <c r="BF363" i="1" s="1"/>
  <c r="AZ363" i="1"/>
  <c r="BA363" i="1" s="1"/>
  <c r="AU363" i="1"/>
  <c r="AV363" i="1" s="1"/>
  <c r="AP363" i="1"/>
  <c r="AQ363" i="1" s="1"/>
  <c r="AK363" i="1"/>
  <c r="AL363" i="1" s="1"/>
  <c r="AF363" i="1"/>
  <c r="AG363" i="1" s="1"/>
  <c r="AA363" i="1"/>
  <c r="AB363" i="1" s="1"/>
  <c r="V363" i="1"/>
  <c r="W363" i="1" s="1"/>
  <c r="BJ362" i="1"/>
  <c r="BK362" i="1" s="1"/>
  <c r="BE362" i="1"/>
  <c r="BF362" i="1" s="1"/>
  <c r="AZ362" i="1"/>
  <c r="BA362" i="1" s="1"/>
  <c r="AU362" i="1"/>
  <c r="AV362" i="1" s="1"/>
  <c r="AP362" i="1"/>
  <c r="AQ362" i="1" s="1"/>
  <c r="AK362" i="1"/>
  <c r="AL362" i="1" s="1"/>
  <c r="AF362" i="1"/>
  <c r="AG362" i="1" s="1"/>
  <c r="AA362" i="1"/>
  <c r="AB362" i="1" s="1"/>
  <c r="V362" i="1"/>
  <c r="W362" i="1" s="1"/>
  <c r="BJ361" i="1"/>
  <c r="BK361" i="1" s="1"/>
  <c r="BE361" i="1"/>
  <c r="BF361" i="1" s="1"/>
  <c r="AZ361" i="1"/>
  <c r="BA361" i="1" s="1"/>
  <c r="AU361" i="1"/>
  <c r="AV361" i="1" s="1"/>
  <c r="AP361" i="1"/>
  <c r="AQ361" i="1" s="1"/>
  <c r="AK361" i="1"/>
  <c r="AL361" i="1" s="1"/>
  <c r="AF361" i="1"/>
  <c r="AG361" i="1" s="1"/>
  <c r="AA361" i="1"/>
  <c r="AB361" i="1" s="1"/>
  <c r="V361" i="1"/>
  <c r="W361" i="1" s="1"/>
  <c r="BJ360" i="1"/>
  <c r="BK360" i="1" s="1"/>
  <c r="BE360" i="1"/>
  <c r="BF360" i="1" s="1"/>
  <c r="AZ360" i="1"/>
  <c r="BA360" i="1" s="1"/>
  <c r="AU360" i="1"/>
  <c r="AV360" i="1" s="1"/>
  <c r="AP360" i="1"/>
  <c r="AQ360" i="1" s="1"/>
  <c r="AK360" i="1"/>
  <c r="AL360" i="1" s="1"/>
  <c r="AF360" i="1"/>
  <c r="AG360" i="1" s="1"/>
  <c r="AA360" i="1"/>
  <c r="AB360" i="1" s="1"/>
  <c r="V360" i="1"/>
  <c r="W360" i="1" s="1"/>
  <c r="BJ359" i="1"/>
  <c r="BK359" i="1" s="1"/>
  <c r="BE359" i="1"/>
  <c r="BF359" i="1" s="1"/>
  <c r="AZ359" i="1"/>
  <c r="BA359" i="1" s="1"/>
  <c r="AU359" i="1"/>
  <c r="AV359" i="1" s="1"/>
  <c r="AP359" i="1"/>
  <c r="AQ359" i="1" s="1"/>
  <c r="AK359" i="1"/>
  <c r="AL359" i="1" s="1"/>
  <c r="AF359" i="1"/>
  <c r="AG359" i="1" s="1"/>
  <c r="AA359" i="1"/>
  <c r="AB359" i="1" s="1"/>
  <c r="V359" i="1"/>
  <c r="W359" i="1" s="1"/>
  <c r="BJ358" i="1"/>
  <c r="BK358" i="1" s="1"/>
  <c r="BE358" i="1"/>
  <c r="BF358" i="1" s="1"/>
  <c r="AZ358" i="1"/>
  <c r="BA358" i="1" s="1"/>
  <c r="AU358" i="1"/>
  <c r="AV358" i="1" s="1"/>
  <c r="AP358" i="1"/>
  <c r="AQ358" i="1" s="1"/>
  <c r="AK358" i="1"/>
  <c r="AL358" i="1" s="1"/>
  <c r="AF358" i="1"/>
  <c r="AG358" i="1" s="1"/>
  <c r="AA358" i="1"/>
  <c r="AB358" i="1" s="1"/>
  <c r="V358" i="1"/>
  <c r="W358" i="1" s="1"/>
  <c r="BJ357" i="1"/>
  <c r="BK357" i="1" s="1"/>
  <c r="BE357" i="1"/>
  <c r="BF357" i="1" s="1"/>
  <c r="AZ357" i="1"/>
  <c r="BA357" i="1" s="1"/>
  <c r="AU357" i="1"/>
  <c r="AV357" i="1" s="1"/>
  <c r="AP357" i="1"/>
  <c r="AQ357" i="1" s="1"/>
  <c r="AK357" i="1"/>
  <c r="AL357" i="1" s="1"/>
  <c r="AF357" i="1"/>
  <c r="AG357" i="1" s="1"/>
  <c r="AA357" i="1"/>
  <c r="AB357" i="1" s="1"/>
  <c r="V357" i="1"/>
  <c r="W357" i="1" s="1"/>
  <c r="BJ356" i="1"/>
  <c r="BK356" i="1" s="1"/>
  <c r="BE356" i="1"/>
  <c r="BF356" i="1" s="1"/>
  <c r="AZ356" i="1"/>
  <c r="BA356" i="1" s="1"/>
  <c r="AU356" i="1"/>
  <c r="AV356" i="1" s="1"/>
  <c r="AP356" i="1"/>
  <c r="AQ356" i="1" s="1"/>
  <c r="AK356" i="1"/>
  <c r="AL356" i="1" s="1"/>
  <c r="AF356" i="1"/>
  <c r="AG356" i="1" s="1"/>
  <c r="AA356" i="1"/>
  <c r="AB356" i="1" s="1"/>
  <c r="V356" i="1"/>
  <c r="W356" i="1" s="1"/>
  <c r="BJ355" i="1"/>
  <c r="BK355" i="1" s="1"/>
  <c r="BE355" i="1"/>
  <c r="BF355" i="1" s="1"/>
  <c r="AZ355" i="1"/>
  <c r="BA355" i="1" s="1"/>
  <c r="AU355" i="1"/>
  <c r="AV355" i="1" s="1"/>
  <c r="AP355" i="1"/>
  <c r="AQ355" i="1" s="1"/>
  <c r="AK355" i="1"/>
  <c r="AL355" i="1" s="1"/>
  <c r="AF355" i="1"/>
  <c r="AG355" i="1" s="1"/>
  <c r="AA355" i="1"/>
  <c r="AB355" i="1" s="1"/>
  <c r="V355" i="1"/>
  <c r="W355" i="1" s="1"/>
  <c r="BJ354" i="1"/>
  <c r="BK354" i="1" s="1"/>
  <c r="BE354" i="1"/>
  <c r="BF354" i="1" s="1"/>
  <c r="AZ354" i="1"/>
  <c r="BA354" i="1" s="1"/>
  <c r="AU354" i="1"/>
  <c r="AV354" i="1" s="1"/>
  <c r="AP354" i="1"/>
  <c r="AQ354" i="1" s="1"/>
  <c r="AK354" i="1"/>
  <c r="AL354" i="1" s="1"/>
  <c r="AF354" i="1"/>
  <c r="AG354" i="1" s="1"/>
  <c r="AA354" i="1"/>
  <c r="AB354" i="1" s="1"/>
  <c r="V354" i="1"/>
  <c r="W354" i="1" s="1"/>
  <c r="BJ353" i="1"/>
  <c r="BK353" i="1" s="1"/>
  <c r="BE353" i="1"/>
  <c r="BF353" i="1" s="1"/>
  <c r="AZ353" i="1"/>
  <c r="BA353" i="1" s="1"/>
  <c r="AU353" i="1"/>
  <c r="AV353" i="1" s="1"/>
  <c r="AP353" i="1"/>
  <c r="AQ353" i="1" s="1"/>
  <c r="AK353" i="1"/>
  <c r="AL353" i="1" s="1"/>
  <c r="AF353" i="1"/>
  <c r="AG353" i="1" s="1"/>
  <c r="AA353" i="1"/>
  <c r="AB353" i="1" s="1"/>
  <c r="V353" i="1"/>
  <c r="W353" i="1" s="1"/>
  <c r="BJ352" i="1"/>
  <c r="BK352" i="1" s="1"/>
  <c r="BE352" i="1"/>
  <c r="BF352" i="1" s="1"/>
  <c r="AZ352" i="1"/>
  <c r="BA352" i="1" s="1"/>
  <c r="AU352" i="1"/>
  <c r="AV352" i="1" s="1"/>
  <c r="AP352" i="1"/>
  <c r="AQ352" i="1" s="1"/>
  <c r="AK352" i="1"/>
  <c r="AL352" i="1" s="1"/>
  <c r="AF352" i="1"/>
  <c r="AG352" i="1" s="1"/>
  <c r="AA352" i="1"/>
  <c r="AB352" i="1" s="1"/>
  <c r="V352" i="1"/>
  <c r="W352" i="1" s="1"/>
  <c r="BJ351" i="1"/>
  <c r="BK351" i="1" s="1"/>
  <c r="BE351" i="1"/>
  <c r="BF351" i="1" s="1"/>
  <c r="AZ351" i="1"/>
  <c r="BA351" i="1" s="1"/>
  <c r="AU351" i="1"/>
  <c r="AV351" i="1" s="1"/>
  <c r="AP351" i="1"/>
  <c r="AQ351" i="1" s="1"/>
  <c r="AK351" i="1"/>
  <c r="AL351" i="1" s="1"/>
  <c r="AF351" i="1"/>
  <c r="AG351" i="1" s="1"/>
  <c r="AA351" i="1"/>
  <c r="AB351" i="1" s="1"/>
  <c r="V351" i="1"/>
  <c r="W351" i="1" s="1"/>
  <c r="BJ350" i="1"/>
  <c r="BK350" i="1" s="1"/>
  <c r="BE350" i="1"/>
  <c r="BF350" i="1" s="1"/>
  <c r="AZ350" i="1"/>
  <c r="BA350" i="1" s="1"/>
  <c r="AU350" i="1"/>
  <c r="AV350" i="1" s="1"/>
  <c r="AP350" i="1"/>
  <c r="AQ350" i="1" s="1"/>
  <c r="AK350" i="1"/>
  <c r="AL350" i="1" s="1"/>
  <c r="AF350" i="1"/>
  <c r="AG350" i="1" s="1"/>
  <c r="AA350" i="1"/>
  <c r="AB350" i="1" s="1"/>
  <c r="V350" i="1"/>
  <c r="W350" i="1" s="1"/>
  <c r="BJ349" i="1"/>
  <c r="BK349" i="1" s="1"/>
  <c r="BE349" i="1"/>
  <c r="BF349" i="1" s="1"/>
  <c r="AZ349" i="1"/>
  <c r="BA349" i="1" s="1"/>
  <c r="AU349" i="1"/>
  <c r="AV349" i="1" s="1"/>
  <c r="AP349" i="1"/>
  <c r="AQ349" i="1" s="1"/>
  <c r="AK349" i="1"/>
  <c r="AL349" i="1" s="1"/>
  <c r="AF349" i="1"/>
  <c r="AG349" i="1" s="1"/>
  <c r="AA349" i="1"/>
  <c r="AB349" i="1" s="1"/>
  <c r="V349" i="1"/>
  <c r="W349" i="1" s="1"/>
  <c r="BJ348" i="1"/>
  <c r="BK348" i="1" s="1"/>
  <c r="BE348" i="1"/>
  <c r="BF348" i="1" s="1"/>
  <c r="AZ348" i="1"/>
  <c r="BA348" i="1" s="1"/>
  <c r="AU348" i="1"/>
  <c r="AV348" i="1" s="1"/>
  <c r="AP348" i="1"/>
  <c r="AQ348" i="1" s="1"/>
  <c r="AK348" i="1"/>
  <c r="AL348" i="1" s="1"/>
  <c r="AF348" i="1"/>
  <c r="AG348" i="1" s="1"/>
  <c r="AA348" i="1"/>
  <c r="AB348" i="1" s="1"/>
  <c r="V348" i="1"/>
  <c r="W348" i="1" s="1"/>
  <c r="BJ347" i="1"/>
  <c r="BK347" i="1" s="1"/>
  <c r="BE347" i="1"/>
  <c r="BF347" i="1" s="1"/>
  <c r="AZ347" i="1"/>
  <c r="BA347" i="1" s="1"/>
  <c r="AU347" i="1"/>
  <c r="AV347" i="1" s="1"/>
  <c r="AP347" i="1"/>
  <c r="AQ347" i="1" s="1"/>
  <c r="AK347" i="1"/>
  <c r="AL347" i="1" s="1"/>
  <c r="AF347" i="1"/>
  <c r="AG347" i="1" s="1"/>
  <c r="AA347" i="1"/>
  <c r="AB347" i="1" s="1"/>
  <c r="V347" i="1"/>
  <c r="W347" i="1" s="1"/>
  <c r="BJ346" i="1"/>
  <c r="BK346" i="1" s="1"/>
  <c r="BE346" i="1"/>
  <c r="BF346" i="1" s="1"/>
  <c r="AZ346" i="1"/>
  <c r="BA346" i="1" s="1"/>
  <c r="AU346" i="1"/>
  <c r="AV346" i="1" s="1"/>
  <c r="AP346" i="1"/>
  <c r="AQ346" i="1" s="1"/>
  <c r="AK346" i="1"/>
  <c r="AL346" i="1" s="1"/>
  <c r="AF346" i="1"/>
  <c r="AG346" i="1" s="1"/>
  <c r="AA346" i="1"/>
  <c r="AB346" i="1" s="1"/>
  <c r="V346" i="1"/>
  <c r="W346" i="1" s="1"/>
  <c r="BJ345" i="1"/>
  <c r="BK345" i="1" s="1"/>
  <c r="BE345" i="1"/>
  <c r="BF345" i="1" s="1"/>
  <c r="AZ345" i="1"/>
  <c r="BA345" i="1" s="1"/>
  <c r="AU345" i="1"/>
  <c r="AV345" i="1" s="1"/>
  <c r="AP345" i="1"/>
  <c r="AQ345" i="1" s="1"/>
  <c r="AK345" i="1"/>
  <c r="AL345" i="1" s="1"/>
  <c r="AF345" i="1"/>
  <c r="AG345" i="1" s="1"/>
  <c r="AA345" i="1"/>
  <c r="AB345" i="1" s="1"/>
  <c r="V345" i="1"/>
  <c r="W345" i="1" s="1"/>
  <c r="BJ344" i="1"/>
  <c r="BK344" i="1" s="1"/>
  <c r="BE344" i="1"/>
  <c r="BF344" i="1" s="1"/>
  <c r="AZ344" i="1"/>
  <c r="BA344" i="1" s="1"/>
  <c r="AU344" i="1"/>
  <c r="AV344" i="1" s="1"/>
  <c r="AP344" i="1"/>
  <c r="AQ344" i="1" s="1"/>
  <c r="AK344" i="1"/>
  <c r="AL344" i="1" s="1"/>
  <c r="AF344" i="1"/>
  <c r="AG344" i="1" s="1"/>
  <c r="AA344" i="1"/>
  <c r="AB344" i="1" s="1"/>
  <c r="V344" i="1"/>
  <c r="W344" i="1" s="1"/>
  <c r="BJ343" i="1"/>
  <c r="BK343" i="1" s="1"/>
  <c r="BE343" i="1"/>
  <c r="BF343" i="1" s="1"/>
  <c r="AZ343" i="1"/>
  <c r="BA343" i="1" s="1"/>
  <c r="AU343" i="1"/>
  <c r="AV343" i="1" s="1"/>
  <c r="AP343" i="1"/>
  <c r="AQ343" i="1" s="1"/>
  <c r="AK343" i="1"/>
  <c r="AL343" i="1" s="1"/>
  <c r="AF343" i="1"/>
  <c r="AG343" i="1" s="1"/>
  <c r="AA343" i="1"/>
  <c r="AB343" i="1" s="1"/>
  <c r="V343" i="1"/>
  <c r="W343" i="1" s="1"/>
  <c r="BJ342" i="1"/>
  <c r="BK342" i="1" s="1"/>
  <c r="BE342" i="1"/>
  <c r="BF342" i="1" s="1"/>
  <c r="AZ342" i="1"/>
  <c r="BA342" i="1" s="1"/>
  <c r="AU342" i="1"/>
  <c r="AV342" i="1" s="1"/>
  <c r="AP342" i="1"/>
  <c r="AQ342" i="1" s="1"/>
  <c r="AK342" i="1"/>
  <c r="AL342" i="1" s="1"/>
  <c r="AF342" i="1"/>
  <c r="AG342" i="1" s="1"/>
  <c r="AA342" i="1"/>
  <c r="AB342" i="1" s="1"/>
  <c r="V342" i="1"/>
  <c r="W342" i="1" s="1"/>
  <c r="BJ341" i="1"/>
  <c r="BK341" i="1" s="1"/>
  <c r="BE341" i="1"/>
  <c r="BF341" i="1" s="1"/>
  <c r="AZ341" i="1"/>
  <c r="BA341" i="1" s="1"/>
  <c r="AU341" i="1"/>
  <c r="AV341" i="1" s="1"/>
  <c r="AP341" i="1"/>
  <c r="AQ341" i="1" s="1"/>
  <c r="AK341" i="1"/>
  <c r="AL341" i="1" s="1"/>
  <c r="AF341" i="1"/>
  <c r="AG341" i="1" s="1"/>
  <c r="AA341" i="1"/>
  <c r="AB341" i="1" s="1"/>
  <c r="V341" i="1"/>
  <c r="W341" i="1" s="1"/>
  <c r="BJ340" i="1"/>
  <c r="BK340" i="1" s="1"/>
  <c r="BE340" i="1"/>
  <c r="BF340" i="1" s="1"/>
  <c r="AZ340" i="1"/>
  <c r="BA340" i="1" s="1"/>
  <c r="AU340" i="1"/>
  <c r="AV340" i="1" s="1"/>
  <c r="AP340" i="1"/>
  <c r="AQ340" i="1" s="1"/>
  <c r="AK340" i="1"/>
  <c r="AL340" i="1" s="1"/>
  <c r="AF340" i="1"/>
  <c r="AG340" i="1" s="1"/>
  <c r="AA340" i="1"/>
  <c r="AB340" i="1" s="1"/>
  <c r="V340" i="1"/>
  <c r="W340" i="1" s="1"/>
  <c r="BJ339" i="1"/>
  <c r="BK339" i="1" s="1"/>
  <c r="BE339" i="1"/>
  <c r="BF339" i="1" s="1"/>
  <c r="AZ339" i="1"/>
  <c r="BA339" i="1" s="1"/>
  <c r="AU339" i="1"/>
  <c r="AV339" i="1" s="1"/>
  <c r="AP339" i="1"/>
  <c r="AQ339" i="1" s="1"/>
  <c r="AK339" i="1"/>
  <c r="AL339" i="1" s="1"/>
  <c r="AF339" i="1"/>
  <c r="AG339" i="1" s="1"/>
  <c r="AA339" i="1"/>
  <c r="AB339" i="1" s="1"/>
  <c r="V339" i="1"/>
  <c r="W339" i="1" s="1"/>
  <c r="BJ338" i="1"/>
  <c r="BK338" i="1" s="1"/>
  <c r="BE338" i="1"/>
  <c r="BF338" i="1" s="1"/>
  <c r="AZ338" i="1"/>
  <c r="BA338" i="1" s="1"/>
  <c r="AU338" i="1"/>
  <c r="AV338" i="1" s="1"/>
  <c r="AP338" i="1"/>
  <c r="AQ338" i="1" s="1"/>
  <c r="AK338" i="1"/>
  <c r="AL338" i="1" s="1"/>
  <c r="AF338" i="1"/>
  <c r="AG338" i="1" s="1"/>
  <c r="AA338" i="1"/>
  <c r="AB338" i="1" s="1"/>
  <c r="V338" i="1"/>
  <c r="W338" i="1" s="1"/>
  <c r="BJ337" i="1"/>
  <c r="BK337" i="1" s="1"/>
  <c r="BE337" i="1"/>
  <c r="BF337" i="1" s="1"/>
  <c r="AZ337" i="1"/>
  <c r="BA337" i="1" s="1"/>
  <c r="AU337" i="1"/>
  <c r="AV337" i="1" s="1"/>
  <c r="AP337" i="1"/>
  <c r="AQ337" i="1" s="1"/>
  <c r="AK337" i="1"/>
  <c r="AL337" i="1" s="1"/>
  <c r="AF337" i="1"/>
  <c r="AG337" i="1" s="1"/>
  <c r="AA337" i="1"/>
  <c r="AB337" i="1" s="1"/>
  <c r="V337" i="1"/>
  <c r="W337" i="1" s="1"/>
  <c r="BJ336" i="1"/>
  <c r="BK336" i="1" s="1"/>
  <c r="BE336" i="1"/>
  <c r="BF336" i="1" s="1"/>
  <c r="AZ336" i="1"/>
  <c r="BA336" i="1" s="1"/>
  <c r="AU336" i="1"/>
  <c r="AV336" i="1" s="1"/>
  <c r="AP336" i="1"/>
  <c r="AQ336" i="1" s="1"/>
  <c r="AK336" i="1"/>
  <c r="AL336" i="1" s="1"/>
  <c r="AF336" i="1"/>
  <c r="AG336" i="1" s="1"/>
  <c r="AA336" i="1"/>
  <c r="AB336" i="1" s="1"/>
  <c r="V336" i="1"/>
  <c r="W336" i="1" s="1"/>
  <c r="BJ335" i="1"/>
  <c r="BK335" i="1" s="1"/>
  <c r="BE335" i="1"/>
  <c r="BF335" i="1" s="1"/>
  <c r="AZ335" i="1"/>
  <c r="BA335" i="1" s="1"/>
  <c r="AU335" i="1"/>
  <c r="AV335" i="1" s="1"/>
  <c r="AP335" i="1"/>
  <c r="AQ335" i="1" s="1"/>
  <c r="AK335" i="1"/>
  <c r="AL335" i="1" s="1"/>
  <c r="AF335" i="1"/>
  <c r="AG335" i="1" s="1"/>
  <c r="AA335" i="1"/>
  <c r="AB335" i="1" s="1"/>
  <c r="V335" i="1"/>
  <c r="W335" i="1" s="1"/>
  <c r="BJ334" i="1"/>
  <c r="BK334" i="1" s="1"/>
  <c r="BE334" i="1"/>
  <c r="BF334" i="1" s="1"/>
  <c r="AZ334" i="1"/>
  <c r="BA334" i="1" s="1"/>
  <c r="AU334" i="1"/>
  <c r="AV334" i="1" s="1"/>
  <c r="AP334" i="1"/>
  <c r="AQ334" i="1" s="1"/>
  <c r="AK334" i="1"/>
  <c r="AL334" i="1" s="1"/>
  <c r="AF334" i="1"/>
  <c r="AG334" i="1" s="1"/>
  <c r="AA334" i="1"/>
  <c r="AB334" i="1" s="1"/>
  <c r="V334" i="1"/>
  <c r="W334" i="1" s="1"/>
  <c r="BJ333" i="1"/>
  <c r="BK333" i="1" s="1"/>
  <c r="BE333" i="1"/>
  <c r="BF333" i="1" s="1"/>
  <c r="AZ333" i="1"/>
  <c r="BA333" i="1" s="1"/>
  <c r="AU333" i="1"/>
  <c r="AV333" i="1" s="1"/>
  <c r="AP333" i="1"/>
  <c r="AQ333" i="1" s="1"/>
  <c r="AK333" i="1"/>
  <c r="AL333" i="1" s="1"/>
  <c r="AF333" i="1"/>
  <c r="AG333" i="1" s="1"/>
  <c r="AA333" i="1"/>
  <c r="AB333" i="1" s="1"/>
  <c r="V333" i="1"/>
  <c r="W333" i="1" s="1"/>
  <c r="BJ332" i="1"/>
  <c r="BK332" i="1" s="1"/>
  <c r="BE332" i="1"/>
  <c r="BF332" i="1" s="1"/>
  <c r="AZ332" i="1"/>
  <c r="BA332" i="1" s="1"/>
  <c r="AU332" i="1"/>
  <c r="AV332" i="1" s="1"/>
  <c r="AP332" i="1"/>
  <c r="AQ332" i="1" s="1"/>
  <c r="AK332" i="1"/>
  <c r="AL332" i="1" s="1"/>
  <c r="AF332" i="1"/>
  <c r="AG332" i="1" s="1"/>
  <c r="AA332" i="1"/>
  <c r="AB332" i="1" s="1"/>
  <c r="V332" i="1"/>
  <c r="W332" i="1" s="1"/>
  <c r="BJ331" i="1"/>
  <c r="BK331" i="1" s="1"/>
  <c r="BE331" i="1"/>
  <c r="BF331" i="1" s="1"/>
  <c r="AZ331" i="1"/>
  <c r="BA331" i="1" s="1"/>
  <c r="AU331" i="1"/>
  <c r="AV331" i="1" s="1"/>
  <c r="AP331" i="1"/>
  <c r="AQ331" i="1" s="1"/>
  <c r="AK331" i="1"/>
  <c r="AL331" i="1" s="1"/>
  <c r="AF331" i="1"/>
  <c r="AG331" i="1" s="1"/>
  <c r="AA331" i="1"/>
  <c r="AB331" i="1" s="1"/>
  <c r="V331" i="1"/>
  <c r="W331" i="1" s="1"/>
  <c r="BJ330" i="1"/>
  <c r="BK330" i="1" s="1"/>
  <c r="BE330" i="1"/>
  <c r="BF330" i="1" s="1"/>
  <c r="AZ330" i="1"/>
  <c r="BA330" i="1" s="1"/>
  <c r="AU330" i="1"/>
  <c r="AV330" i="1" s="1"/>
  <c r="AP330" i="1"/>
  <c r="AQ330" i="1" s="1"/>
  <c r="AK330" i="1"/>
  <c r="AL330" i="1" s="1"/>
  <c r="AF330" i="1"/>
  <c r="AG330" i="1" s="1"/>
  <c r="AA330" i="1"/>
  <c r="AB330" i="1" s="1"/>
  <c r="V330" i="1"/>
  <c r="W330" i="1" s="1"/>
  <c r="BJ329" i="1"/>
  <c r="BK329" i="1" s="1"/>
  <c r="BE329" i="1"/>
  <c r="BF329" i="1" s="1"/>
  <c r="AZ329" i="1"/>
  <c r="BA329" i="1" s="1"/>
  <c r="AU329" i="1"/>
  <c r="AV329" i="1" s="1"/>
  <c r="AP329" i="1"/>
  <c r="AQ329" i="1" s="1"/>
  <c r="AK329" i="1"/>
  <c r="AL329" i="1" s="1"/>
  <c r="AF329" i="1"/>
  <c r="AG329" i="1" s="1"/>
  <c r="AA329" i="1"/>
  <c r="AB329" i="1" s="1"/>
  <c r="V329" i="1"/>
  <c r="W329" i="1" s="1"/>
  <c r="BJ328" i="1"/>
  <c r="BK328" i="1" s="1"/>
  <c r="BE328" i="1"/>
  <c r="BF328" i="1" s="1"/>
  <c r="AZ328" i="1"/>
  <c r="BA328" i="1" s="1"/>
  <c r="AU328" i="1"/>
  <c r="AV328" i="1" s="1"/>
  <c r="AP328" i="1"/>
  <c r="AQ328" i="1" s="1"/>
  <c r="AK328" i="1"/>
  <c r="AL328" i="1" s="1"/>
  <c r="AF328" i="1"/>
  <c r="AG328" i="1" s="1"/>
  <c r="AA328" i="1"/>
  <c r="AB328" i="1" s="1"/>
  <c r="V328" i="1"/>
  <c r="W328" i="1" s="1"/>
  <c r="BJ327" i="1"/>
  <c r="BK327" i="1" s="1"/>
  <c r="BE327" i="1"/>
  <c r="BF327" i="1" s="1"/>
  <c r="AZ327" i="1"/>
  <c r="BA327" i="1" s="1"/>
  <c r="AU327" i="1"/>
  <c r="AV327" i="1" s="1"/>
  <c r="AP327" i="1"/>
  <c r="AQ327" i="1" s="1"/>
  <c r="AK327" i="1"/>
  <c r="AL327" i="1" s="1"/>
  <c r="AF327" i="1"/>
  <c r="AG327" i="1" s="1"/>
  <c r="AA327" i="1"/>
  <c r="AB327" i="1" s="1"/>
  <c r="V327" i="1"/>
  <c r="W327" i="1" s="1"/>
  <c r="BJ326" i="1"/>
  <c r="BK326" i="1" s="1"/>
  <c r="BE326" i="1"/>
  <c r="BF326" i="1" s="1"/>
  <c r="AZ326" i="1"/>
  <c r="BA326" i="1" s="1"/>
  <c r="AU326" i="1"/>
  <c r="AV326" i="1" s="1"/>
  <c r="AP326" i="1"/>
  <c r="AQ326" i="1" s="1"/>
  <c r="AK326" i="1"/>
  <c r="AL326" i="1" s="1"/>
  <c r="AF326" i="1"/>
  <c r="AG326" i="1" s="1"/>
  <c r="AA326" i="1"/>
  <c r="AB326" i="1" s="1"/>
  <c r="V326" i="1"/>
  <c r="W326" i="1" s="1"/>
  <c r="BJ325" i="1"/>
  <c r="BK325" i="1" s="1"/>
  <c r="BE325" i="1"/>
  <c r="BF325" i="1" s="1"/>
  <c r="AZ325" i="1"/>
  <c r="BA325" i="1" s="1"/>
  <c r="AU325" i="1"/>
  <c r="AV325" i="1" s="1"/>
  <c r="AP325" i="1"/>
  <c r="AQ325" i="1" s="1"/>
  <c r="AK325" i="1"/>
  <c r="AL325" i="1" s="1"/>
  <c r="AF325" i="1"/>
  <c r="AG325" i="1" s="1"/>
  <c r="AA325" i="1"/>
  <c r="AB325" i="1" s="1"/>
  <c r="V325" i="1"/>
  <c r="W325" i="1" s="1"/>
  <c r="BJ324" i="1"/>
  <c r="BK324" i="1" s="1"/>
  <c r="BE324" i="1"/>
  <c r="BF324" i="1" s="1"/>
  <c r="AZ324" i="1"/>
  <c r="BA324" i="1" s="1"/>
  <c r="AU324" i="1"/>
  <c r="AV324" i="1" s="1"/>
  <c r="AP324" i="1"/>
  <c r="AQ324" i="1" s="1"/>
  <c r="AK324" i="1"/>
  <c r="AL324" i="1" s="1"/>
  <c r="AF324" i="1"/>
  <c r="AG324" i="1" s="1"/>
  <c r="AA324" i="1"/>
  <c r="AB324" i="1" s="1"/>
  <c r="V324" i="1"/>
  <c r="W324" i="1" s="1"/>
  <c r="BJ323" i="1"/>
  <c r="BK323" i="1" s="1"/>
  <c r="BE323" i="1"/>
  <c r="BF323" i="1" s="1"/>
  <c r="AZ323" i="1"/>
  <c r="BA323" i="1" s="1"/>
  <c r="AU323" i="1"/>
  <c r="AV323" i="1" s="1"/>
  <c r="AP323" i="1"/>
  <c r="AQ323" i="1" s="1"/>
  <c r="AK323" i="1"/>
  <c r="AL323" i="1" s="1"/>
  <c r="AF323" i="1"/>
  <c r="AG323" i="1" s="1"/>
  <c r="AA323" i="1"/>
  <c r="AB323" i="1" s="1"/>
  <c r="V323" i="1"/>
  <c r="W323" i="1" s="1"/>
  <c r="BJ322" i="1"/>
  <c r="BK322" i="1" s="1"/>
  <c r="BE322" i="1"/>
  <c r="BF322" i="1" s="1"/>
  <c r="AZ322" i="1"/>
  <c r="BA322" i="1" s="1"/>
  <c r="AU322" i="1"/>
  <c r="AV322" i="1" s="1"/>
  <c r="AP322" i="1"/>
  <c r="AQ322" i="1" s="1"/>
  <c r="AK322" i="1"/>
  <c r="AL322" i="1" s="1"/>
  <c r="AF322" i="1"/>
  <c r="AG322" i="1" s="1"/>
  <c r="AA322" i="1"/>
  <c r="AB322" i="1" s="1"/>
  <c r="V322" i="1"/>
  <c r="W322" i="1" s="1"/>
  <c r="BJ321" i="1"/>
  <c r="BK321" i="1" s="1"/>
  <c r="BE321" i="1"/>
  <c r="BF321" i="1" s="1"/>
  <c r="AZ321" i="1"/>
  <c r="BA321" i="1" s="1"/>
  <c r="AU321" i="1"/>
  <c r="AV321" i="1" s="1"/>
  <c r="AP321" i="1"/>
  <c r="AQ321" i="1" s="1"/>
  <c r="AK321" i="1"/>
  <c r="AL321" i="1" s="1"/>
  <c r="AF321" i="1"/>
  <c r="AG321" i="1" s="1"/>
  <c r="AA321" i="1"/>
  <c r="AB321" i="1" s="1"/>
  <c r="V321" i="1"/>
  <c r="W321" i="1" s="1"/>
  <c r="BJ320" i="1"/>
  <c r="BK320" i="1" s="1"/>
  <c r="BE320" i="1"/>
  <c r="BF320" i="1" s="1"/>
  <c r="AZ320" i="1"/>
  <c r="BA320" i="1" s="1"/>
  <c r="AU320" i="1"/>
  <c r="AV320" i="1" s="1"/>
  <c r="AP320" i="1"/>
  <c r="AQ320" i="1" s="1"/>
  <c r="AK320" i="1"/>
  <c r="AL320" i="1" s="1"/>
  <c r="AF320" i="1"/>
  <c r="AG320" i="1" s="1"/>
  <c r="AA320" i="1"/>
  <c r="AB320" i="1" s="1"/>
  <c r="V320" i="1"/>
  <c r="W320" i="1" s="1"/>
  <c r="BJ319" i="1"/>
  <c r="BK319" i="1" s="1"/>
  <c r="BE319" i="1"/>
  <c r="BF319" i="1" s="1"/>
  <c r="AZ319" i="1"/>
  <c r="BA319" i="1" s="1"/>
  <c r="AU319" i="1"/>
  <c r="AV319" i="1" s="1"/>
  <c r="AP319" i="1"/>
  <c r="AQ319" i="1" s="1"/>
  <c r="AK319" i="1"/>
  <c r="AL319" i="1" s="1"/>
  <c r="AF319" i="1"/>
  <c r="AG319" i="1" s="1"/>
  <c r="AA319" i="1"/>
  <c r="AB319" i="1" s="1"/>
  <c r="V319" i="1"/>
  <c r="W319" i="1" s="1"/>
  <c r="BJ318" i="1"/>
  <c r="BK318" i="1" s="1"/>
  <c r="BE318" i="1"/>
  <c r="BF318" i="1" s="1"/>
  <c r="AZ318" i="1"/>
  <c r="BA318" i="1" s="1"/>
  <c r="AU318" i="1"/>
  <c r="AV318" i="1" s="1"/>
  <c r="AP318" i="1"/>
  <c r="AQ318" i="1" s="1"/>
  <c r="AK318" i="1"/>
  <c r="AL318" i="1" s="1"/>
  <c r="AF318" i="1"/>
  <c r="AG318" i="1" s="1"/>
  <c r="AA318" i="1"/>
  <c r="AB318" i="1" s="1"/>
  <c r="V318" i="1"/>
  <c r="W318" i="1" s="1"/>
  <c r="BJ317" i="1"/>
  <c r="BK317" i="1" s="1"/>
  <c r="BE317" i="1"/>
  <c r="BF317" i="1" s="1"/>
  <c r="AZ317" i="1"/>
  <c r="BA317" i="1" s="1"/>
  <c r="AU317" i="1"/>
  <c r="AV317" i="1" s="1"/>
  <c r="AP317" i="1"/>
  <c r="AQ317" i="1" s="1"/>
  <c r="AK317" i="1"/>
  <c r="AL317" i="1" s="1"/>
  <c r="AF317" i="1"/>
  <c r="AG317" i="1" s="1"/>
  <c r="AA317" i="1"/>
  <c r="AB317" i="1" s="1"/>
  <c r="V317" i="1"/>
  <c r="W317" i="1" s="1"/>
  <c r="BJ316" i="1"/>
  <c r="BK316" i="1" s="1"/>
  <c r="BE316" i="1"/>
  <c r="BF316" i="1" s="1"/>
  <c r="AZ316" i="1"/>
  <c r="BA316" i="1" s="1"/>
  <c r="AU316" i="1"/>
  <c r="AV316" i="1" s="1"/>
  <c r="AP316" i="1"/>
  <c r="AQ316" i="1" s="1"/>
  <c r="AK316" i="1"/>
  <c r="AL316" i="1" s="1"/>
  <c r="AF316" i="1"/>
  <c r="AG316" i="1" s="1"/>
  <c r="AA316" i="1"/>
  <c r="AB316" i="1" s="1"/>
  <c r="V316" i="1"/>
  <c r="W316" i="1" s="1"/>
  <c r="BJ315" i="1"/>
  <c r="BK315" i="1" s="1"/>
  <c r="BE315" i="1"/>
  <c r="BF315" i="1" s="1"/>
  <c r="AZ315" i="1"/>
  <c r="BA315" i="1" s="1"/>
  <c r="AU315" i="1"/>
  <c r="AV315" i="1" s="1"/>
  <c r="AP315" i="1"/>
  <c r="AQ315" i="1" s="1"/>
  <c r="AK315" i="1"/>
  <c r="AL315" i="1" s="1"/>
  <c r="AF315" i="1"/>
  <c r="AG315" i="1" s="1"/>
  <c r="AA315" i="1"/>
  <c r="AB315" i="1" s="1"/>
  <c r="V315" i="1"/>
  <c r="W315" i="1" s="1"/>
  <c r="BJ314" i="1"/>
  <c r="BK314" i="1" s="1"/>
  <c r="BE314" i="1"/>
  <c r="BF314" i="1" s="1"/>
  <c r="AZ314" i="1"/>
  <c r="BA314" i="1" s="1"/>
  <c r="AU314" i="1"/>
  <c r="AV314" i="1" s="1"/>
  <c r="AP314" i="1"/>
  <c r="AQ314" i="1" s="1"/>
  <c r="AK314" i="1"/>
  <c r="AL314" i="1" s="1"/>
  <c r="AF314" i="1"/>
  <c r="AG314" i="1" s="1"/>
  <c r="AA314" i="1"/>
  <c r="AB314" i="1" s="1"/>
  <c r="V314" i="1"/>
  <c r="W314" i="1" s="1"/>
  <c r="BJ313" i="1"/>
  <c r="BK313" i="1" s="1"/>
  <c r="BE313" i="1"/>
  <c r="BF313" i="1" s="1"/>
  <c r="AZ313" i="1"/>
  <c r="BA313" i="1" s="1"/>
  <c r="AU313" i="1"/>
  <c r="AV313" i="1" s="1"/>
  <c r="AP313" i="1"/>
  <c r="AQ313" i="1" s="1"/>
  <c r="AK313" i="1"/>
  <c r="AL313" i="1" s="1"/>
  <c r="AF313" i="1"/>
  <c r="AG313" i="1" s="1"/>
  <c r="AA313" i="1"/>
  <c r="AB313" i="1" s="1"/>
  <c r="V313" i="1"/>
  <c r="W313" i="1" s="1"/>
  <c r="BJ312" i="1"/>
  <c r="BK312" i="1" s="1"/>
  <c r="BE312" i="1"/>
  <c r="BF312" i="1" s="1"/>
  <c r="AZ312" i="1"/>
  <c r="BA312" i="1" s="1"/>
  <c r="AU312" i="1"/>
  <c r="AV312" i="1" s="1"/>
  <c r="AP312" i="1"/>
  <c r="AQ312" i="1" s="1"/>
  <c r="AK312" i="1"/>
  <c r="AL312" i="1" s="1"/>
  <c r="AF312" i="1"/>
  <c r="AG312" i="1" s="1"/>
  <c r="AA312" i="1"/>
  <c r="AB312" i="1" s="1"/>
  <c r="V312" i="1"/>
  <c r="W312" i="1" s="1"/>
  <c r="BJ311" i="1"/>
  <c r="BK311" i="1" s="1"/>
  <c r="BE311" i="1"/>
  <c r="BF311" i="1" s="1"/>
  <c r="AZ311" i="1"/>
  <c r="BA311" i="1" s="1"/>
  <c r="AU311" i="1"/>
  <c r="AV311" i="1" s="1"/>
  <c r="AP311" i="1"/>
  <c r="AQ311" i="1" s="1"/>
  <c r="AK311" i="1"/>
  <c r="AL311" i="1" s="1"/>
  <c r="AF311" i="1"/>
  <c r="AG311" i="1" s="1"/>
  <c r="AA311" i="1"/>
  <c r="AB311" i="1" s="1"/>
  <c r="V311" i="1"/>
  <c r="W311" i="1" s="1"/>
  <c r="BJ310" i="1"/>
  <c r="BK310" i="1" s="1"/>
  <c r="BE310" i="1"/>
  <c r="BF310" i="1" s="1"/>
  <c r="AZ310" i="1"/>
  <c r="BA310" i="1" s="1"/>
  <c r="AU310" i="1"/>
  <c r="AV310" i="1" s="1"/>
  <c r="AP310" i="1"/>
  <c r="AQ310" i="1" s="1"/>
  <c r="AK310" i="1"/>
  <c r="AL310" i="1" s="1"/>
  <c r="AF310" i="1"/>
  <c r="AG310" i="1" s="1"/>
  <c r="AA310" i="1"/>
  <c r="AB310" i="1" s="1"/>
  <c r="V310" i="1"/>
  <c r="W310" i="1" s="1"/>
  <c r="BJ309" i="1"/>
  <c r="BK309" i="1" s="1"/>
  <c r="BE309" i="1"/>
  <c r="BF309" i="1" s="1"/>
  <c r="AZ309" i="1"/>
  <c r="BA309" i="1" s="1"/>
  <c r="AU309" i="1"/>
  <c r="AV309" i="1" s="1"/>
  <c r="AP309" i="1"/>
  <c r="AQ309" i="1" s="1"/>
  <c r="AK309" i="1"/>
  <c r="AL309" i="1" s="1"/>
  <c r="AF309" i="1"/>
  <c r="AG309" i="1" s="1"/>
  <c r="AA309" i="1"/>
  <c r="AB309" i="1" s="1"/>
  <c r="V309" i="1"/>
  <c r="W309" i="1" s="1"/>
  <c r="BJ308" i="1"/>
  <c r="BK308" i="1" s="1"/>
  <c r="BE308" i="1"/>
  <c r="BF308" i="1" s="1"/>
  <c r="AZ308" i="1"/>
  <c r="BA308" i="1" s="1"/>
  <c r="AU308" i="1"/>
  <c r="AV308" i="1" s="1"/>
  <c r="AP308" i="1"/>
  <c r="AQ308" i="1" s="1"/>
  <c r="AK308" i="1"/>
  <c r="AL308" i="1" s="1"/>
  <c r="AF308" i="1"/>
  <c r="AG308" i="1" s="1"/>
  <c r="AA308" i="1"/>
  <c r="AB308" i="1" s="1"/>
  <c r="V308" i="1"/>
  <c r="W308" i="1" s="1"/>
  <c r="BJ307" i="1"/>
  <c r="BK307" i="1" s="1"/>
  <c r="BE307" i="1"/>
  <c r="BF307" i="1" s="1"/>
  <c r="AZ307" i="1"/>
  <c r="BA307" i="1" s="1"/>
  <c r="AU307" i="1"/>
  <c r="AV307" i="1" s="1"/>
  <c r="AP307" i="1"/>
  <c r="AQ307" i="1" s="1"/>
  <c r="AK307" i="1"/>
  <c r="AL307" i="1" s="1"/>
  <c r="AF307" i="1"/>
  <c r="AG307" i="1" s="1"/>
  <c r="AA307" i="1"/>
  <c r="AB307" i="1" s="1"/>
  <c r="V307" i="1"/>
  <c r="W307" i="1" s="1"/>
  <c r="BJ306" i="1"/>
  <c r="BK306" i="1" s="1"/>
  <c r="BE306" i="1"/>
  <c r="BF306" i="1" s="1"/>
  <c r="AZ306" i="1"/>
  <c r="BA306" i="1" s="1"/>
  <c r="AU306" i="1"/>
  <c r="AV306" i="1" s="1"/>
  <c r="AP306" i="1"/>
  <c r="AQ306" i="1" s="1"/>
  <c r="AK306" i="1"/>
  <c r="AL306" i="1" s="1"/>
  <c r="AF306" i="1"/>
  <c r="AG306" i="1" s="1"/>
  <c r="AA306" i="1"/>
  <c r="AB306" i="1" s="1"/>
  <c r="V306" i="1"/>
  <c r="W306" i="1" s="1"/>
  <c r="BJ305" i="1"/>
  <c r="BK305" i="1" s="1"/>
  <c r="BE305" i="1"/>
  <c r="BF305" i="1" s="1"/>
  <c r="AZ305" i="1"/>
  <c r="BA305" i="1" s="1"/>
  <c r="AU305" i="1"/>
  <c r="AV305" i="1" s="1"/>
  <c r="AP305" i="1"/>
  <c r="AQ305" i="1" s="1"/>
  <c r="AK305" i="1"/>
  <c r="AL305" i="1" s="1"/>
  <c r="AF305" i="1"/>
  <c r="AG305" i="1" s="1"/>
  <c r="AA305" i="1"/>
  <c r="AB305" i="1" s="1"/>
  <c r="V305" i="1"/>
  <c r="W305" i="1" s="1"/>
  <c r="BJ304" i="1"/>
  <c r="BK304" i="1" s="1"/>
  <c r="BE304" i="1"/>
  <c r="BF304" i="1" s="1"/>
  <c r="AZ304" i="1"/>
  <c r="BA304" i="1" s="1"/>
  <c r="AU304" i="1"/>
  <c r="AV304" i="1" s="1"/>
  <c r="AP304" i="1"/>
  <c r="AQ304" i="1" s="1"/>
  <c r="AK304" i="1"/>
  <c r="AL304" i="1" s="1"/>
  <c r="AF304" i="1"/>
  <c r="AG304" i="1" s="1"/>
  <c r="AA304" i="1"/>
  <c r="AB304" i="1" s="1"/>
  <c r="V304" i="1"/>
  <c r="W304" i="1" s="1"/>
  <c r="BJ303" i="1"/>
  <c r="BK303" i="1" s="1"/>
  <c r="BE303" i="1"/>
  <c r="BF303" i="1" s="1"/>
  <c r="AZ303" i="1"/>
  <c r="BA303" i="1" s="1"/>
  <c r="AU303" i="1"/>
  <c r="AV303" i="1" s="1"/>
  <c r="AP303" i="1"/>
  <c r="AQ303" i="1" s="1"/>
  <c r="AK303" i="1"/>
  <c r="AL303" i="1" s="1"/>
  <c r="AF303" i="1"/>
  <c r="AG303" i="1" s="1"/>
  <c r="AA303" i="1"/>
  <c r="AB303" i="1" s="1"/>
  <c r="V303" i="1"/>
  <c r="W303" i="1" s="1"/>
  <c r="BJ302" i="1"/>
  <c r="BK302" i="1" s="1"/>
  <c r="BE302" i="1"/>
  <c r="BF302" i="1" s="1"/>
  <c r="AZ302" i="1"/>
  <c r="BA302" i="1" s="1"/>
  <c r="AU302" i="1"/>
  <c r="AV302" i="1" s="1"/>
  <c r="AP302" i="1"/>
  <c r="AQ302" i="1" s="1"/>
  <c r="AK302" i="1"/>
  <c r="AL302" i="1" s="1"/>
  <c r="AF302" i="1"/>
  <c r="AG302" i="1" s="1"/>
  <c r="AA302" i="1"/>
  <c r="AB302" i="1" s="1"/>
  <c r="V302" i="1"/>
  <c r="W302" i="1" s="1"/>
  <c r="BJ301" i="1"/>
  <c r="BK301" i="1" s="1"/>
  <c r="BE301" i="1"/>
  <c r="BF301" i="1" s="1"/>
  <c r="AZ301" i="1"/>
  <c r="BA301" i="1" s="1"/>
  <c r="AU301" i="1"/>
  <c r="AV301" i="1" s="1"/>
  <c r="AP301" i="1"/>
  <c r="AQ301" i="1" s="1"/>
  <c r="AK301" i="1"/>
  <c r="AL301" i="1" s="1"/>
  <c r="AF301" i="1"/>
  <c r="AG301" i="1" s="1"/>
  <c r="AA301" i="1"/>
  <c r="AB301" i="1" s="1"/>
  <c r="V301" i="1"/>
  <c r="W301" i="1" s="1"/>
  <c r="BJ300" i="1"/>
  <c r="BK300" i="1" s="1"/>
  <c r="BE300" i="1"/>
  <c r="BF300" i="1" s="1"/>
  <c r="AZ300" i="1"/>
  <c r="BA300" i="1" s="1"/>
  <c r="AU300" i="1"/>
  <c r="AV300" i="1" s="1"/>
  <c r="AP300" i="1"/>
  <c r="AQ300" i="1" s="1"/>
  <c r="AK300" i="1"/>
  <c r="AL300" i="1" s="1"/>
  <c r="AF300" i="1"/>
  <c r="AG300" i="1" s="1"/>
  <c r="AA300" i="1"/>
  <c r="AB300" i="1" s="1"/>
  <c r="V300" i="1"/>
  <c r="W300" i="1" s="1"/>
  <c r="BJ299" i="1"/>
  <c r="BK299" i="1" s="1"/>
  <c r="BE299" i="1"/>
  <c r="BF299" i="1" s="1"/>
  <c r="AZ299" i="1"/>
  <c r="BA299" i="1" s="1"/>
  <c r="AU299" i="1"/>
  <c r="AV299" i="1" s="1"/>
  <c r="AP299" i="1"/>
  <c r="AQ299" i="1" s="1"/>
  <c r="AK299" i="1"/>
  <c r="AL299" i="1" s="1"/>
  <c r="AF299" i="1"/>
  <c r="AG299" i="1" s="1"/>
  <c r="AA299" i="1"/>
  <c r="AB299" i="1" s="1"/>
  <c r="V299" i="1"/>
  <c r="W299" i="1" s="1"/>
  <c r="BJ298" i="1"/>
  <c r="BK298" i="1" s="1"/>
  <c r="BE298" i="1"/>
  <c r="BF298" i="1" s="1"/>
  <c r="AZ298" i="1"/>
  <c r="BA298" i="1" s="1"/>
  <c r="AU298" i="1"/>
  <c r="AV298" i="1" s="1"/>
  <c r="AP298" i="1"/>
  <c r="AQ298" i="1" s="1"/>
  <c r="AK298" i="1"/>
  <c r="AL298" i="1" s="1"/>
  <c r="AF298" i="1"/>
  <c r="AG298" i="1" s="1"/>
  <c r="AA298" i="1"/>
  <c r="AB298" i="1" s="1"/>
  <c r="V298" i="1"/>
  <c r="W298" i="1" s="1"/>
  <c r="BJ297" i="1"/>
  <c r="BK297" i="1" s="1"/>
  <c r="BE297" i="1"/>
  <c r="BF297" i="1" s="1"/>
  <c r="AZ297" i="1"/>
  <c r="BA297" i="1" s="1"/>
  <c r="AU297" i="1"/>
  <c r="AV297" i="1" s="1"/>
  <c r="AP297" i="1"/>
  <c r="AQ297" i="1" s="1"/>
  <c r="AK297" i="1"/>
  <c r="AL297" i="1" s="1"/>
  <c r="AF297" i="1"/>
  <c r="AG297" i="1" s="1"/>
  <c r="AA297" i="1"/>
  <c r="AB297" i="1" s="1"/>
  <c r="V297" i="1"/>
  <c r="W297" i="1" s="1"/>
  <c r="BJ296" i="1"/>
  <c r="BK296" i="1" s="1"/>
  <c r="BE296" i="1"/>
  <c r="BF296" i="1" s="1"/>
  <c r="AZ296" i="1"/>
  <c r="BA296" i="1" s="1"/>
  <c r="AU296" i="1"/>
  <c r="AV296" i="1" s="1"/>
  <c r="AP296" i="1"/>
  <c r="AQ296" i="1" s="1"/>
  <c r="AK296" i="1"/>
  <c r="AL296" i="1" s="1"/>
  <c r="AF296" i="1"/>
  <c r="AG296" i="1" s="1"/>
  <c r="AA296" i="1"/>
  <c r="AB296" i="1" s="1"/>
  <c r="V296" i="1"/>
  <c r="W296" i="1" s="1"/>
  <c r="BJ295" i="1"/>
  <c r="BK295" i="1" s="1"/>
  <c r="BE295" i="1"/>
  <c r="BF295" i="1" s="1"/>
  <c r="AZ295" i="1"/>
  <c r="BA295" i="1" s="1"/>
  <c r="AU295" i="1"/>
  <c r="AV295" i="1" s="1"/>
  <c r="AP295" i="1"/>
  <c r="AQ295" i="1" s="1"/>
  <c r="AK295" i="1"/>
  <c r="AL295" i="1" s="1"/>
  <c r="AF295" i="1"/>
  <c r="AG295" i="1" s="1"/>
  <c r="AA295" i="1"/>
  <c r="AB295" i="1" s="1"/>
  <c r="V295" i="1"/>
  <c r="W295" i="1" s="1"/>
  <c r="BJ294" i="1"/>
  <c r="BK294" i="1" s="1"/>
  <c r="BE294" i="1"/>
  <c r="BF294" i="1" s="1"/>
  <c r="AZ294" i="1"/>
  <c r="BA294" i="1" s="1"/>
  <c r="AU294" i="1"/>
  <c r="AV294" i="1" s="1"/>
  <c r="AP294" i="1"/>
  <c r="AQ294" i="1" s="1"/>
  <c r="AK294" i="1"/>
  <c r="AL294" i="1" s="1"/>
  <c r="AF294" i="1"/>
  <c r="AG294" i="1" s="1"/>
  <c r="AA294" i="1"/>
  <c r="AB294" i="1" s="1"/>
  <c r="V294" i="1"/>
  <c r="W294" i="1" s="1"/>
  <c r="BJ293" i="1"/>
  <c r="BK293" i="1" s="1"/>
  <c r="BE293" i="1"/>
  <c r="BF293" i="1" s="1"/>
  <c r="AZ293" i="1"/>
  <c r="BA293" i="1" s="1"/>
  <c r="AU293" i="1"/>
  <c r="AV293" i="1" s="1"/>
  <c r="AP293" i="1"/>
  <c r="AQ293" i="1" s="1"/>
  <c r="AK293" i="1"/>
  <c r="AL293" i="1" s="1"/>
  <c r="AF293" i="1"/>
  <c r="AG293" i="1" s="1"/>
  <c r="AA293" i="1"/>
  <c r="AB293" i="1" s="1"/>
  <c r="V293" i="1"/>
  <c r="W293" i="1" s="1"/>
  <c r="BJ292" i="1"/>
  <c r="BK292" i="1" s="1"/>
  <c r="BE292" i="1"/>
  <c r="BF292" i="1" s="1"/>
  <c r="AZ292" i="1"/>
  <c r="BA292" i="1" s="1"/>
  <c r="AU292" i="1"/>
  <c r="AV292" i="1" s="1"/>
  <c r="AP292" i="1"/>
  <c r="AQ292" i="1" s="1"/>
  <c r="AK292" i="1"/>
  <c r="AL292" i="1" s="1"/>
  <c r="AF292" i="1"/>
  <c r="AG292" i="1" s="1"/>
  <c r="AA292" i="1"/>
  <c r="AB292" i="1" s="1"/>
  <c r="V292" i="1"/>
  <c r="W292" i="1" s="1"/>
  <c r="BJ291" i="1"/>
  <c r="BK291" i="1" s="1"/>
  <c r="BE291" i="1"/>
  <c r="BF291" i="1" s="1"/>
  <c r="AZ291" i="1"/>
  <c r="BA291" i="1" s="1"/>
  <c r="AU291" i="1"/>
  <c r="AV291" i="1" s="1"/>
  <c r="AP291" i="1"/>
  <c r="AQ291" i="1" s="1"/>
  <c r="AK291" i="1"/>
  <c r="AL291" i="1" s="1"/>
  <c r="AF291" i="1"/>
  <c r="AG291" i="1" s="1"/>
  <c r="AA291" i="1"/>
  <c r="AB291" i="1" s="1"/>
  <c r="V291" i="1"/>
  <c r="W291" i="1" s="1"/>
  <c r="BJ290" i="1"/>
  <c r="BK290" i="1" s="1"/>
  <c r="BE290" i="1"/>
  <c r="BF290" i="1" s="1"/>
  <c r="AZ290" i="1"/>
  <c r="BA290" i="1" s="1"/>
  <c r="AU290" i="1"/>
  <c r="AV290" i="1" s="1"/>
  <c r="AP290" i="1"/>
  <c r="AQ290" i="1" s="1"/>
  <c r="AK290" i="1"/>
  <c r="AL290" i="1" s="1"/>
  <c r="AF290" i="1"/>
  <c r="AG290" i="1" s="1"/>
  <c r="AA290" i="1"/>
  <c r="AB290" i="1" s="1"/>
  <c r="V290" i="1"/>
  <c r="W290" i="1" s="1"/>
  <c r="BJ289" i="1"/>
  <c r="BK289" i="1" s="1"/>
  <c r="BE289" i="1"/>
  <c r="BF289" i="1" s="1"/>
  <c r="AZ289" i="1"/>
  <c r="BA289" i="1" s="1"/>
  <c r="AU289" i="1"/>
  <c r="AV289" i="1" s="1"/>
  <c r="AP289" i="1"/>
  <c r="AQ289" i="1" s="1"/>
  <c r="AK289" i="1"/>
  <c r="AL289" i="1" s="1"/>
  <c r="AF289" i="1"/>
  <c r="AG289" i="1" s="1"/>
  <c r="AA289" i="1"/>
  <c r="AB289" i="1" s="1"/>
  <c r="V289" i="1"/>
  <c r="W289" i="1" s="1"/>
  <c r="BJ288" i="1"/>
  <c r="BK288" i="1" s="1"/>
  <c r="BE288" i="1"/>
  <c r="BF288" i="1" s="1"/>
  <c r="AZ288" i="1"/>
  <c r="BA288" i="1" s="1"/>
  <c r="AU288" i="1"/>
  <c r="AV288" i="1" s="1"/>
  <c r="AP288" i="1"/>
  <c r="AQ288" i="1" s="1"/>
  <c r="AK288" i="1"/>
  <c r="AL288" i="1" s="1"/>
  <c r="AF288" i="1"/>
  <c r="AG288" i="1" s="1"/>
  <c r="AA288" i="1"/>
  <c r="AB288" i="1" s="1"/>
  <c r="V288" i="1"/>
  <c r="W288" i="1" s="1"/>
  <c r="BJ287" i="1"/>
  <c r="BK287" i="1" s="1"/>
  <c r="BE287" i="1"/>
  <c r="BF287" i="1" s="1"/>
  <c r="AZ287" i="1"/>
  <c r="BA287" i="1" s="1"/>
  <c r="AU287" i="1"/>
  <c r="AV287" i="1" s="1"/>
  <c r="AP287" i="1"/>
  <c r="AQ287" i="1" s="1"/>
  <c r="AK287" i="1"/>
  <c r="AL287" i="1" s="1"/>
  <c r="AF287" i="1"/>
  <c r="AG287" i="1" s="1"/>
  <c r="AA287" i="1"/>
  <c r="AB287" i="1" s="1"/>
  <c r="V287" i="1"/>
  <c r="W287" i="1" s="1"/>
  <c r="BJ286" i="1"/>
  <c r="BK286" i="1" s="1"/>
  <c r="BE286" i="1"/>
  <c r="BF286" i="1" s="1"/>
  <c r="AZ286" i="1"/>
  <c r="BA286" i="1" s="1"/>
  <c r="AU286" i="1"/>
  <c r="AV286" i="1" s="1"/>
  <c r="AP286" i="1"/>
  <c r="AQ286" i="1" s="1"/>
  <c r="AK286" i="1"/>
  <c r="AL286" i="1" s="1"/>
  <c r="AF286" i="1"/>
  <c r="AG286" i="1" s="1"/>
  <c r="AA286" i="1"/>
  <c r="AB286" i="1" s="1"/>
  <c r="V286" i="1"/>
  <c r="W286" i="1" s="1"/>
  <c r="BJ285" i="1"/>
  <c r="BK285" i="1" s="1"/>
  <c r="BE285" i="1"/>
  <c r="BF285" i="1" s="1"/>
  <c r="AZ285" i="1"/>
  <c r="BA285" i="1" s="1"/>
  <c r="AU285" i="1"/>
  <c r="AV285" i="1" s="1"/>
  <c r="AP285" i="1"/>
  <c r="AQ285" i="1" s="1"/>
  <c r="AK285" i="1"/>
  <c r="AL285" i="1" s="1"/>
  <c r="AF285" i="1"/>
  <c r="AG285" i="1" s="1"/>
  <c r="AA285" i="1"/>
  <c r="AB285" i="1" s="1"/>
  <c r="V285" i="1"/>
  <c r="W285" i="1" s="1"/>
  <c r="BJ284" i="1"/>
  <c r="BK284" i="1" s="1"/>
  <c r="BE284" i="1"/>
  <c r="BF284" i="1" s="1"/>
  <c r="AZ284" i="1"/>
  <c r="BA284" i="1" s="1"/>
  <c r="AU284" i="1"/>
  <c r="AV284" i="1" s="1"/>
  <c r="AP284" i="1"/>
  <c r="AQ284" i="1" s="1"/>
  <c r="AK284" i="1"/>
  <c r="AL284" i="1" s="1"/>
  <c r="AF284" i="1"/>
  <c r="AG284" i="1" s="1"/>
  <c r="AA284" i="1"/>
  <c r="AB284" i="1" s="1"/>
  <c r="V284" i="1"/>
  <c r="W284" i="1" s="1"/>
  <c r="BJ283" i="1"/>
  <c r="BK283" i="1" s="1"/>
  <c r="BE283" i="1"/>
  <c r="BF283" i="1" s="1"/>
  <c r="AZ283" i="1"/>
  <c r="BA283" i="1" s="1"/>
  <c r="AU283" i="1"/>
  <c r="AV283" i="1" s="1"/>
  <c r="AP283" i="1"/>
  <c r="AQ283" i="1" s="1"/>
  <c r="AK283" i="1"/>
  <c r="AL283" i="1" s="1"/>
  <c r="AF283" i="1"/>
  <c r="AG283" i="1" s="1"/>
  <c r="AA283" i="1"/>
  <c r="AB283" i="1" s="1"/>
  <c r="V283" i="1"/>
  <c r="W283" i="1" s="1"/>
  <c r="BJ282" i="1"/>
  <c r="BK282" i="1" s="1"/>
  <c r="BE282" i="1"/>
  <c r="BF282" i="1" s="1"/>
  <c r="AZ282" i="1"/>
  <c r="BA282" i="1" s="1"/>
  <c r="AU282" i="1"/>
  <c r="AV282" i="1" s="1"/>
  <c r="AP282" i="1"/>
  <c r="AQ282" i="1" s="1"/>
  <c r="AK282" i="1"/>
  <c r="AL282" i="1" s="1"/>
  <c r="AF282" i="1"/>
  <c r="AG282" i="1" s="1"/>
  <c r="AA282" i="1"/>
  <c r="AB282" i="1" s="1"/>
  <c r="V282" i="1"/>
  <c r="W282" i="1" s="1"/>
  <c r="BJ281" i="1"/>
  <c r="BK281" i="1" s="1"/>
  <c r="BE281" i="1"/>
  <c r="BF281" i="1" s="1"/>
  <c r="AZ281" i="1"/>
  <c r="BA281" i="1" s="1"/>
  <c r="AU281" i="1"/>
  <c r="AV281" i="1" s="1"/>
  <c r="AP281" i="1"/>
  <c r="AQ281" i="1" s="1"/>
  <c r="AK281" i="1"/>
  <c r="AL281" i="1" s="1"/>
  <c r="AF281" i="1"/>
  <c r="AG281" i="1" s="1"/>
  <c r="AA281" i="1"/>
  <c r="AB281" i="1" s="1"/>
  <c r="V281" i="1"/>
  <c r="W281" i="1" s="1"/>
  <c r="BJ280" i="1"/>
  <c r="BK280" i="1" s="1"/>
  <c r="BE280" i="1"/>
  <c r="BF280" i="1" s="1"/>
  <c r="AZ280" i="1"/>
  <c r="BA280" i="1" s="1"/>
  <c r="AU280" i="1"/>
  <c r="AV280" i="1" s="1"/>
  <c r="AP280" i="1"/>
  <c r="AQ280" i="1" s="1"/>
  <c r="AK280" i="1"/>
  <c r="AL280" i="1" s="1"/>
  <c r="AF280" i="1"/>
  <c r="AG280" i="1" s="1"/>
  <c r="AA280" i="1"/>
  <c r="AB280" i="1" s="1"/>
  <c r="V280" i="1"/>
  <c r="W280" i="1" s="1"/>
  <c r="BJ279" i="1"/>
  <c r="BK279" i="1" s="1"/>
  <c r="BE279" i="1"/>
  <c r="BF279" i="1" s="1"/>
  <c r="AZ279" i="1"/>
  <c r="BA279" i="1" s="1"/>
  <c r="AU279" i="1"/>
  <c r="AV279" i="1" s="1"/>
  <c r="AP279" i="1"/>
  <c r="AQ279" i="1" s="1"/>
  <c r="AK279" i="1"/>
  <c r="AL279" i="1" s="1"/>
  <c r="AF279" i="1"/>
  <c r="AG279" i="1" s="1"/>
  <c r="AA279" i="1"/>
  <c r="AB279" i="1" s="1"/>
  <c r="V279" i="1"/>
  <c r="W279" i="1" s="1"/>
  <c r="BJ278" i="1"/>
  <c r="BK278" i="1" s="1"/>
  <c r="BE278" i="1"/>
  <c r="BF278" i="1" s="1"/>
  <c r="AZ278" i="1"/>
  <c r="BA278" i="1" s="1"/>
  <c r="AU278" i="1"/>
  <c r="AV278" i="1" s="1"/>
  <c r="AP278" i="1"/>
  <c r="AQ278" i="1" s="1"/>
  <c r="AK278" i="1"/>
  <c r="AL278" i="1" s="1"/>
  <c r="AF278" i="1"/>
  <c r="AG278" i="1" s="1"/>
  <c r="AA278" i="1"/>
  <c r="AB278" i="1" s="1"/>
  <c r="V278" i="1"/>
  <c r="W278" i="1" s="1"/>
  <c r="BJ277" i="1"/>
  <c r="BK277" i="1" s="1"/>
  <c r="BE277" i="1"/>
  <c r="BF277" i="1" s="1"/>
  <c r="AZ277" i="1"/>
  <c r="BA277" i="1" s="1"/>
  <c r="AU277" i="1"/>
  <c r="AV277" i="1" s="1"/>
  <c r="AP277" i="1"/>
  <c r="AQ277" i="1" s="1"/>
  <c r="AK277" i="1"/>
  <c r="AL277" i="1" s="1"/>
  <c r="AF277" i="1"/>
  <c r="AG277" i="1" s="1"/>
  <c r="AA277" i="1"/>
  <c r="AB277" i="1" s="1"/>
  <c r="V277" i="1"/>
  <c r="W277" i="1" s="1"/>
  <c r="BJ276" i="1"/>
  <c r="BK276" i="1" s="1"/>
  <c r="BE276" i="1"/>
  <c r="BF276" i="1" s="1"/>
  <c r="AZ276" i="1"/>
  <c r="BA276" i="1" s="1"/>
  <c r="AU276" i="1"/>
  <c r="AV276" i="1" s="1"/>
  <c r="AP276" i="1"/>
  <c r="AQ276" i="1" s="1"/>
  <c r="AK276" i="1"/>
  <c r="AL276" i="1" s="1"/>
  <c r="AF276" i="1"/>
  <c r="AG276" i="1" s="1"/>
  <c r="AA276" i="1"/>
  <c r="AB276" i="1" s="1"/>
  <c r="V276" i="1"/>
  <c r="W276" i="1" s="1"/>
  <c r="BJ275" i="1"/>
  <c r="BK275" i="1" s="1"/>
  <c r="BE275" i="1"/>
  <c r="BF275" i="1" s="1"/>
  <c r="AZ275" i="1"/>
  <c r="BA275" i="1" s="1"/>
  <c r="AU275" i="1"/>
  <c r="AV275" i="1" s="1"/>
  <c r="AP275" i="1"/>
  <c r="AQ275" i="1" s="1"/>
  <c r="AK275" i="1"/>
  <c r="AL275" i="1" s="1"/>
  <c r="AF275" i="1"/>
  <c r="AG275" i="1" s="1"/>
  <c r="AA275" i="1"/>
  <c r="AB275" i="1" s="1"/>
  <c r="V275" i="1"/>
  <c r="W275" i="1" s="1"/>
  <c r="BJ274" i="1"/>
  <c r="BK274" i="1" s="1"/>
  <c r="BE274" i="1"/>
  <c r="BF274" i="1" s="1"/>
  <c r="AZ274" i="1"/>
  <c r="BA274" i="1" s="1"/>
  <c r="AU274" i="1"/>
  <c r="AV274" i="1" s="1"/>
  <c r="AP274" i="1"/>
  <c r="AQ274" i="1" s="1"/>
  <c r="AK274" i="1"/>
  <c r="AL274" i="1" s="1"/>
  <c r="AF274" i="1"/>
  <c r="AG274" i="1" s="1"/>
  <c r="AA274" i="1"/>
  <c r="AB274" i="1" s="1"/>
  <c r="V274" i="1"/>
  <c r="W274" i="1" s="1"/>
  <c r="BJ273" i="1"/>
  <c r="BK273" i="1" s="1"/>
  <c r="BE273" i="1"/>
  <c r="BF273" i="1" s="1"/>
  <c r="AZ273" i="1"/>
  <c r="BA273" i="1" s="1"/>
  <c r="AU273" i="1"/>
  <c r="AV273" i="1" s="1"/>
  <c r="AP273" i="1"/>
  <c r="AQ273" i="1" s="1"/>
  <c r="AK273" i="1"/>
  <c r="AL273" i="1" s="1"/>
  <c r="AF273" i="1"/>
  <c r="AG273" i="1" s="1"/>
  <c r="AA273" i="1"/>
  <c r="AB273" i="1" s="1"/>
  <c r="V273" i="1"/>
  <c r="W273" i="1" s="1"/>
  <c r="BJ272" i="1"/>
  <c r="BK272" i="1" s="1"/>
  <c r="BE272" i="1"/>
  <c r="BF272" i="1" s="1"/>
  <c r="AZ272" i="1"/>
  <c r="BA272" i="1" s="1"/>
  <c r="AU272" i="1"/>
  <c r="AV272" i="1" s="1"/>
  <c r="AP272" i="1"/>
  <c r="AQ272" i="1" s="1"/>
  <c r="AK272" i="1"/>
  <c r="AL272" i="1" s="1"/>
  <c r="AF272" i="1"/>
  <c r="AG272" i="1" s="1"/>
  <c r="AA272" i="1"/>
  <c r="AB272" i="1" s="1"/>
  <c r="V272" i="1"/>
  <c r="W272" i="1" s="1"/>
  <c r="BJ271" i="1"/>
  <c r="BK271" i="1" s="1"/>
  <c r="BE271" i="1"/>
  <c r="BF271" i="1" s="1"/>
  <c r="AZ271" i="1"/>
  <c r="BA271" i="1" s="1"/>
  <c r="AU271" i="1"/>
  <c r="AV271" i="1" s="1"/>
  <c r="AP271" i="1"/>
  <c r="AQ271" i="1" s="1"/>
  <c r="AK271" i="1"/>
  <c r="AL271" i="1" s="1"/>
  <c r="AF271" i="1"/>
  <c r="AG271" i="1" s="1"/>
  <c r="AA271" i="1"/>
  <c r="AB271" i="1" s="1"/>
  <c r="V271" i="1"/>
  <c r="W271" i="1" s="1"/>
  <c r="BJ270" i="1"/>
  <c r="BK270" i="1" s="1"/>
  <c r="BE270" i="1"/>
  <c r="BF270" i="1" s="1"/>
  <c r="AZ270" i="1"/>
  <c r="BA270" i="1" s="1"/>
  <c r="AU270" i="1"/>
  <c r="AV270" i="1" s="1"/>
  <c r="AP270" i="1"/>
  <c r="AQ270" i="1" s="1"/>
  <c r="AK270" i="1"/>
  <c r="AL270" i="1" s="1"/>
  <c r="AF270" i="1"/>
  <c r="AG270" i="1" s="1"/>
  <c r="AA270" i="1"/>
  <c r="AB270" i="1" s="1"/>
  <c r="V270" i="1"/>
  <c r="W270" i="1" s="1"/>
  <c r="BJ269" i="1"/>
  <c r="BK269" i="1" s="1"/>
  <c r="BE269" i="1"/>
  <c r="BF269" i="1" s="1"/>
  <c r="AZ269" i="1"/>
  <c r="BA269" i="1" s="1"/>
  <c r="AU269" i="1"/>
  <c r="AV269" i="1" s="1"/>
  <c r="AP269" i="1"/>
  <c r="AQ269" i="1" s="1"/>
  <c r="AK269" i="1"/>
  <c r="AL269" i="1" s="1"/>
  <c r="AF269" i="1"/>
  <c r="AG269" i="1" s="1"/>
  <c r="AA269" i="1"/>
  <c r="AB269" i="1" s="1"/>
  <c r="V269" i="1"/>
  <c r="W269" i="1" s="1"/>
  <c r="BJ268" i="1"/>
  <c r="BK268" i="1" s="1"/>
  <c r="BE268" i="1"/>
  <c r="BF268" i="1" s="1"/>
  <c r="AZ268" i="1"/>
  <c r="BA268" i="1" s="1"/>
  <c r="AU268" i="1"/>
  <c r="AV268" i="1" s="1"/>
  <c r="AP268" i="1"/>
  <c r="AQ268" i="1" s="1"/>
  <c r="AK268" i="1"/>
  <c r="AL268" i="1" s="1"/>
  <c r="AF268" i="1"/>
  <c r="AG268" i="1" s="1"/>
  <c r="AA268" i="1"/>
  <c r="AB268" i="1" s="1"/>
  <c r="V268" i="1"/>
  <c r="W268" i="1" s="1"/>
  <c r="BJ267" i="1"/>
  <c r="BK267" i="1" s="1"/>
  <c r="BE267" i="1"/>
  <c r="BF267" i="1" s="1"/>
  <c r="AZ267" i="1"/>
  <c r="BA267" i="1" s="1"/>
  <c r="AU267" i="1"/>
  <c r="AV267" i="1" s="1"/>
  <c r="AP267" i="1"/>
  <c r="AQ267" i="1" s="1"/>
  <c r="AK267" i="1"/>
  <c r="AL267" i="1" s="1"/>
  <c r="AF267" i="1"/>
  <c r="AG267" i="1" s="1"/>
  <c r="AA267" i="1"/>
  <c r="AB267" i="1" s="1"/>
  <c r="V267" i="1"/>
  <c r="W267" i="1" s="1"/>
  <c r="BJ266" i="1"/>
  <c r="BK266" i="1" s="1"/>
  <c r="BE266" i="1"/>
  <c r="BF266" i="1" s="1"/>
  <c r="AZ266" i="1"/>
  <c r="BA266" i="1" s="1"/>
  <c r="AU266" i="1"/>
  <c r="AV266" i="1" s="1"/>
  <c r="AP266" i="1"/>
  <c r="AQ266" i="1" s="1"/>
  <c r="AK266" i="1"/>
  <c r="AL266" i="1" s="1"/>
  <c r="AF266" i="1"/>
  <c r="AG266" i="1" s="1"/>
  <c r="AA266" i="1"/>
  <c r="AB266" i="1" s="1"/>
  <c r="V266" i="1"/>
  <c r="W266" i="1" s="1"/>
  <c r="BJ265" i="1"/>
  <c r="BK265" i="1" s="1"/>
  <c r="BE265" i="1"/>
  <c r="BF265" i="1" s="1"/>
  <c r="AZ265" i="1"/>
  <c r="BA265" i="1" s="1"/>
  <c r="AU265" i="1"/>
  <c r="AV265" i="1" s="1"/>
  <c r="AP265" i="1"/>
  <c r="AQ265" i="1" s="1"/>
  <c r="AK265" i="1"/>
  <c r="AL265" i="1" s="1"/>
  <c r="AF265" i="1"/>
  <c r="AG265" i="1" s="1"/>
  <c r="AA265" i="1"/>
  <c r="AB265" i="1" s="1"/>
  <c r="V265" i="1"/>
  <c r="W265" i="1" s="1"/>
  <c r="BJ264" i="1"/>
  <c r="BK264" i="1" s="1"/>
  <c r="BE264" i="1"/>
  <c r="BF264" i="1" s="1"/>
  <c r="AZ264" i="1"/>
  <c r="BA264" i="1" s="1"/>
  <c r="AU264" i="1"/>
  <c r="AV264" i="1" s="1"/>
  <c r="AP264" i="1"/>
  <c r="AQ264" i="1" s="1"/>
  <c r="AK264" i="1"/>
  <c r="AL264" i="1" s="1"/>
  <c r="AF264" i="1"/>
  <c r="AG264" i="1" s="1"/>
  <c r="AA264" i="1"/>
  <c r="AB264" i="1" s="1"/>
  <c r="V264" i="1"/>
  <c r="W264" i="1" s="1"/>
  <c r="BJ263" i="1"/>
  <c r="BK263" i="1" s="1"/>
  <c r="BE263" i="1"/>
  <c r="BF263" i="1" s="1"/>
  <c r="AZ263" i="1"/>
  <c r="BA263" i="1" s="1"/>
  <c r="AU263" i="1"/>
  <c r="AV263" i="1" s="1"/>
  <c r="AP263" i="1"/>
  <c r="AQ263" i="1" s="1"/>
  <c r="AK263" i="1"/>
  <c r="AL263" i="1" s="1"/>
  <c r="AF263" i="1"/>
  <c r="AG263" i="1" s="1"/>
  <c r="AA263" i="1"/>
  <c r="AB263" i="1" s="1"/>
  <c r="V263" i="1"/>
  <c r="W263" i="1" s="1"/>
  <c r="BJ262" i="1"/>
  <c r="BK262" i="1" s="1"/>
  <c r="BE262" i="1"/>
  <c r="BF262" i="1" s="1"/>
  <c r="AZ262" i="1"/>
  <c r="BA262" i="1" s="1"/>
  <c r="AU262" i="1"/>
  <c r="AV262" i="1" s="1"/>
  <c r="AP262" i="1"/>
  <c r="AQ262" i="1" s="1"/>
  <c r="AK262" i="1"/>
  <c r="AL262" i="1" s="1"/>
  <c r="AF262" i="1"/>
  <c r="AG262" i="1" s="1"/>
  <c r="AA262" i="1"/>
  <c r="AB262" i="1" s="1"/>
  <c r="V262" i="1"/>
  <c r="W262" i="1" s="1"/>
  <c r="BJ261" i="1"/>
  <c r="BK261" i="1" s="1"/>
  <c r="BE261" i="1"/>
  <c r="BF261" i="1" s="1"/>
  <c r="AZ261" i="1"/>
  <c r="BA261" i="1" s="1"/>
  <c r="AU261" i="1"/>
  <c r="AV261" i="1" s="1"/>
  <c r="AP261" i="1"/>
  <c r="AQ261" i="1" s="1"/>
  <c r="AK261" i="1"/>
  <c r="AL261" i="1" s="1"/>
  <c r="AF261" i="1"/>
  <c r="AG261" i="1" s="1"/>
  <c r="AA261" i="1"/>
  <c r="AB261" i="1" s="1"/>
  <c r="V261" i="1"/>
  <c r="W261" i="1" s="1"/>
  <c r="BJ260" i="1"/>
  <c r="BK260" i="1" s="1"/>
  <c r="BE260" i="1"/>
  <c r="BF260" i="1" s="1"/>
  <c r="AZ260" i="1"/>
  <c r="BA260" i="1" s="1"/>
  <c r="AU260" i="1"/>
  <c r="AV260" i="1" s="1"/>
  <c r="AP260" i="1"/>
  <c r="AQ260" i="1" s="1"/>
  <c r="AK260" i="1"/>
  <c r="AL260" i="1" s="1"/>
  <c r="AF260" i="1"/>
  <c r="AG260" i="1" s="1"/>
  <c r="AA260" i="1"/>
  <c r="AB260" i="1" s="1"/>
  <c r="V260" i="1"/>
  <c r="W260" i="1" s="1"/>
  <c r="BJ259" i="1"/>
  <c r="BK259" i="1" s="1"/>
  <c r="BE259" i="1"/>
  <c r="BF259" i="1" s="1"/>
  <c r="AZ259" i="1"/>
  <c r="BA259" i="1" s="1"/>
  <c r="AU259" i="1"/>
  <c r="AV259" i="1" s="1"/>
  <c r="AP259" i="1"/>
  <c r="AQ259" i="1" s="1"/>
  <c r="AK259" i="1"/>
  <c r="AL259" i="1" s="1"/>
  <c r="AF259" i="1"/>
  <c r="AG259" i="1" s="1"/>
  <c r="AA259" i="1"/>
  <c r="AB259" i="1" s="1"/>
  <c r="V259" i="1"/>
  <c r="W259" i="1" s="1"/>
  <c r="BJ258" i="1"/>
  <c r="BK258" i="1" s="1"/>
  <c r="BE258" i="1"/>
  <c r="BF258" i="1" s="1"/>
  <c r="AZ258" i="1"/>
  <c r="BA258" i="1" s="1"/>
  <c r="AU258" i="1"/>
  <c r="AV258" i="1" s="1"/>
  <c r="AP258" i="1"/>
  <c r="AQ258" i="1" s="1"/>
  <c r="AK258" i="1"/>
  <c r="AL258" i="1" s="1"/>
  <c r="AF258" i="1"/>
  <c r="AG258" i="1" s="1"/>
  <c r="AA258" i="1"/>
  <c r="AB258" i="1" s="1"/>
  <c r="V258" i="1"/>
  <c r="W258" i="1" s="1"/>
  <c r="BJ257" i="1"/>
  <c r="BK257" i="1" s="1"/>
  <c r="BE257" i="1"/>
  <c r="BF257" i="1" s="1"/>
  <c r="AZ257" i="1"/>
  <c r="BA257" i="1" s="1"/>
  <c r="AU257" i="1"/>
  <c r="AV257" i="1" s="1"/>
  <c r="AP257" i="1"/>
  <c r="AQ257" i="1" s="1"/>
  <c r="AK257" i="1"/>
  <c r="AL257" i="1" s="1"/>
  <c r="AF257" i="1"/>
  <c r="AG257" i="1" s="1"/>
  <c r="AA257" i="1"/>
  <c r="AB257" i="1" s="1"/>
  <c r="V257" i="1"/>
  <c r="W257" i="1" s="1"/>
  <c r="BJ256" i="1"/>
  <c r="BK256" i="1" s="1"/>
  <c r="BE256" i="1"/>
  <c r="BF256" i="1" s="1"/>
  <c r="AZ256" i="1"/>
  <c r="BA256" i="1" s="1"/>
  <c r="AU256" i="1"/>
  <c r="AV256" i="1" s="1"/>
  <c r="AP256" i="1"/>
  <c r="AQ256" i="1" s="1"/>
  <c r="AK256" i="1"/>
  <c r="AL256" i="1" s="1"/>
  <c r="AF256" i="1"/>
  <c r="AG256" i="1" s="1"/>
  <c r="AA256" i="1"/>
  <c r="AB256" i="1" s="1"/>
  <c r="V256" i="1"/>
  <c r="W256" i="1" s="1"/>
  <c r="BJ255" i="1"/>
  <c r="BK255" i="1" s="1"/>
  <c r="BE255" i="1"/>
  <c r="BF255" i="1" s="1"/>
  <c r="AZ255" i="1"/>
  <c r="BA255" i="1" s="1"/>
  <c r="AU255" i="1"/>
  <c r="AV255" i="1" s="1"/>
  <c r="AP255" i="1"/>
  <c r="AQ255" i="1" s="1"/>
  <c r="AK255" i="1"/>
  <c r="AL255" i="1" s="1"/>
  <c r="AF255" i="1"/>
  <c r="AG255" i="1" s="1"/>
  <c r="AA255" i="1"/>
  <c r="AB255" i="1" s="1"/>
  <c r="V255" i="1"/>
  <c r="W255" i="1" s="1"/>
  <c r="BJ254" i="1"/>
  <c r="BK254" i="1" s="1"/>
  <c r="BE254" i="1"/>
  <c r="BF254" i="1" s="1"/>
  <c r="AZ254" i="1"/>
  <c r="BA254" i="1" s="1"/>
  <c r="AU254" i="1"/>
  <c r="AV254" i="1" s="1"/>
  <c r="AP254" i="1"/>
  <c r="AQ254" i="1" s="1"/>
  <c r="AK254" i="1"/>
  <c r="AL254" i="1" s="1"/>
  <c r="AF254" i="1"/>
  <c r="AG254" i="1" s="1"/>
  <c r="AA254" i="1"/>
  <c r="AB254" i="1" s="1"/>
  <c r="V254" i="1"/>
  <c r="W254" i="1" s="1"/>
  <c r="BJ253" i="1"/>
  <c r="BK253" i="1" s="1"/>
  <c r="BE253" i="1"/>
  <c r="BF253" i="1" s="1"/>
  <c r="AZ253" i="1"/>
  <c r="BA253" i="1" s="1"/>
  <c r="AU253" i="1"/>
  <c r="AV253" i="1" s="1"/>
  <c r="AP253" i="1"/>
  <c r="AQ253" i="1" s="1"/>
  <c r="AK253" i="1"/>
  <c r="AL253" i="1" s="1"/>
  <c r="AF253" i="1"/>
  <c r="AG253" i="1" s="1"/>
  <c r="AA253" i="1"/>
  <c r="AB253" i="1" s="1"/>
  <c r="V253" i="1"/>
  <c r="W253" i="1" s="1"/>
  <c r="BJ252" i="1"/>
  <c r="BK252" i="1" s="1"/>
  <c r="BE252" i="1"/>
  <c r="BF252" i="1" s="1"/>
  <c r="AZ252" i="1"/>
  <c r="BA252" i="1" s="1"/>
  <c r="AU252" i="1"/>
  <c r="AV252" i="1" s="1"/>
  <c r="AP252" i="1"/>
  <c r="AQ252" i="1" s="1"/>
  <c r="AK252" i="1"/>
  <c r="AL252" i="1" s="1"/>
  <c r="AF252" i="1"/>
  <c r="AG252" i="1" s="1"/>
  <c r="AA252" i="1"/>
  <c r="AB252" i="1" s="1"/>
  <c r="V252" i="1"/>
  <c r="W252" i="1" s="1"/>
  <c r="BJ251" i="1"/>
  <c r="BK251" i="1" s="1"/>
  <c r="BE251" i="1"/>
  <c r="BF251" i="1" s="1"/>
  <c r="AZ251" i="1"/>
  <c r="BA251" i="1" s="1"/>
  <c r="AU251" i="1"/>
  <c r="AV251" i="1" s="1"/>
  <c r="AP251" i="1"/>
  <c r="AQ251" i="1" s="1"/>
  <c r="AK251" i="1"/>
  <c r="AL251" i="1" s="1"/>
  <c r="AF251" i="1"/>
  <c r="AG251" i="1" s="1"/>
  <c r="AA251" i="1"/>
  <c r="AB251" i="1" s="1"/>
  <c r="V251" i="1"/>
  <c r="W251" i="1" s="1"/>
  <c r="BJ250" i="1"/>
  <c r="BK250" i="1" s="1"/>
  <c r="BE250" i="1"/>
  <c r="BF250" i="1" s="1"/>
  <c r="AZ250" i="1"/>
  <c r="BA250" i="1" s="1"/>
  <c r="AU250" i="1"/>
  <c r="AV250" i="1" s="1"/>
  <c r="AP250" i="1"/>
  <c r="AQ250" i="1" s="1"/>
  <c r="AK250" i="1"/>
  <c r="AL250" i="1" s="1"/>
  <c r="AF250" i="1"/>
  <c r="AG250" i="1" s="1"/>
  <c r="AA250" i="1"/>
  <c r="AB250" i="1" s="1"/>
  <c r="V250" i="1"/>
  <c r="W250" i="1" s="1"/>
  <c r="BJ249" i="1"/>
  <c r="BK249" i="1" s="1"/>
  <c r="BE249" i="1"/>
  <c r="BF249" i="1" s="1"/>
  <c r="AZ249" i="1"/>
  <c r="BA249" i="1" s="1"/>
  <c r="AU249" i="1"/>
  <c r="AV249" i="1" s="1"/>
  <c r="AP249" i="1"/>
  <c r="AQ249" i="1" s="1"/>
  <c r="AK249" i="1"/>
  <c r="AL249" i="1" s="1"/>
  <c r="AF249" i="1"/>
  <c r="AG249" i="1" s="1"/>
  <c r="AA249" i="1"/>
  <c r="AB249" i="1" s="1"/>
  <c r="V249" i="1"/>
  <c r="W249" i="1" s="1"/>
  <c r="BJ248" i="1"/>
  <c r="BK248" i="1" s="1"/>
  <c r="BE248" i="1"/>
  <c r="BF248" i="1" s="1"/>
  <c r="AZ248" i="1"/>
  <c r="BA248" i="1" s="1"/>
  <c r="AU248" i="1"/>
  <c r="AV248" i="1" s="1"/>
  <c r="AP248" i="1"/>
  <c r="AQ248" i="1" s="1"/>
  <c r="AK248" i="1"/>
  <c r="AL248" i="1" s="1"/>
  <c r="AF248" i="1"/>
  <c r="AG248" i="1" s="1"/>
  <c r="AA248" i="1"/>
  <c r="AB248" i="1" s="1"/>
  <c r="V248" i="1"/>
  <c r="W248" i="1" s="1"/>
  <c r="BJ247" i="1"/>
  <c r="BK247" i="1" s="1"/>
  <c r="BE247" i="1"/>
  <c r="BF247" i="1" s="1"/>
  <c r="AZ247" i="1"/>
  <c r="BA247" i="1" s="1"/>
  <c r="AU247" i="1"/>
  <c r="AV247" i="1" s="1"/>
  <c r="AP247" i="1"/>
  <c r="AQ247" i="1" s="1"/>
  <c r="AK247" i="1"/>
  <c r="AL247" i="1" s="1"/>
  <c r="AF247" i="1"/>
  <c r="AG247" i="1" s="1"/>
  <c r="AA247" i="1"/>
  <c r="AB247" i="1" s="1"/>
  <c r="V247" i="1"/>
  <c r="W247" i="1" s="1"/>
  <c r="BJ246" i="1"/>
  <c r="BK246" i="1" s="1"/>
  <c r="BE246" i="1"/>
  <c r="BF246" i="1" s="1"/>
  <c r="AZ246" i="1"/>
  <c r="BA246" i="1" s="1"/>
  <c r="AU246" i="1"/>
  <c r="AV246" i="1" s="1"/>
  <c r="AP246" i="1"/>
  <c r="AQ246" i="1" s="1"/>
  <c r="AK246" i="1"/>
  <c r="AL246" i="1" s="1"/>
  <c r="AF246" i="1"/>
  <c r="AG246" i="1" s="1"/>
  <c r="AA246" i="1"/>
  <c r="AB246" i="1" s="1"/>
  <c r="V246" i="1"/>
  <c r="W246" i="1" s="1"/>
  <c r="BJ245" i="1"/>
  <c r="BK245" i="1" s="1"/>
  <c r="BE245" i="1"/>
  <c r="BF245" i="1" s="1"/>
  <c r="AZ245" i="1"/>
  <c r="BA245" i="1" s="1"/>
  <c r="AU245" i="1"/>
  <c r="AV245" i="1" s="1"/>
  <c r="AP245" i="1"/>
  <c r="AQ245" i="1" s="1"/>
  <c r="AK245" i="1"/>
  <c r="AL245" i="1" s="1"/>
  <c r="AF245" i="1"/>
  <c r="AG245" i="1" s="1"/>
  <c r="AA245" i="1"/>
  <c r="AB245" i="1" s="1"/>
  <c r="V245" i="1"/>
  <c r="W245" i="1" s="1"/>
  <c r="BJ244" i="1"/>
  <c r="BK244" i="1" s="1"/>
  <c r="BE244" i="1"/>
  <c r="BF244" i="1" s="1"/>
  <c r="AZ244" i="1"/>
  <c r="BA244" i="1" s="1"/>
  <c r="AU244" i="1"/>
  <c r="AV244" i="1" s="1"/>
  <c r="AP244" i="1"/>
  <c r="AQ244" i="1" s="1"/>
  <c r="AK244" i="1"/>
  <c r="AL244" i="1" s="1"/>
  <c r="AF244" i="1"/>
  <c r="AG244" i="1" s="1"/>
  <c r="AA244" i="1"/>
  <c r="AB244" i="1" s="1"/>
  <c r="V244" i="1"/>
  <c r="W244" i="1" s="1"/>
  <c r="BJ243" i="1"/>
  <c r="BK243" i="1" s="1"/>
  <c r="BE243" i="1"/>
  <c r="BF243" i="1" s="1"/>
  <c r="AZ243" i="1"/>
  <c r="BA243" i="1" s="1"/>
  <c r="AU243" i="1"/>
  <c r="AV243" i="1" s="1"/>
  <c r="AP243" i="1"/>
  <c r="AQ243" i="1" s="1"/>
  <c r="AK243" i="1"/>
  <c r="AL243" i="1" s="1"/>
  <c r="AF243" i="1"/>
  <c r="AG243" i="1" s="1"/>
  <c r="AA243" i="1"/>
  <c r="AB243" i="1" s="1"/>
  <c r="V243" i="1"/>
  <c r="W243" i="1" s="1"/>
  <c r="BJ242" i="1"/>
  <c r="BK242" i="1" s="1"/>
  <c r="BE242" i="1"/>
  <c r="BF242" i="1" s="1"/>
  <c r="AZ242" i="1"/>
  <c r="BA242" i="1" s="1"/>
  <c r="AU242" i="1"/>
  <c r="AV242" i="1" s="1"/>
  <c r="AP242" i="1"/>
  <c r="AQ242" i="1" s="1"/>
  <c r="AK242" i="1"/>
  <c r="AL242" i="1" s="1"/>
  <c r="AF242" i="1"/>
  <c r="AG242" i="1" s="1"/>
  <c r="AA242" i="1"/>
  <c r="AB242" i="1" s="1"/>
  <c r="V242" i="1"/>
  <c r="W242" i="1" s="1"/>
  <c r="BJ241" i="1"/>
  <c r="BK241" i="1" s="1"/>
  <c r="BE241" i="1"/>
  <c r="BF241" i="1" s="1"/>
  <c r="AZ241" i="1"/>
  <c r="BA241" i="1" s="1"/>
  <c r="AU241" i="1"/>
  <c r="AV241" i="1" s="1"/>
  <c r="AP241" i="1"/>
  <c r="AQ241" i="1" s="1"/>
  <c r="AK241" i="1"/>
  <c r="AL241" i="1" s="1"/>
  <c r="AF241" i="1"/>
  <c r="AG241" i="1" s="1"/>
  <c r="AA241" i="1"/>
  <c r="AB241" i="1" s="1"/>
  <c r="V241" i="1"/>
  <c r="W241" i="1" s="1"/>
  <c r="BJ240" i="1"/>
  <c r="BK240" i="1" s="1"/>
  <c r="BE240" i="1"/>
  <c r="BF240" i="1" s="1"/>
  <c r="AZ240" i="1"/>
  <c r="BA240" i="1" s="1"/>
  <c r="AU240" i="1"/>
  <c r="AV240" i="1" s="1"/>
  <c r="AP240" i="1"/>
  <c r="AQ240" i="1" s="1"/>
  <c r="AK240" i="1"/>
  <c r="AL240" i="1" s="1"/>
  <c r="AF240" i="1"/>
  <c r="AG240" i="1" s="1"/>
  <c r="AA240" i="1"/>
  <c r="AB240" i="1" s="1"/>
  <c r="V240" i="1"/>
  <c r="W240" i="1" s="1"/>
  <c r="BJ239" i="1"/>
  <c r="BK239" i="1" s="1"/>
  <c r="BE239" i="1"/>
  <c r="BF239" i="1" s="1"/>
  <c r="AZ239" i="1"/>
  <c r="BA239" i="1" s="1"/>
  <c r="AU239" i="1"/>
  <c r="AV239" i="1" s="1"/>
  <c r="AP239" i="1"/>
  <c r="AQ239" i="1" s="1"/>
  <c r="AK239" i="1"/>
  <c r="AL239" i="1" s="1"/>
  <c r="AF239" i="1"/>
  <c r="AG239" i="1" s="1"/>
  <c r="AA239" i="1"/>
  <c r="AB239" i="1" s="1"/>
  <c r="V239" i="1"/>
  <c r="W239" i="1" s="1"/>
  <c r="BJ238" i="1"/>
  <c r="BK238" i="1" s="1"/>
  <c r="BE238" i="1"/>
  <c r="BF238" i="1" s="1"/>
  <c r="AZ238" i="1"/>
  <c r="BA238" i="1" s="1"/>
  <c r="AU238" i="1"/>
  <c r="AV238" i="1" s="1"/>
  <c r="AP238" i="1"/>
  <c r="AQ238" i="1" s="1"/>
  <c r="AK238" i="1"/>
  <c r="AL238" i="1" s="1"/>
  <c r="AF238" i="1"/>
  <c r="AG238" i="1" s="1"/>
  <c r="AA238" i="1"/>
  <c r="AB238" i="1" s="1"/>
  <c r="V238" i="1"/>
  <c r="W238" i="1" s="1"/>
  <c r="BJ237" i="1"/>
  <c r="BK237" i="1" s="1"/>
  <c r="BE237" i="1"/>
  <c r="BF237" i="1" s="1"/>
  <c r="AZ237" i="1"/>
  <c r="BA237" i="1" s="1"/>
  <c r="AU237" i="1"/>
  <c r="AV237" i="1" s="1"/>
  <c r="AP237" i="1"/>
  <c r="AQ237" i="1" s="1"/>
  <c r="AK237" i="1"/>
  <c r="AL237" i="1" s="1"/>
  <c r="AF237" i="1"/>
  <c r="AG237" i="1" s="1"/>
  <c r="AA237" i="1"/>
  <c r="AB237" i="1" s="1"/>
  <c r="V237" i="1"/>
  <c r="W237" i="1" s="1"/>
  <c r="BJ236" i="1"/>
  <c r="BK236" i="1" s="1"/>
  <c r="BE236" i="1"/>
  <c r="BF236" i="1" s="1"/>
  <c r="AZ236" i="1"/>
  <c r="BA236" i="1" s="1"/>
  <c r="AU236" i="1"/>
  <c r="AV236" i="1" s="1"/>
  <c r="AP236" i="1"/>
  <c r="AQ236" i="1" s="1"/>
  <c r="AK236" i="1"/>
  <c r="AL236" i="1" s="1"/>
  <c r="AF236" i="1"/>
  <c r="AG236" i="1" s="1"/>
  <c r="AA236" i="1"/>
  <c r="AB236" i="1" s="1"/>
  <c r="V236" i="1"/>
  <c r="W236" i="1" s="1"/>
  <c r="BJ235" i="1"/>
  <c r="BK235" i="1" s="1"/>
  <c r="BE235" i="1"/>
  <c r="BF235" i="1" s="1"/>
  <c r="AZ235" i="1"/>
  <c r="BA235" i="1" s="1"/>
  <c r="AU235" i="1"/>
  <c r="AV235" i="1" s="1"/>
  <c r="AP235" i="1"/>
  <c r="AQ235" i="1" s="1"/>
  <c r="AK235" i="1"/>
  <c r="AL235" i="1" s="1"/>
  <c r="AF235" i="1"/>
  <c r="AG235" i="1" s="1"/>
  <c r="AA235" i="1"/>
  <c r="AB235" i="1" s="1"/>
  <c r="V235" i="1"/>
  <c r="W235" i="1" s="1"/>
  <c r="BJ234" i="1"/>
  <c r="BK234" i="1" s="1"/>
  <c r="BE234" i="1"/>
  <c r="BF234" i="1" s="1"/>
  <c r="AZ234" i="1"/>
  <c r="BA234" i="1" s="1"/>
  <c r="AU234" i="1"/>
  <c r="AV234" i="1" s="1"/>
  <c r="AP234" i="1"/>
  <c r="AQ234" i="1" s="1"/>
  <c r="AK234" i="1"/>
  <c r="AL234" i="1" s="1"/>
  <c r="AF234" i="1"/>
  <c r="AG234" i="1" s="1"/>
  <c r="AA234" i="1"/>
  <c r="AB234" i="1" s="1"/>
  <c r="V234" i="1"/>
  <c r="W234" i="1" s="1"/>
  <c r="BJ233" i="1"/>
  <c r="BK233" i="1" s="1"/>
  <c r="BE233" i="1"/>
  <c r="BF233" i="1" s="1"/>
  <c r="AZ233" i="1"/>
  <c r="BA233" i="1" s="1"/>
  <c r="AU233" i="1"/>
  <c r="AV233" i="1" s="1"/>
  <c r="AP233" i="1"/>
  <c r="AQ233" i="1" s="1"/>
  <c r="AK233" i="1"/>
  <c r="AL233" i="1" s="1"/>
  <c r="AF233" i="1"/>
  <c r="AG233" i="1" s="1"/>
  <c r="AA233" i="1"/>
  <c r="AB233" i="1" s="1"/>
  <c r="V233" i="1"/>
  <c r="W233" i="1" s="1"/>
  <c r="BJ232" i="1"/>
  <c r="BK232" i="1" s="1"/>
  <c r="BE232" i="1"/>
  <c r="BF232" i="1" s="1"/>
  <c r="AZ232" i="1"/>
  <c r="BA232" i="1" s="1"/>
  <c r="AU232" i="1"/>
  <c r="AV232" i="1" s="1"/>
  <c r="AP232" i="1"/>
  <c r="AQ232" i="1" s="1"/>
  <c r="AK232" i="1"/>
  <c r="AL232" i="1" s="1"/>
  <c r="AF232" i="1"/>
  <c r="AG232" i="1" s="1"/>
  <c r="AA232" i="1"/>
  <c r="AB232" i="1" s="1"/>
  <c r="V232" i="1"/>
  <c r="W232" i="1" s="1"/>
  <c r="BJ231" i="1"/>
  <c r="BK231" i="1" s="1"/>
  <c r="BE231" i="1"/>
  <c r="BF231" i="1" s="1"/>
  <c r="AZ231" i="1"/>
  <c r="BA231" i="1" s="1"/>
  <c r="AU231" i="1"/>
  <c r="AV231" i="1" s="1"/>
  <c r="AP231" i="1"/>
  <c r="AQ231" i="1" s="1"/>
  <c r="AK231" i="1"/>
  <c r="AL231" i="1" s="1"/>
  <c r="AF231" i="1"/>
  <c r="AG231" i="1" s="1"/>
  <c r="AA231" i="1"/>
  <c r="AB231" i="1" s="1"/>
  <c r="V231" i="1"/>
  <c r="W231" i="1" s="1"/>
  <c r="BJ230" i="1"/>
  <c r="BK230" i="1" s="1"/>
  <c r="BE230" i="1"/>
  <c r="BF230" i="1" s="1"/>
  <c r="AZ230" i="1"/>
  <c r="BA230" i="1" s="1"/>
  <c r="AU230" i="1"/>
  <c r="AV230" i="1" s="1"/>
  <c r="AP230" i="1"/>
  <c r="AQ230" i="1" s="1"/>
  <c r="AK230" i="1"/>
  <c r="AL230" i="1" s="1"/>
  <c r="AF230" i="1"/>
  <c r="AG230" i="1" s="1"/>
  <c r="AA230" i="1"/>
  <c r="AB230" i="1" s="1"/>
  <c r="V230" i="1"/>
  <c r="W230" i="1" s="1"/>
  <c r="BJ229" i="1"/>
  <c r="BK229" i="1" s="1"/>
  <c r="BE229" i="1"/>
  <c r="BF229" i="1" s="1"/>
  <c r="AZ229" i="1"/>
  <c r="BA229" i="1" s="1"/>
  <c r="AU229" i="1"/>
  <c r="AV229" i="1" s="1"/>
  <c r="AP229" i="1"/>
  <c r="AQ229" i="1" s="1"/>
  <c r="AK229" i="1"/>
  <c r="AL229" i="1" s="1"/>
  <c r="AF229" i="1"/>
  <c r="AG229" i="1" s="1"/>
  <c r="AA229" i="1"/>
  <c r="AB229" i="1" s="1"/>
  <c r="V229" i="1"/>
  <c r="W229" i="1" s="1"/>
  <c r="BJ228" i="1"/>
  <c r="BK228" i="1" s="1"/>
  <c r="BE228" i="1"/>
  <c r="BF228" i="1" s="1"/>
  <c r="AZ228" i="1"/>
  <c r="BA228" i="1" s="1"/>
  <c r="AU228" i="1"/>
  <c r="AV228" i="1" s="1"/>
  <c r="AP228" i="1"/>
  <c r="AQ228" i="1" s="1"/>
  <c r="AK228" i="1"/>
  <c r="AL228" i="1" s="1"/>
  <c r="AF228" i="1"/>
  <c r="AG228" i="1" s="1"/>
  <c r="AA228" i="1"/>
  <c r="AB228" i="1" s="1"/>
  <c r="V228" i="1"/>
  <c r="W228" i="1" s="1"/>
  <c r="BJ227" i="1"/>
  <c r="BK227" i="1" s="1"/>
  <c r="BE227" i="1"/>
  <c r="BF227" i="1" s="1"/>
  <c r="AZ227" i="1"/>
  <c r="BA227" i="1" s="1"/>
  <c r="AU227" i="1"/>
  <c r="AV227" i="1" s="1"/>
  <c r="AP227" i="1"/>
  <c r="AQ227" i="1" s="1"/>
  <c r="AK227" i="1"/>
  <c r="AL227" i="1" s="1"/>
  <c r="AF227" i="1"/>
  <c r="AG227" i="1" s="1"/>
  <c r="AA227" i="1"/>
  <c r="AB227" i="1" s="1"/>
  <c r="V227" i="1"/>
  <c r="W227" i="1" s="1"/>
  <c r="BJ226" i="1"/>
  <c r="BK226" i="1" s="1"/>
  <c r="BE226" i="1"/>
  <c r="BF226" i="1" s="1"/>
  <c r="AZ226" i="1"/>
  <c r="BA226" i="1" s="1"/>
  <c r="AU226" i="1"/>
  <c r="AV226" i="1" s="1"/>
  <c r="AP226" i="1"/>
  <c r="AQ226" i="1" s="1"/>
  <c r="AK226" i="1"/>
  <c r="AL226" i="1" s="1"/>
  <c r="AF226" i="1"/>
  <c r="AG226" i="1" s="1"/>
  <c r="AA226" i="1"/>
  <c r="AB226" i="1" s="1"/>
  <c r="V226" i="1"/>
  <c r="W226" i="1" s="1"/>
  <c r="BJ225" i="1"/>
  <c r="BK225" i="1" s="1"/>
  <c r="BE225" i="1"/>
  <c r="BF225" i="1" s="1"/>
  <c r="AZ225" i="1"/>
  <c r="BA225" i="1" s="1"/>
  <c r="AU225" i="1"/>
  <c r="AV225" i="1" s="1"/>
  <c r="AP225" i="1"/>
  <c r="AQ225" i="1" s="1"/>
  <c r="AK225" i="1"/>
  <c r="AL225" i="1" s="1"/>
  <c r="AF225" i="1"/>
  <c r="AG225" i="1" s="1"/>
  <c r="AA225" i="1"/>
  <c r="AB225" i="1" s="1"/>
  <c r="V225" i="1"/>
  <c r="W225" i="1" s="1"/>
  <c r="BJ224" i="1"/>
  <c r="BK224" i="1" s="1"/>
  <c r="BE224" i="1"/>
  <c r="BF224" i="1" s="1"/>
  <c r="AZ224" i="1"/>
  <c r="BA224" i="1" s="1"/>
  <c r="AU224" i="1"/>
  <c r="AV224" i="1" s="1"/>
  <c r="AP224" i="1"/>
  <c r="AQ224" i="1" s="1"/>
  <c r="AK224" i="1"/>
  <c r="AL224" i="1" s="1"/>
  <c r="AF224" i="1"/>
  <c r="AG224" i="1" s="1"/>
  <c r="AA224" i="1"/>
  <c r="AB224" i="1" s="1"/>
  <c r="V224" i="1"/>
  <c r="W224" i="1" s="1"/>
  <c r="BJ223" i="1"/>
  <c r="BK223" i="1" s="1"/>
  <c r="BE223" i="1"/>
  <c r="BF223" i="1" s="1"/>
  <c r="AZ223" i="1"/>
  <c r="BA223" i="1" s="1"/>
  <c r="AU223" i="1"/>
  <c r="AV223" i="1" s="1"/>
  <c r="AP223" i="1"/>
  <c r="AQ223" i="1" s="1"/>
  <c r="AK223" i="1"/>
  <c r="AL223" i="1" s="1"/>
  <c r="AF223" i="1"/>
  <c r="AG223" i="1" s="1"/>
  <c r="AA223" i="1"/>
  <c r="AB223" i="1" s="1"/>
  <c r="V223" i="1"/>
  <c r="W223" i="1" s="1"/>
  <c r="BJ222" i="1"/>
  <c r="BK222" i="1" s="1"/>
  <c r="BE222" i="1"/>
  <c r="BF222" i="1" s="1"/>
  <c r="AZ222" i="1"/>
  <c r="BA222" i="1" s="1"/>
  <c r="AU222" i="1"/>
  <c r="AV222" i="1" s="1"/>
  <c r="AP222" i="1"/>
  <c r="AQ222" i="1" s="1"/>
  <c r="AK222" i="1"/>
  <c r="AL222" i="1" s="1"/>
  <c r="AF222" i="1"/>
  <c r="AG222" i="1" s="1"/>
  <c r="AA222" i="1"/>
  <c r="AB222" i="1" s="1"/>
  <c r="V222" i="1"/>
  <c r="W222" i="1" s="1"/>
  <c r="BJ221" i="1"/>
  <c r="BK221" i="1" s="1"/>
  <c r="BE221" i="1"/>
  <c r="BF221" i="1" s="1"/>
  <c r="AZ221" i="1"/>
  <c r="BA221" i="1" s="1"/>
  <c r="AU221" i="1"/>
  <c r="AV221" i="1" s="1"/>
  <c r="AP221" i="1"/>
  <c r="AQ221" i="1" s="1"/>
  <c r="AK221" i="1"/>
  <c r="AL221" i="1" s="1"/>
  <c r="AF221" i="1"/>
  <c r="AG221" i="1" s="1"/>
  <c r="AA221" i="1"/>
  <c r="AB221" i="1" s="1"/>
  <c r="V221" i="1"/>
  <c r="W221" i="1" s="1"/>
  <c r="BJ220" i="1"/>
  <c r="BK220" i="1" s="1"/>
  <c r="BE220" i="1"/>
  <c r="BF220" i="1" s="1"/>
  <c r="AZ220" i="1"/>
  <c r="BA220" i="1" s="1"/>
  <c r="AU220" i="1"/>
  <c r="AV220" i="1" s="1"/>
  <c r="AP220" i="1"/>
  <c r="AQ220" i="1" s="1"/>
  <c r="AK220" i="1"/>
  <c r="AL220" i="1" s="1"/>
  <c r="AF220" i="1"/>
  <c r="AG220" i="1" s="1"/>
  <c r="AA220" i="1"/>
  <c r="AB220" i="1" s="1"/>
  <c r="V220" i="1"/>
  <c r="W220" i="1" s="1"/>
  <c r="BJ219" i="1"/>
  <c r="BK219" i="1" s="1"/>
  <c r="BE219" i="1"/>
  <c r="BF219" i="1" s="1"/>
  <c r="AZ219" i="1"/>
  <c r="BA219" i="1" s="1"/>
  <c r="AU219" i="1"/>
  <c r="AV219" i="1" s="1"/>
  <c r="AP219" i="1"/>
  <c r="AQ219" i="1" s="1"/>
  <c r="AK219" i="1"/>
  <c r="AL219" i="1" s="1"/>
  <c r="AF219" i="1"/>
  <c r="AG219" i="1" s="1"/>
  <c r="AA219" i="1"/>
  <c r="AB219" i="1" s="1"/>
  <c r="V219" i="1"/>
  <c r="W219" i="1" s="1"/>
  <c r="BJ218" i="1"/>
  <c r="BK218" i="1" s="1"/>
  <c r="BE218" i="1"/>
  <c r="BF218" i="1" s="1"/>
  <c r="AZ218" i="1"/>
  <c r="BA218" i="1" s="1"/>
  <c r="AU218" i="1"/>
  <c r="AV218" i="1" s="1"/>
  <c r="AP218" i="1"/>
  <c r="AQ218" i="1" s="1"/>
  <c r="AK218" i="1"/>
  <c r="AL218" i="1" s="1"/>
  <c r="AF218" i="1"/>
  <c r="AG218" i="1" s="1"/>
  <c r="AA218" i="1"/>
  <c r="AB218" i="1" s="1"/>
  <c r="V218" i="1"/>
  <c r="W218" i="1" s="1"/>
  <c r="BJ217" i="1"/>
  <c r="BK217" i="1" s="1"/>
  <c r="BE217" i="1"/>
  <c r="BF217" i="1" s="1"/>
  <c r="AZ217" i="1"/>
  <c r="BA217" i="1" s="1"/>
  <c r="AU217" i="1"/>
  <c r="AV217" i="1" s="1"/>
  <c r="AP217" i="1"/>
  <c r="AQ217" i="1" s="1"/>
  <c r="AK217" i="1"/>
  <c r="AL217" i="1" s="1"/>
  <c r="AF217" i="1"/>
  <c r="AG217" i="1" s="1"/>
  <c r="AA217" i="1"/>
  <c r="AB217" i="1" s="1"/>
  <c r="V217" i="1"/>
  <c r="W217" i="1" s="1"/>
  <c r="BJ216" i="1"/>
  <c r="BK216" i="1" s="1"/>
  <c r="BE216" i="1"/>
  <c r="BF216" i="1" s="1"/>
  <c r="AZ216" i="1"/>
  <c r="BA216" i="1" s="1"/>
  <c r="AU216" i="1"/>
  <c r="AV216" i="1" s="1"/>
  <c r="AP216" i="1"/>
  <c r="AQ216" i="1" s="1"/>
  <c r="AK216" i="1"/>
  <c r="AL216" i="1" s="1"/>
  <c r="AF216" i="1"/>
  <c r="AG216" i="1" s="1"/>
  <c r="AA216" i="1"/>
  <c r="AB216" i="1" s="1"/>
  <c r="V216" i="1"/>
  <c r="W216" i="1" s="1"/>
  <c r="BJ215" i="1"/>
  <c r="BK215" i="1" s="1"/>
  <c r="BE215" i="1"/>
  <c r="BF215" i="1" s="1"/>
  <c r="AZ215" i="1"/>
  <c r="BA215" i="1" s="1"/>
  <c r="AU215" i="1"/>
  <c r="AV215" i="1" s="1"/>
  <c r="AP215" i="1"/>
  <c r="AQ215" i="1" s="1"/>
  <c r="AK215" i="1"/>
  <c r="AL215" i="1" s="1"/>
  <c r="AF215" i="1"/>
  <c r="AG215" i="1" s="1"/>
  <c r="AA215" i="1"/>
  <c r="AB215" i="1" s="1"/>
  <c r="V215" i="1"/>
  <c r="W215" i="1" s="1"/>
  <c r="BJ214" i="1"/>
  <c r="BK214" i="1" s="1"/>
  <c r="BE214" i="1"/>
  <c r="BF214" i="1" s="1"/>
  <c r="AZ214" i="1"/>
  <c r="BA214" i="1" s="1"/>
  <c r="AU214" i="1"/>
  <c r="AV214" i="1" s="1"/>
  <c r="AP214" i="1"/>
  <c r="AQ214" i="1" s="1"/>
  <c r="AK214" i="1"/>
  <c r="AL214" i="1" s="1"/>
  <c r="AF214" i="1"/>
  <c r="AG214" i="1" s="1"/>
  <c r="AA214" i="1"/>
  <c r="AB214" i="1" s="1"/>
  <c r="V214" i="1"/>
  <c r="W214" i="1" s="1"/>
  <c r="BJ213" i="1"/>
  <c r="BK213" i="1" s="1"/>
  <c r="BE213" i="1"/>
  <c r="BF213" i="1" s="1"/>
  <c r="AZ213" i="1"/>
  <c r="BA213" i="1" s="1"/>
  <c r="AU213" i="1"/>
  <c r="AV213" i="1" s="1"/>
  <c r="AP213" i="1"/>
  <c r="AQ213" i="1" s="1"/>
  <c r="AK213" i="1"/>
  <c r="AL213" i="1" s="1"/>
  <c r="AF213" i="1"/>
  <c r="AG213" i="1" s="1"/>
  <c r="AA213" i="1"/>
  <c r="AB213" i="1" s="1"/>
  <c r="V213" i="1"/>
  <c r="W213" i="1" s="1"/>
  <c r="BJ212" i="1"/>
  <c r="BK212" i="1" s="1"/>
  <c r="BE212" i="1"/>
  <c r="BF212" i="1" s="1"/>
  <c r="AZ212" i="1"/>
  <c r="BA212" i="1" s="1"/>
  <c r="AU212" i="1"/>
  <c r="AV212" i="1" s="1"/>
  <c r="AP212" i="1"/>
  <c r="AQ212" i="1" s="1"/>
  <c r="AK212" i="1"/>
  <c r="AL212" i="1" s="1"/>
  <c r="AF212" i="1"/>
  <c r="AG212" i="1" s="1"/>
  <c r="AA212" i="1"/>
  <c r="AB212" i="1" s="1"/>
  <c r="V212" i="1"/>
  <c r="W212" i="1" s="1"/>
  <c r="BJ211" i="1"/>
  <c r="BK211" i="1" s="1"/>
  <c r="BE211" i="1"/>
  <c r="BF211" i="1" s="1"/>
  <c r="AZ211" i="1"/>
  <c r="BA211" i="1" s="1"/>
  <c r="AU211" i="1"/>
  <c r="AV211" i="1" s="1"/>
  <c r="AP211" i="1"/>
  <c r="AQ211" i="1" s="1"/>
  <c r="AK211" i="1"/>
  <c r="AL211" i="1" s="1"/>
  <c r="AF211" i="1"/>
  <c r="AG211" i="1" s="1"/>
  <c r="AA211" i="1"/>
  <c r="AB211" i="1" s="1"/>
  <c r="V211" i="1"/>
  <c r="W211" i="1" s="1"/>
  <c r="BJ210" i="1"/>
  <c r="BK210" i="1" s="1"/>
  <c r="BE210" i="1"/>
  <c r="BF210" i="1" s="1"/>
  <c r="AZ210" i="1"/>
  <c r="BA210" i="1" s="1"/>
  <c r="AU210" i="1"/>
  <c r="AV210" i="1" s="1"/>
  <c r="AP210" i="1"/>
  <c r="AQ210" i="1" s="1"/>
  <c r="AK210" i="1"/>
  <c r="AL210" i="1" s="1"/>
  <c r="AF210" i="1"/>
  <c r="AG210" i="1" s="1"/>
  <c r="AA210" i="1"/>
  <c r="AB210" i="1" s="1"/>
  <c r="V210" i="1"/>
  <c r="W210" i="1" s="1"/>
  <c r="BJ209" i="1"/>
  <c r="BK209" i="1" s="1"/>
  <c r="BE209" i="1"/>
  <c r="BF209" i="1" s="1"/>
  <c r="AZ209" i="1"/>
  <c r="BA209" i="1" s="1"/>
  <c r="AU209" i="1"/>
  <c r="AV209" i="1" s="1"/>
  <c r="AP209" i="1"/>
  <c r="AQ209" i="1" s="1"/>
  <c r="AK209" i="1"/>
  <c r="AL209" i="1" s="1"/>
  <c r="AF209" i="1"/>
  <c r="AG209" i="1" s="1"/>
  <c r="AA209" i="1"/>
  <c r="AB209" i="1" s="1"/>
  <c r="V209" i="1"/>
  <c r="W209" i="1" s="1"/>
  <c r="BJ208" i="1"/>
  <c r="BK208" i="1" s="1"/>
  <c r="BE208" i="1"/>
  <c r="BF208" i="1" s="1"/>
  <c r="AZ208" i="1"/>
  <c r="BA208" i="1" s="1"/>
  <c r="AU208" i="1"/>
  <c r="AV208" i="1" s="1"/>
  <c r="AP208" i="1"/>
  <c r="AQ208" i="1" s="1"/>
  <c r="AK208" i="1"/>
  <c r="AL208" i="1" s="1"/>
  <c r="AF208" i="1"/>
  <c r="AG208" i="1" s="1"/>
  <c r="AA208" i="1"/>
  <c r="AB208" i="1" s="1"/>
  <c r="V208" i="1"/>
  <c r="W208" i="1" s="1"/>
  <c r="BJ207" i="1"/>
  <c r="BK207" i="1" s="1"/>
  <c r="BE207" i="1"/>
  <c r="BF207" i="1" s="1"/>
  <c r="AZ207" i="1"/>
  <c r="BA207" i="1" s="1"/>
  <c r="AU207" i="1"/>
  <c r="AV207" i="1" s="1"/>
  <c r="AP207" i="1"/>
  <c r="AQ207" i="1" s="1"/>
  <c r="AK207" i="1"/>
  <c r="AL207" i="1" s="1"/>
  <c r="AF207" i="1"/>
  <c r="AG207" i="1" s="1"/>
  <c r="AA207" i="1"/>
  <c r="AB207" i="1" s="1"/>
  <c r="V207" i="1"/>
  <c r="W207" i="1" s="1"/>
  <c r="BJ206" i="1"/>
  <c r="BK206" i="1" s="1"/>
  <c r="BE206" i="1"/>
  <c r="BF206" i="1" s="1"/>
  <c r="AZ206" i="1"/>
  <c r="BA206" i="1" s="1"/>
  <c r="AU206" i="1"/>
  <c r="AV206" i="1" s="1"/>
  <c r="AP206" i="1"/>
  <c r="AQ206" i="1" s="1"/>
  <c r="AK206" i="1"/>
  <c r="AL206" i="1" s="1"/>
  <c r="AF206" i="1"/>
  <c r="AG206" i="1" s="1"/>
  <c r="AA206" i="1"/>
  <c r="AB206" i="1" s="1"/>
  <c r="V206" i="1"/>
  <c r="W206" i="1" s="1"/>
  <c r="BJ205" i="1"/>
  <c r="BK205" i="1" s="1"/>
  <c r="BE205" i="1"/>
  <c r="BF205" i="1" s="1"/>
  <c r="AZ205" i="1"/>
  <c r="BA205" i="1" s="1"/>
  <c r="AU205" i="1"/>
  <c r="AV205" i="1" s="1"/>
  <c r="AP205" i="1"/>
  <c r="AQ205" i="1" s="1"/>
  <c r="AK205" i="1"/>
  <c r="AL205" i="1" s="1"/>
  <c r="AF205" i="1"/>
  <c r="AG205" i="1" s="1"/>
  <c r="AA205" i="1"/>
  <c r="AB205" i="1" s="1"/>
  <c r="V205" i="1"/>
  <c r="W205" i="1" s="1"/>
  <c r="BJ204" i="1"/>
  <c r="BK204" i="1" s="1"/>
  <c r="BE204" i="1"/>
  <c r="BF204" i="1" s="1"/>
  <c r="AZ204" i="1"/>
  <c r="BA204" i="1" s="1"/>
  <c r="AU204" i="1"/>
  <c r="AV204" i="1" s="1"/>
  <c r="AP204" i="1"/>
  <c r="AQ204" i="1" s="1"/>
  <c r="AK204" i="1"/>
  <c r="AL204" i="1" s="1"/>
  <c r="AF204" i="1"/>
  <c r="AG204" i="1" s="1"/>
  <c r="AA204" i="1"/>
  <c r="AB204" i="1" s="1"/>
  <c r="V204" i="1"/>
  <c r="W204" i="1" s="1"/>
  <c r="BJ203" i="1"/>
  <c r="BK203" i="1" s="1"/>
  <c r="BE203" i="1"/>
  <c r="BF203" i="1" s="1"/>
  <c r="AZ203" i="1"/>
  <c r="BA203" i="1" s="1"/>
  <c r="AU203" i="1"/>
  <c r="AV203" i="1" s="1"/>
  <c r="AP203" i="1"/>
  <c r="AQ203" i="1" s="1"/>
  <c r="AK203" i="1"/>
  <c r="AL203" i="1" s="1"/>
  <c r="AF203" i="1"/>
  <c r="AG203" i="1" s="1"/>
  <c r="AA203" i="1"/>
  <c r="AB203" i="1" s="1"/>
  <c r="V203" i="1"/>
  <c r="W203" i="1" s="1"/>
  <c r="BJ202" i="1"/>
  <c r="BK202" i="1" s="1"/>
  <c r="BE202" i="1"/>
  <c r="BF202" i="1" s="1"/>
  <c r="AZ202" i="1"/>
  <c r="BA202" i="1" s="1"/>
  <c r="AU202" i="1"/>
  <c r="AV202" i="1" s="1"/>
  <c r="AP202" i="1"/>
  <c r="AQ202" i="1" s="1"/>
  <c r="AK202" i="1"/>
  <c r="AL202" i="1" s="1"/>
  <c r="AF202" i="1"/>
  <c r="AG202" i="1" s="1"/>
  <c r="AA202" i="1"/>
  <c r="AB202" i="1" s="1"/>
  <c r="V202" i="1"/>
  <c r="W202" i="1" s="1"/>
  <c r="BJ201" i="1"/>
  <c r="BK201" i="1" s="1"/>
  <c r="BE201" i="1"/>
  <c r="BF201" i="1" s="1"/>
  <c r="AZ201" i="1"/>
  <c r="BA201" i="1" s="1"/>
  <c r="AU201" i="1"/>
  <c r="AV201" i="1" s="1"/>
  <c r="AP201" i="1"/>
  <c r="AQ201" i="1" s="1"/>
  <c r="AK201" i="1"/>
  <c r="AL201" i="1" s="1"/>
  <c r="AF201" i="1"/>
  <c r="AG201" i="1" s="1"/>
  <c r="AA201" i="1"/>
  <c r="AB201" i="1" s="1"/>
  <c r="V201" i="1"/>
  <c r="W201" i="1" s="1"/>
  <c r="BJ200" i="1"/>
  <c r="BK200" i="1" s="1"/>
  <c r="BE200" i="1"/>
  <c r="BF200" i="1" s="1"/>
  <c r="AZ200" i="1"/>
  <c r="BA200" i="1" s="1"/>
  <c r="AU200" i="1"/>
  <c r="AV200" i="1" s="1"/>
  <c r="AP200" i="1"/>
  <c r="AQ200" i="1" s="1"/>
  <c r="AK200" i="1"/>
  <c r="AL200" i="1" s="1"/>
  <c r="AF200" i="1"/>
  <c r="AG200" i="1" s="1"/>
  <c r="AA200" i="1"/>
  <c r="AB200" i="1" s="1"/>
  <c r="V200" i="1"/>
  <c r="W200" i="1" s="1"/>
  <c r="BJ199" i="1"/>
  <c r="BK199" i="1" s="1"/>
  <c r="BE199" i="1"/>
  <c r="BF199" i="1" s="1"/>
  <c r="AZ199" i="1"/>
  <c r="BA199" i="1" s="1"/>
  <c r="AU199" i="1"/>
  <c r="AV199" i="1" s="1"/>
  <c r="AP199" i="1"/>
  <c r="AQ199" i="1" s="1"/>
  <c r="AK199" i="1"/>
  <c r="AL199" i="1" s="1"/>
  <c r="AF199" i="1"/>
  <c r="AG199" i="1" s="1"/>
  <c r="AA199" i="1"/>
  <c r="AB199" i="1" s="1"/>
  <c r="V199" i="1"/>
  <c r="W199" i="1" s="1"/>
  <c r="BJ198" i="1"/>
  <c r="BK198" i="1" s="1"/>
  <c r="BE198" i="1"/>
  <c r="BF198" i="1" s="1"/>
  <c r="AZ198" i="1"/>
  <c r="BA198" i="1" s="1"/>
  <c r="AU198" i="1"/>
  <c r="AV198" i="1" s="1"/>
  <c r="AP198" i="1"/>
  <c r="AQ198" i="1" s="1"/>
  <c r="AK198" i="1"/>
  <c r="AL198" i="1" s="1"/>
  <c r="AF198" i="1"/>
  <c r="AG198" i="1" s="1"/>
  <c r="AA198" i="1"/>
  <c r="AB198" i="1" s="1"/>
  <c r="V198" i="1"/>
  <c r="W198" i="1" s="1"/>
  <c r="BJ197" i="1"/>
  <c r="BK197" i="1" s="1"/>
  <c r="BE197" i="1"/>
  <c r="BF197" i="1" s="1"/>
  <c r="AZ197" i="1"/>
  <c r="BA197" i="1" s="1"/>
  <c r="AU197" i="1"/>
  <c r="AV197" i="1" s="1"/>
  <c r="AP197" i="1"/>
  <c r="AQ197" i="1" s="1"/>
  <c r="AK197" i="1"/>
  <c r="AL197" i="1" s="1"/>
  <c r="AF197" i="1"/>
  <c r="AG197" i="1" s="1"/>
  <c r="AA197" i="1"/>
  <c r="AB197" i="1" s="1"/>
  <c r="V197" i="1"/>
  <c r="W197" i="1" s="1"/>
  <c r="BJ196" i="1"/>
  <c r="BK196" i="1" s="1"/>
  <c r="BE196" i="1"/>
  <c r="BF196" i="1" s="1"/>
  <c r="AZ196" i="1"/>
  <c r="BA196" i="1" s="1"/>
  <c r="AU196" i="1"/>
  <c r="AV196" i="1" s="1"/>
  <c r="AP196" i="1"/>
  <c r="AQ196" i="1" s="1"/>
  <c r="AK196" i="1"/>
  <c r="AL196" i="1" s="1"/>
  <c r="AF196" i="1"/>
  <c r="AG196" i="1" s="1"/>
  <c r="AA196" i="1"/>
  <c r="AB196" i="1" s="1"/>
  <c r="V196" i="1"/>
  <c r="W196" i="1" s="1"/>
  <c r="BJ195" i="1"/>
  <c r="BK195" i="1" s="1"/>
  <c r="BE195" i="1"/>
  <c r="BF195" i="1" s="1"/>
  <c r="AZ195" i="1"/>
  <c r="BA195" i="1" s="1"/>
  <c r="AU195" i="1"/>
  <c r="AV195" i="1" s="1"/>
  <c r="AP195" i="1"/>
  <c r="AQ195" i="1" s="1"/>
  <c r="AK195" i="1"/>
  <c r="AL195" i="1" s="1"/>
  <c r="AF195" i="1"/>
  <c r="AG195" i="1" s="1"/>
  <c r="AA195" i="1"/>
  <c r="AB195" i="1" s="1"/>
  <c r="V195" i="1"/>
  <c r="W195" i="1" s="1"/>
  <c r="BJ194" i="1"/>
  <c r="BK194" i="1" s="1"/>
  <c r="BE194" i="1"/>
  <c r="BF194" i="1" s="1"/>
  <c r="AZ194" i="1"/>
  <c r="BA194" i="1" s="1"/>
  <c r="AU194" i="1"/>
  <c r="AV194" i="1" s="1"/>
  <c r="AP194" i="1"/>
  <c r="AQ194" i="1" s="1"/>
  <c r="AK194" i="1"/>
  <c r="AL194" i="1" s="1"/>
  <c r="AF194" i="1"/>
  <c r="AG194" i="1" s="1"/>
  <c r="AA194" i="1"/>
  <c r="AB194" i="1" s="1"/>
  <c r="V194" i="1"/>
  <c r="W194" i="1" s="1"/>
  <c r="BJ193" i="1"/>
  <c r="BK193" i="1" s="1"/>
  <c r="BE193" i="1"/>
  <c r="BF193" i="1" s="1"/>
  <c r="AZ193" i="1"/>
  <c r="BA193" i="1" s="1"/>
  <c r="AU193" i="1"/>
  <c r="AV193" i="1" s="1"/>
  <c r="AP193" i="1"/>
  <c r="AQ193" i="1" s="1"/>
  <c r="AK193" i="1"/>
  <c r="AL193" i="1" s="1"/>
  <c r="AF193" i="1"/>
  <c r="AG193" i="1" s="1"/>
  <c r="AA193" i="1"/>
  <c r="AB193" i="1" s="1"/>
  <c r="V193" i="1"/>
  <c r="W193" i="1" s="1"/>
  <c r="BJ192" i="1"/>
  <c r="BK192" i="1" s="1"/>
  <c r="BE192" i="1"/>
  <c r="BF192" i="1" s="1"/>
  <c r="AZ192" i="1"/>
  <c r="BA192" i="1" s="1"/>
  <c r="AU192" i="1"/>
  <c r="AV192" i="1" s="1"/>
  <c r="AP192" i="1"/>
  <c r="AQ192" i="1" s="1"/>
  <c r="AK192" i="1"/>
  <c r="AL192" i="1" s="1"/>
  <c r="AF192" i="1"/>
  <c r="AG192" i="1" s="1"/>
  <c r="AA192" i="1"/>
  <c r="AB192" i="1" s="1"/>
  <c r="V192" i="1"/>
  <c r="W192" i="1" s="1"/>
  <c r="BJ191" i="1"/>
  <c r="BK191" i="1" s="1"/>
  <c r="BE191" i="1"/>
  <c r="BF191" i="1" s="1"/>
  <c r="AZ191" i="1"/>
  <c r="BA191" i="1" s="1"/>
  <c r="AU191" i="1"/>
  <c r="AV191" i="1" s="1"/>
  <c r="AP191" i="1"/>
  <c r="AQ191" i="1" s="1"/>
  <c r="AK191" i="1"/>
  <c r="AL191" i="1" s="1"/>
  <c r="AF191" i="1"/>
  <c r="AG191" i="1" s="1"/>
  <c r="AA191" i="1"/>
  <c r="AB191" i="1" s="1"/>
  <c r="V191" i="1"/>
  <c r="W191" i="1" s="1"/>
  <c r="BJ190" i="1"/>
  <c r="BK190" i="1" s="1"/>
  <c r="BE190" i="1"/>
  <c r="BF190" i="1" s="1"/>
  <c r="AZ190" i="1"/>
  <c r="BA190" i="1" s="1"/>
  <c r="AU190" i="1"/>
  <c r="AV190" i="1" s="1"/>
  <c r="AP190" i="1"/>
  <c r="AQ190" i="1" s="1"/>
  <c r="AK190" i="1"/>
  <c r="AL190" i="1" s="1"/>
  <c r="AF190" i="1"/>
  <c r="AG190" i="1" s="1"/>
  <c r="AA190" i="1"/>
  <c r="AB190" i="1" s="1"/>
  <c r="V190" i="1"/>
  <c r="W190" i="1" s="1"/>
  <c r="BJ189" i="1"/>
  <c r="BK189" i="1" s="1"/>
  <c r="BE189" i="1"/>
  <c r="BF189" i="1" s="1"/>
  <c r="AZ189" i="1"/>
  <c r="BA189" i="1" s="1"/>
  <c r="AU189" i="1"/>
  <c r="AV189" i="1" s="1"/>
  <c r="AP189" i="1"/>
  <c r="AQ189" i="1" s="1"/>
  <c r="AK189" i="1"/>
  <c r="AL189" i="1" s="1"/>
  <c r="AF189" i="1"/>
  <c r="AG189" i="1" s="1"/>
  <c r="AA189" i="1"/>
  <c r="AB189" i="1" s="1"/>
  <c r="V189" i="1"/>
  <c r="W189" i="1" s="1"/>
  <c r="BJ188" i="1"/>
  <c r="BK188" i="1" s="1"/>
  <c r="BE188" i="1"/>
  <c r="BF188" i="1" s="1"/>
  <c r="AZ188" i="1"/>
  <c r="BA188" i="1" s="1"/>
  <c r="AU188" i="1"/>
  <c r="AV188" i="1" s="1"/>
  <c r="AP188" i="1"/>
  <c r="AQ188" i="1" s="1"/>
  <c r="AK188" i="1"/>
  <c r="AL188" i="1" s="1"/>
  <c r="AF188" i="1"/>
  <c r="AG188" i="1" s="1"/>
  <c r="AA188" i="1"/>
  <c r="AB188" i="1" s="1"/>
  <c r="V188" i="1"/>
  <c r="W188" i="1" s="1"/>
  <c r="BJ187" i="1"/>
  <c r="BK187" i="1" s="1"/>
  <c r="BE187" i="1"/>
  <c r="BF187" i="1" s="1"/>
  <c r="AZ187" i="1"/>
  <c r="BA187" i="1" s="1"/>
  <c r="AU187" i="1"/>
  <c r="AV187" i="1" s="1"/>
  <c r="AP187" i="1"/>
  <c r="AQ187" i="1" s="1"/>
  <c r="AK187" i="1"/>
  <c r="AL187" i="1" s="1"/>
  <c r="AF187" i="1"/>
  <c r="AG187" i="1" s="1"/>
  <c r="AA187" i="1"/>
  <c r="AB187" i="1" s="1"/>
  <c r="V187" i="1"/>
  <c r="W187" i="1" s="1"/>
  <c r="BJ186" i="1"/>
  <c r="BK186" i="1" s="1"/>
  <c r="BE186" i="1"/>
  <c r="BF186" i="1" s="1"/>
  <c r="AZ186" i="1"/>
  <c r="BA186" i="1" s="1"/>
  <c r="AU186" i="1"/>
  <c r="AV186" i="1" s="1"/>
  <c r="AP186" i="1"/>
  <c r="AQ186" i="1" s="1"/>
  <c r="AK186" i="1"/>
  <c r="AL186" i="1" s="1"/>
  <c r="AF186" i="1"/>
  <c r="AG186" i="1" s="1"/>
  <c r="AA186" i="1"/>
  <c r="AB186" i="1" s="1"/>
  <c r="V186" i="1"/>
  <c r="W186" i="1" s="1"/>
  <c r="BJ185" i="1"/>
  <c r="BK185" i="1" s="1"/>
  <c r="BE185" i="1"/>
  <c r="BF185" i="1" s="1"/>
  <c r="AZ185" i="1"/>
  <c r="BA185" i="1" s="1"/>
  <c r="AU185" i="1"/>
  <c r="AV185" i="1" s="1"/>
  <c r="AP185" i="1"/>
  <c r="AQ185" i="1" s="1"/>
  <c r="AK185" i="1"/>
  <c r="AL185" i="1" s="1"/>
  <c r="AF185" i="1"/>
  <c r="AG185" i="1" s="1"/>
  <c r="AA185" i="1"/>
  <c r="AB185" i="1" s="1"/>
  <c r="V185" i="1"/>
  <c r="W185" i="1" s="1"/>
  <c r="BJ184" i="1"/>
  <c r="BK184" i="1" s="1"/>
  <c r="BE184" i="1"/>
  <c r="BF184" i="1" s="1"/>
  <c r="AZ184" i="1"/>
  <c r="BA184" i="1" s="1"/>
  <c r="AU184" i="1"/>
  <c r="AV184" i="1" s="1"/>
  <c r="AP184" i="1"/>
  <c r="AQ184" i="1" s="1"/>
  <c r="AK184" i="1"/>
  <c r="AL184" i="1" s="1"/>
  <c r="AF184" i="1"/>
  <c r="AG184" i="1" s="1"/>
  <c r="AA184" i="1"/>
  <c r="AB184" i="1" s="1"/>
  <c r="V184" i="1"/>
  <c r="W184" i="1" s="1"/>
  <c r="BJ183" i="1"/>
  <c r="BK183" i="1" s="1"/>
  <c r="BE183" i="1"/>
  <c r="BF183" i="1" s="1"/>
  <c r="AZ183" i="1"/>
  <c r="BA183" i="1" s="1"/>
  <c r="AU183" i="1"/>
  <c r="AV183" i="1" s="1"/>
  <c r="AP183" i="1"/>
  <c r="AQ183" i="1" s="1"/>
  <c r="AK183" i="1"/>
  <c r="AL183" i="1" s="1"/>
  <c r="AF183" i="1"/>
  <c r="AG183" i="1" s="1"/>
  <c r="AA183" i="1"/>
  <c r="AB183" i="1" s="1"/>
  <c r="V183" i="1"/>
  <c r="W183" i="1" s="1"/>
  <c r="BJ182" i="1"/>
  <c r="BK182" i="1" s="1"/>
  <c r="BE182" i="1"/>
  <c r="BF182" i="1" s="1"/>
  <c r="AZ182" i="1"/>
  <c r="BA182" i="1" s="1"/>
  <c r="AU182" i="1"/>
  <c r="AV182" i="1" s="1"/>
  <c r="AP182" i="1"/>
  <c r="AQ182" i="1" s="1"/>
  <c r="AK182" i="1"/>
  <c r="AL182" i="1" s="1"/>
  <c r="AF182" i="1"/>
  <c r="AG182" i="1" s="1"/>
  <c r="AA182" i="1"/>
  <c r="AB182" i="1" s="1"/>
  <c r="V182" i="1"/>
  <c r="W182" i="1" s="1"/>
  <c r="BJ181" i="1"/>
  <c r="BK181" i="1" s="1"/>
  <c r="BE181" i="1"/>
  <c r="BF181" i="1" s="1"/>
  <c r="AZ181" i="1"/>
  <c r="BA181" i="1" s="1"/>
  <c r="AU181" i="1"/>
  <c r="AV181" i="1" s="1"/>
  <c r="AP181" i="1"/>
  <c r="AQ181" i="1" s="1"/>
  <c r="AK181" i="1"/>
  <c r="AL181" i="1" s="1"/>
  <c r="AF181" i="1"/>
  <c r="AG181" i="1" s="1"/>
  <c r="AA181" i="1"/>
  <c r="AB181" i="1" s="1"/>
  <c r="V181" i="1"/>
  <c r="W181" i="1" s="1"/>
  <c r="BJ180" i="1"/>
  <c r="BK180" i="1" s="1"/>
  <c r="BE180" i="1"/>
  <c r="BF180" i="1" s="1"/>
  <c r="AZ180" i="1"/>
  <c r="BA180" i="1" s="1"/>
  <c r="AU180" i="1"/>
  <c r="AV180" i="1" s="1"/>
  <c r="AP180" i="1"/>
  <c r="AQ180" i="1" s="1"/>
  <c r="AK180" i="1"/>
  <c r="AL180" i="1" s="1"/>
  <c r="AF180" i="1"/>
  <c r="AG180" i="1" s="1"/>
  <c r="AA180" i="1"/>
  <c r="AB180" i="1" s="1"/>
  <c r="V180" i="1"/>
  <c r="W180" i="1" s="1"/>
  <c r="BJ179" i="1"/>
  <c r="BK179" i="1" s="1"/>
  <c r="BE179" i="1"/>
  <c r="BF179" i="1" s="1"/>
  <c r="AZ179" i="1"/>
  <c r="BA179" i="1" s="1"/>
  <c r="AU179" i="1"/>
  <c r="AV179" i="1" s="1"/>
  <c r="AP179" i="1"/>
  <c r="AQ179" i="1" s="1"/>
  <c r="AK179" i="1"/>
  <c r="AL179" i="1" s="1"/>
  <c r="AF179" i="1"/>
  <c r="AG179" i="1" s="1"/>
  <c r="AA179" i="1"/>
  <c r="AB179" i="1" s="1"/>
  <c r="V179" i="1"/>
  <c r="W179" i="1" s="1"/>
  <c r="BJ178" i="1"/>
  <c r="BK178" i="1" s="1"/>
  <c r="BE178" i="1"/>
  <c r="BF178" i="1" s="1"/>
  <c r="AZ178" i="1"/>
  <c r="BA178" i="1" s="1"/>
  <c r="AU178" i="1"/>
  <c r="AV178" i="1" s="1"/>
  <c r="AP178" i="1"/>
  <c r="AQ178" i="1" s="1"/>
  <c r="AK178" i="1"/>
  <c r="AL178" i="1" s="1"/>
  <c r="AF178" i="1"/>
  <c r="AG178" i="1" s="1"/>
  <c r="AA178" i="1"/>
  <c r="AB178" i="1" s="1"/>
  <c r="V178" i="1"/>
  <c r="W178" i="1" s="1"/>
  <c r="BJ177" i="1"/>
  <c r="BK177" i="1" s="1"/>
  <c r="BE177" i="1"/>
  <c r="BF177" i="1" s="1"/>
  <c r="AZ177" i="1"/>
  <c r="BA177" i="1" s="1"/>
  <c r="AU177" i="1"/>
  <c r="AV177" i="1" s="1"/>
  <c r="AP177" i="1"/>
  <c r="AQ177" i="1" s="1"/>
  <c r="AK177" i="1"/>
  <c r="AL177" i="1" s="1"/>
  <c r="AF177" i="1"/>
  <c r="AG177" i="1" s="1"/>
  <c r="AA177" i="1"/>
  <c r="AB177" i="1" s="1"/>
  <c r="V177" i="1"/>
  <c r="W177" i="1" s="1"/>
  <c r="BJ176" i="1"/>
  <c r="BK176" i="1" s="1"/>
  <c r="BE176" i="1"/>
  <c r="BF176" i="1" s="1"/>
  <c r="AZ176" i="1"/>
  <c r="BA176" i="1" s="1"/>
  <c r="AU176" i="1"/>
  <c r="AV176" i="1" s="1"/>
  <c r="AP176" i="1"/>
  <c r="AQ176" i="1" s="1"/>
  <c r="AK176" i="1"/>
  <c r="AL176" i="1" s="1"/>
  <c r="AF176" i="1"/>
  <c r="AG176" i="1" s="1"/>
  <c r="AA176" i="1"/>
  <c r="AB176" i="1" s="1"/>
  <c r="V176" i="1"/>
  <c r="W176" i="1" s="1"/>
  <c r="BJ175" i="1"/>
  <c r="BK175" i="1" s="1"/>
  <c r="BE175" i="1"/>
  <c r="BF175" i="1" s="1"/>
  <c r="AZ175" i="1"/>
  <c r="BA175" i="1" s="1"/>
  <c r="AU175" i="1"/>
  <c r="AV175" i="1" s="1"/>
  <c r="AP175" i="1"/>
  <c r="AQ175" i="1" s="1"/>
  <c r="AK175" i="1"/>
  <c r="AL175" i="1" s="1"/>
  <c r="AF175" i="1"/>
  <c r="AG175" i="1" s="1"/>
  <c r="AA175" i="1"/>
  <c r="AB175" i="1" s="1"/>
  <c r="V175" i="1"/>
  <c r="W175" i="1" s="1"/>
  <c r="BJ174" i="1"/>
  <c r="BK174" i="1" s="1"/>
  <c r="BE174" i="1"/>
  <c r="BF174" i="1" s="1"/>
  <c r="AZ174" i="1"/>
  <c r="BA174" i="1" s="1"/>
  <c r="AU174" i="1"/>
  <c r="AV174" i="1" s="1"/>
  <c r="AP174" i="1"/>
  <c r="AQ174" i="1" s="1"/>
  <c r="AK174" i="1"/>
  <c r="AL174" i="1" s="1"/>
  <c r="AF174" i="1"/>
  <c r="AG174" i="1" s="1"/>
  <c r="AA174" i="1"/>
  <c r="AB174" i="1" s="1"/>
  <c r="V174" i="1"/>
  <c r="W174" i="1" s="1"/>
  <c r="BJ173" i="1"/>
  <c r="BK173" i="1" s="1"/>
  <c r="BE173" i="1"/>
  <c r="BF173" i="1" s="1"/>
  <c r="AZ173" i="1"/>
  <c r="BA173" i="1" s="1"/>
  <c r="AU173" i="1"/>
  <c r="AV173" i="1" s="1"/>
  <c r="AP173" i="1"/>
  <c r="AQ173" i="1" s="1"/>
  <c r="AK173" i="1"/>
  <c r="AL173" i="1" s="1"/>
  <c r="AF173" i="1"/>
  <c r="AG173" i="1" s="1"/>
  <c r="AA173" i="1"/>
  <c r="AB173" i="1" s="1"/>
  <c r="V173" i="1"/>
  <c r="W173" i="1" s="1"/>
  <c r="BJ172" i="1"/>
  <c r="BK172" i="1" s="1"/>
  <c r="BE172" i="1"/>
  <c r="BF172" i="1" s="1"/>
  <c r="AZ172" i="1"/>
  <c r="BA172" i="1" s="1"/>
  <c r="AU172" i="1"/>
  <c r="AV172" i="1" s="1"/>
  <c r="AP172" i="1"/>
  <c r="AQ172" i="1" s="1"/>
  <c r="AK172" i="1"/>
  <c r="AL172" i="1" s="1"/>
  <c r="AF172" i="1"/>
  <c r="AG172" i="1" s="1"/>
  <c r="AA172" i="1"/>
  <c r="AB172" i="1" s="1"/>
  <c r="V172" i="1"/>
  <c r="W172" i="1" s="1"/>
  <c r="BJ171" i="1"/>
  <c r="BK171" i="1" s="1"/>
  <c r="BE171" i="1"/>
  <c r="BF171" i="1" s="1"/>
  <c r="AZ171" i="1"/>
  <c r="BA171" i="1" s="1"/>
  <c r="AU171" i="1"/>
  <c r="AV171" i="1" s="1"/>
  <c r="AP171" i="1"/>
  <c r="AQ171" i="1" s="1"/>
  <c r="AK171" i="1"/>
  <c r="AL171" i="1" s="1"/>
  <c r="AF171" i="1"/>
  <c r="AG171" i="1" s="1"/>
  <c r="AB171" i="1"/>
  <c r="V171" i="1"/>
  <c r="W171" i="1" s="1"/>
  <c r="BJ170" i="1"/>
  <c r="BK170" i="1" s="1"/>
  <c r="BE170" i="1"/>
  <c r="BF170" i="1" s="1"/>
  <c r="AZ170" i="1"/>
  <c r="BA170" i="1" s="1"/>
  <c r="AU170" i="1"/>
  <c r="AV170" i="1" s="1"/>
  <c r="AP170" i="1"/>
  <c r="AQ170" i="1" s="1"/>
  <c r="AK170" i="1"/>
  <c r="AL170" i="1" s="1"/>
  <c r="AF170" i="1"/>
  <c r="AG170" i="1" s="1"/>
  <c r="AA170" i="1"/>
  <c r="AB170" i="1" s="1"/>
  <c r="V170" i="1"/>
  <c r="W170" i="1" s="1"/>
  <c r="BJ169" i="1"/>
  <c r="BK169" i="1" s="1"/>
  <c r="BE169" i="1"/>
  <c r="BF169" i="1" s="1"/>
  <c r="AZ169" i="1"/>
  <c r="BA169" i="1" s="1"/>
  <c r="AU169" i="1"/>
  <c r="AV169" i="1" s="1"/>
  <c r="AP169" i="1"/>
  <c r="AQ169" i="1" s="1"/>
  <c r="AK169" i="1"/>
  <c r="AL169" i="1" s="1"/>
  <c r="AF169" i="1"/>
  <c r="AG169" i="1" s="1"/>
  <c r="AA169" i="1"/>
  <c r="AB169" i="1" s="1"/>
  <c r="V169" i="1"/>
  <c r="W169" i="1" s="1"/>
  <c r="BJ168" i="1"/>
  <c r="BK168" i="1" s="1"/>
  <c r="BE168" i="1"/>
  <c r="BF168" i="1" s="1"/>
  <c r="AZ168" i="1"/>
  <c r="BA168" i="1" s="1"/>
  <c r="AU168" i="1"/>
  <c r="AV168" i="1" s="1"/>
  <c r="AP168" i="1"/>
  <c r="AQ168" i="1" s="1"/>
  <c r="AK168" i="1"/>
  <c r="AL168" i="1" s="1"/>
  <c r="AF168" i="1"/>
  <c r="AG168" i="1" s="1"/>
  <c r="AA168" i="1"/>
  <c r="AB168" i="1" s="1"/>
  <c r="V168" i="1"/>
  <c r="W168" i="1" s="1"/>
  <c r="BJ167" i="1"/>
  <c r="BK167" i="1" s="1"/>
  <c r="BE167" i="1"/>
  <c r="BF167" i="1" s="1"/>
  <c r="AZ167" i="1"/>
  <c r="BA167" i="1" s="1"/>
  <c r="AU167" i="1"/>
  <c r="AV167" i="1" s="1"/>
  <c r="AP167" i="1"/>
  <c r="AQ167" i="1" s="1"/>
  <c r="AK167" i="1"/>
  <c r="AL167" i="1" s="1"/>
  <c r="AF167" i="1"/>
  <c r="AG167" i="1" s="1"/>
  <c r="AA167" i="1"/>
  <c r="AB167" i="1" s="1"/>
  <c r="V167" i="1"/>
  <c r="W167" i="1" s="1"/>
  <c r="BJ166" i="1"/>
  <c r="BK166" i="1" s="1"/>
  <c r="BE166" i="1"/>
  <c r="BF166" i="1" s="1"/>
  <c r="AZ166" i="1"/>
  <c r="BA166" i="1" s="1"/>
  <c r="AU166" i="1"/>
  <c r="AV166" i="1" s="1"/>
  <c r="AP166" i="1"/>
  <c r="AQ166" i="1" s="1"/>
  <c r="AK166" i="1"/>
  <c r="AL166" i="1" s="1"/>
  <c r="AF166" i="1"/>
  <c r="AG166" i="1" s="1"/>
  <c r="AA166" i="1"/>
  <c r="AB166" i="1" s="1"/>
  <c r="V166" i="1"/>
  <c r="W166" i="1" s="1"/>
  <c r="BJ165" i="1"/>
  <c r="BK165" i="1" s="1"/>
  <c r="BE165" i="1"/>
  <c r="BF165" i="1" s="1"/>
  <c r="AZ165" i="1"/>
  <c r="BA165" i="1" s="1"/>
  <c r="AU165" i="1"/>
  <c r="AV165" i="1" s="1"/>
  <c r="AP165" i="1"/>
  <c r="AQ165" i="1" s="1"/>
  <c r="AK165" i="1"/>
  <c r="AL165" i="1" s="1"/>
  <c r="AF165" i="1"/>
  <c r="AG165" i="1" s="1"/>
  <c r="AA165" i="1"/>
  <c r="AB165" i="1" s="1"/>
  <c r="V165" i="1"/>
  <c r="W165" i="1" s="1"/>
  <c r="BJ164" i="1"/>
  <c r="BK164" i="1" s="1"/>
  <c r="BE164" i="1"/>
  <c r="BF164" i="1" s="1"/>
  <c r="AZ164" i="1"/>
  <c r="BA164" i="1" s="1"/>
  <c r="AU164" i="1"/>
  <c r="AV164" i="1" s="1"/>
  <c r="AP164" i="1"/>
  <c r="AQ164" i="1" s="1"/>
  <c r="AK164" i="1"/>
  <c r="AL164" i="1" s="1"/>
  <c r="AF164" i="1"/>
  <c r="AG164" i="1" s="1"/>
  <c r="AA164" i="1"/>
  <c r="AB164" i="1" s="1"/>
  <c r="V164" i="1"/>
  <c r="W164" i="1" s="1"/>
  <c r="BJ163" i="1"/>
  <c r="BK163" i="1" s="1"/>
  <c r="BE163" i="1"/>
  <c r="BF163" i="1" s="1"/>
  <c r="AZ163" i="1"/>
  <c r="BA163" i="1" s="1"/>
  <c r="AU163" i="1"/>
  <c r="AV163" i="1" s="1"/>
  <c r="AP163" i="1"/>
  <c r="AQ163" i="1" s="1"/>
  <c r="AK163" i="1"/>
  <c r="AL163" i="1" s="1"/>
  <c r="AF163" i="1"/>
  <c r="AG163" i="1" s="1"/>
  <c r="AA163" i="1"/>
  <c r="AB163" i="1" s="1"/>
  <c r="V163" i="1"/>
  <c r="W163" i="1" s="1"/>
  <c r="BJ162" i="1"/>
  <c r="BK162" i="1" s="1"/>
  <c r="BE162" i="1"/>
  <c r="BF162" i="1" s="1"/>
  <c r="AZ162" i="1"/>
  <c r="BA162" i="1" s="1"/>
  <c r="AU162" i="1"/>
  <c r="AV162" i="1" s="1"/>
  <c r="AP162" i="1"/>
  <c r="AQ162" i="1" s="1"/>
  <c r="AK162" i="1"/>
  <c r="AL162" i="1" s="1"/>
  <c r="AF162" i="1"/>
  <c r="AG162" i="1" s="1"/>
  <c r="AA162" i="1"/>
  <c r="AB162" i="1" s="1"/>
  <c r="V162" i="1"/>
  <c r="W162" i="1" s="1"/>
  <c r="BJ161" i="1"/>
  <c r="BK161" i="1" s="1"/>
  <c r="BE161" i="1"/>
  <c r="BF161" i="1" s="1"/>
  <c r="AZ161" i="1"/>
  <c r="BA161" i="1" s="1"/>
  <c r="AU161" i="1"/>
  <c r="AV161" i="1" s="1"/>
  <c r="AP161" i="1"/>
  <c r="AQ161" i="1" s="1"/>
  <c r="AK161" i="1"/>
  <c r="AL161" i="1" s="1"/>
  <c r="AF161" i="1"/>
  <c r="AG161" i="1" s="1"/>
  <c r="AA161" i="1"/>
  <c r="AB161" i="1" s="1"/>
  <c r="V161" i="1"/>
  <c r="W161" i="1" s="1"/>
  <c r="BJ160" i="1"/>
  <c r="BK160" i="1" s="1"/>
  <c r="BE160" i="1"/>
  <c r="BF160" i="1" s="1"/>
  <c r="AZ160" i="1"/>
  <c r="BA160" i="1" s="1"/>
  <c r="AU160" i="1"/>
  <c r="AV160" i="1" s="1"/>
  <c r="AP160" i="1"/>
  <c r="AQ160" i="1" s="1"/>
  <c r="AK160" i="1"/>
  <c r="AL160" i="1" s="1"/>
  <c r="AF160" i="1"/>
  <c r="AG160" i="1" s="1"/>
  <c r="AA160" i="1"/>
  <c r="AB160" i="1" s="1"/>
  <c r="V160" i="1"/>
  <c r="W160" i="1" s="1"/>
  <c r="BJ159" i="1"/>
  <c r="BK159" i="1" s="1"/>
  <c r="BE159" i="1"/>
  <c r="BF159" i="1" s="1"/>
  <c r="AZ159" i="1"/>
  <c r="BA159" i="1" s="1"/>
  <c r="AU159" i="1"/>
  <c r="AV159" i="1" s="1"/>
  <c r="AP159" i="1"/>
  <c r="AQ159" i="1" s="1"/>
  <c r="AK159" i="1"/>
  <c r="AL159" i="1" s="1"/>
  <c r="AF159" i="1"/>
  <c r="AG159" i="1" s="1"/>
  <c r="AA159" i="1"/>
  <c r="AB159" i="1" s="1"/>
  <c r="V159" i="1"/>
  <c r="W159" i="1" s="1"/>
  <c r="BJ158" i="1"/>
  <c r="BK158" i="1" s="1"/>
  <c r="BE158" i="1"/>
  <c r="BF158" i="1" s="1"/>
  <c r="AZ158" i="1"/>
  <c r="BA158" i="1" s="1"/>
  <c r="AU158" i="1"/>
  <c r="AV158" i="1" s="1"/>
  <c r="AP158" i="1"/>
  <c r="AQ158" i="1" s="1"/>
  <c r="AK158" i="1"/>
  <c r="AL158" i="1" s="1"/>
  <c r="AF158" i="1"/>
  <c r="AG158" i="1" s="1"/>
  <c r="AA158" i="1"/>
  <c r="AB158" i="1" s="1"/>
  <c r="V158" i="1"/>
  <c r="W158" i="1" s="1"/>
  <c r="BJ157" i="1"/>
  <c r="BK157" i="1" s="1"/>
  <c r="BE157" i="1"/>
  <c r="BF157" i="1" s="1"/>
  <c r="AZ157" i="1"/>
  <c r="BA157" i="1" s="1"/>
  <c r="AU157" i="1"/>
  <c r="AV157" i="1" s="1"/>
  <c r="AP157" i="1"/>
  <c r="AQ157" i="1" s="1"/>
  <c r="AK157" i="1"/>
  <c r="AL157" i="1" s="1"/>
  <c r="AF157" i="1"/>
  <c r="AG157" i="1" s="1"/>
  <c r="AA157" i="1"/>
  <c r="AB157" i="1" s="1"/>
  <c r="V157" i="1"/>
  <c r="W157" i="1" s="1"/>
  <c r="BJ156" i="1"/>
  <c r="BK156" i="1" s="1"/>
  <c r="BE156" i="1"/>
  <c r="BF156" i="1" s="1"/>
  <c r="AZ156" i="1"/>
  <c r="BA156" i="1" s="1"/>
  <c r="AU156" i="1"/>
  <c r="AV156" i="1" s="1"/>
  <c r="AP156" i="1"/>
  <c r="AQ156" i="1" s="1"/>
  <c r="AK156" i="1"/>
  <c r="AL156" i="1" s="1"/>
  <c r="AF156" i="1"/>
  <c r="AG156" i="1" s="1"/>
  <c r="AA156" i="1"/>
  <c r="AB156" i="1" s="1"/>
  <c r="V156" i="1"/>
  <c r="W156" i="1" s="1"/>
  <c r="BJ155" i="1"/>
  <c r="BK155" i="1" s="1"/>
  <c r="BE155" i="1"/>
  <c r="BF155" i="1" s="1"/>
  <c r="AZ155" i="1"/>
  <c r="BA155" i="1" s="1"/>
  <c r="AU155" i="1"/>
  <c r="AV155" i="1" s="1"/>
  <c r="AP155" i="1"/>
  <c r="AQ155" i="1" s="1"/>
  <c r="AK155" i="1"/>
  <c r="AL155" i="1" s="1"/>
  <c r="AF155" i="1"/>
  <c r="AG155" i="1" s="1"/>
  <c r="AA155" i="1"/>
  <c r="AB155" i="1" s="1"/>
  <c r="V155" i="1"/>
  <c r="W155" i="1" s="1"/>
  <c r="BJ154" i="1"/>
  <c r="BK154" i="1" s="1"/>
  <c r="BE154" i="1"/>
  <c r="BF154" i="1" s="1"/>
  <c r="AZ154" i="1"/>
  <c r="BA154" i="1" s="1"/>
  <c r="AU154" i="1"/>
  <c r="AV154" i="1" s="1"/>
  <c r="AP154" i="1"/>
  <c r="AQ154" i="1" s="1"/>
  <c r="AK154" i="1"/>
  <c r="AL154" i="1" s="1"/>
  <c r="AF154" i="1"/>
  <c r="AG154" i="1" s="1"/>
  <c r="AA154" i="1"/>
  <c r="AB154" i="1" s="1"/>
  <c r="V154" i="1"/>
  <c r="W154" i="1" s="1"/>
  <c r="BJ153" i="1"/>
  <c r="BK153" i="1" s="1"/>
  <c r="BE153" i="1"/>
  <c r="BF153" i="1" s="1"/>
  <c r="AZ153" i="1"/>
  <c r="BA153" i="1" s="1"/>
  <c r="AU153" i="1"/>
  <c r="AV153" i="1" s="1"/>
  <c r="AP153" i="1"/>
  <c r="AQ153" i="1" s="1"/>
  <c r="AK153" i="1"/>
  <c r="AL153" i="1" s="1"/>
  <c r="AF153" i="1"/>
  <c r="AG153" i="1" s="1"/>
  <c r="AA153" i="1"/>
  <c r="AB153" i="1" s="1"/>
  <c r="V153" i="1"/>
  <c r="W153" i="1" s="1"/>
  <c r="BJ152" i="1"/>
  <c r="BK152" i="1" s="1"/>
  <c r="BE152" i="1"/>
  <c r="BF152" i="1" s="1"/>
  <c r="AZ152" i="1"/>
  <c r="BA152" i="1" s="1"/>
  <c r="AU152" i="1"/>
  <c r="AV152" i="1" s="1"/>
  <c r="AP152" i="1"/>
  <c r="AQ152" i="1" s="1"/>
  <c r="AK152" i="1"/>
  <c r="AL152" i="1" s="1"/>
  <c r="AF152" i="1"/>
  <c r="AG152" i="1" s="1"/>
  <c r="AA152" i="1"/>
  <c r="AB152" i="1" s="1"/>
  <c r="V152" i="1"/>
  <c r="W152" i="1" s="1"/>
  <c r="BJ151" i="1"/>
  <c r="BK151" i="1" s="1"/>
  <c r="BE151" i="1"/>
  <c r="BF151" i="1" s="1"/>
  <c r="AZ151" i="1"/>
  <c r="BA151" i="1" s="1"/>
  <c r="AU151" i="1"/>
  <c r="AV151" i="1" s="1"/>
  <c r="AP151" i="1"/>
  <c r="AQ151" i="1" s="1"/>
  <c r="AK151" i="1"/>
  <c r="AL151" i="1" s="1"/>
  <c r="AF151" i="1"/>
  <c r="AG151" i="1" s="1"/>
  <c r="AA151" i="1"/>
  <c r="AB151" i="1" s="1"/>
  <c r="V151" i="1"/>
  <c r="W151" i="1" s="1"/>
  <c r="BJ150" i="1"/>
  <c r="BK150" i="1" s="1"/>
  <c r="BE150" i="1"/>
  <c r="BF150" i="1" s="1"/>
  <c r="AZ150" i="1"/>
  <c r="BA150" i="1" s="1"/>
  <c r="AU150" i="1"/>
  <c r="AV150" i="1" s="1"/>
  <c r="AP150" i="1"/>
  <c r="AQ150" i="1" s="1"/>
  <c r="AK150" i="1"/>
  <c r="AL150" i="1" s="1"/>
  <c r="AF150" i="1"/>
  <c r="AG150" i="1" s="1"/>
  <c r="AA150" i="1"/>
  <c r="AB150" i="1" s="1"/>
  <c r="V150" i="1"/>
  <c r="W150" i="1" s="1"/>
  <c r="BJ149" i="1"/>
  <c r="BK149" i="1" s="1"/>
  <c r="BE149" i="1"/>
  <c r="BF149" i="1" s="1"/>
  <c r="AZ149" i="1"/>
  <c r="BA149" i="1" s="1"/>
  <c r="AU149" i="1"/>
  <c r="AV149" i="1" s="1"/>
  <c r="AP149" i="1"/>
  <c r="AQ149" i="1" s="1"/>
  <c r="AK149" i="1"/>
  <c r="AL149" i="1" s="1"/>
  <c r="AF149" i="1"/>
  <c r="AG149" i="1" s="1"/>
  <c r="AA149" i="1"/>
  <c r="AB149" i="1" s="1"/>
  <c r="V149" i="1"/>
  <c r="W149" i="1" s="1"/>
  <c r="BJ148" i="1"/>
  <c r="BK148" i="1" s="1"/>
  <c r="BE148" i="1"/>
  <c r="BF148" i="1" s="1"/>
  <c r="AZ148" i="1"/>
  <c r="BA148" i="1" s="1"/>
  <c r="AU148" i="1"/>
  <c r="AV148" i="1" s="1"/>
  <c r="AP148" i="1"/>
  <c r="AQ148" i="1" s="1"/>
  <c r="AK148" i="1"/>
  <c r="AL148" i="1" s="1"/>
  <c r="AF148" i="1"/>
  <c r="AG148" i="1" s="1"/>
  <c r="AA148" i="1"/>
  <c r="AB148" i="1" s="1"/>
  <c r="V148" i="1"/>
  <c r="W148" i="1" s="1"/>
  <c r="BJ147" i="1"/>
  <c r="BK147" i="1" s="1"/>
  <c r="BE147" i="1"/>
  <c r="BF147" i="1" s="1"/>
  <c r="AZ147" i="1"/>
  <c r="BA147" i="1" s="1"/>
  <c r="AU147" i="1"/>
  <c r="AV147" i="1" s="1"/>
  <c r="AP147" i="1"/>
  <c r="AQ147" i="1" s="1"/>
  <c r="AK147" i="1"/>
  <c r="AL147" i="1" s="1"/>
  <c r="AF147" i="1"/>
  <c r="AG147" i="1" s="1"/>
  <c r="AA147" i="1"/>
  <c r="AB147" i="1" s="1"/>
  <c r="V147" i="1"/>
  <c r="W147" i="1" s="1"/>
  <c r="BJ146" i="1"/>
  <c r="BK146" i="1" s="1"/>
  <c r="BE146" i="1"/>
  <c r="BF146" i="1" s="1"/>
  <c r="AZ146" i="1"/>
  <c r="BA146" i="1" s="1"/>
  <c r="AU146" i="1"/>
  <c r="AV146" i="1" s="1"/>
  <c r="AP146" i="1"/>
  <c r="AQ146" i="1" s="1"/>
  <c r="AK146" i="1"/>
  <c r="AL146" i="1" s="1"/>
  <c r="AF146" i="1"/>
  <c r="AG146" i="1" s="1"/>
  <c r="AA146" i="1"/>
  <c r="AB146" i="1" s="1"/>
  <c r="V146" i="1"/>
  <c r="W146" i="1" s="1"/>
  <c r="BJ145" i="1"/>
  <c r="BK145" i="1" s="1"/>
  <c r="BE145" i="1"/>
  <c r="BF145" i="1" s="1"/>
  <c r="AZ145" i="1"/>
  <c r="BA145" i="1" s="1"/>
  <c r="AU145" i="1"/>
  <c r="AV145" i="1" s="1"/>
  <c r="AP145" i="1"/>
  <c r="AQ145" i="1" s="1"/>
  <c r="AK145" i="1"/>
  <c r="AL145" i="1" s="1"/>
  <c r="AF145" i="1"/>
  <c r="AG145" i="1" s="1"/>
  <c r="AA145" i="1"/>
  <c r="AB145" i="1" s="1"/>
  <c r="V145" i="1"/>
  <c r="W145" i="1" s="1"/>
  <c r="BJ144" i="1"/>
  <c r="BK144" i="1" s="1"/>
  <c r="BE144" i="1"/>
  <c r="BF144" i="1" s="1"/>
  <c r="AZ144" i="1"/>
  <c r="BA144" i="1" s="1"/>
  <c r="AU144" i="1"/>
  <c r="AV144" i="1" s="1"/>
  <c r="AP144" i="1"/>
  <c r="AQ144" i="1" s="1"/>
  <c r="AK144" i="1"/>
  <c r="AL144" i="1" s="1"/>
  <c r="AF144" i="1"/>
  <c r="AG144" i="1" s="1"/>
  <c r="AA144" i="1"/>
  <c r="AB144" i="1" s="1"/>
  <c r="V144" i="1"/>
  <c r="W144" i="1" s="1"/>
  <c r="BJ143" i="1"/>
  <c r="BK143" i="1" s="1"/>
  <c r="BE143" i="1"/>
  <c r="BF143" i="1" s="1"/>
  <c r="AZ143" i="1"/>
  <c r="BA143" i="1" s="1"/>
  <c r="AU143" i="1"/>
  <c r="AV143" i="1" s="1"/>
  <c r="AP143" i="1"/>
  <c r="AQ143" i="1" s="1"/>
  <c r="AK143" i="1"/>
  <c r="AL143" i="1" s="1"/>
  <c r="AF143" i="1"/>
  <c r="AG143" i="1" s="1"/>
  <c r="AA143" i="1"/>
  <c r="AB143" i="1" s="1"/>
  <c r="V143" i="1"/>
  <c r="W143" i="1" s="1"/>
  <c r="BJ142" i="1"/>
  <c r="BK142" i="1" s="1"/>
  <c r="BE142" i="1"/>
  <c r="BF142" i="1" s="1"/>
  <c r="AZ142" i="1"/>
  <c r="BA142" i="1" s="1"/>
  <c r="AU142" i="1"/>
  <c r="AV142" i="1" s="1"/>
  <c r="AP142" i="1"/>
  <c r="AQ142" i="1" s="1"/>
  <c r="AK142" i="1"/>
  <c r="AL142" i="1" s="1"/>
  <c r="AF142" i="1"/>
  <c r="AG142" i="1" s="1"/>
  <c r="AA142" i="1"/>
  <c r="AB142" i="1" s="1"/>
  <c r="V142" i="1"/>
  <c r="W142" i="1" s="1"/>
  <c r="BJ141" i="1"/>
  <c r="BK141" i="1" s="1"/>
  <c r="BE141" i="1"/>
  <c r="BF141" i="1" s="1"/>
  <c r="AZ141" i="1"/>
  <c r="BA141" i="1" s="1"/>
  <c r="AU141" i="1"/>
  <c r="AV141" i="1" s="1"/>
  <c r="AP141" i="1"/>
  <c r="AQ141" i="1" s="1"/>
  <c r="AK141" i="1"/>
  <c r="AL141" i="1" s="1"/>
  <c r="AF141" i="1"/>
  <c r="AG141" i="1" s="1"/>
  <c r="AA141" i="1"/>
  <c r="AB141" i="1" s="1"/>
  <c r="V141" i="1"/>
  <c r="W141" i="1" s="1"/>
  <c r="BJ140" i="1"/>
  <c r="BK140" i="1" s="1"/>
  <c r="BE140" i="1"/>
  <c r="BF140" i="1" s="1"/>
  <c r="AZ140" i="1"/>
  <c r="BA140" i="1" s="1"/>
  <c r="AU140" i="1"/>
  <c r="AV140" i="1" s="1"/>
  <c r="AP140" i="1"/>
  <c r="AQ140" i="1" s="1"/>
  <c r="AK140" i="1"/>
  <c r="AL140" i="1" s="1"/>
  <c r="AF140" i="1"/>
  <c r="AG140" i="1" s="1"/>
  <c r="AA140" i="1"/>
  <c r="AB140" i="1" s="1"/>
  <c r="V140" i="1"/>
  <c r="W140" i="1" s="1"/>
  <c r="BJ139" i="1"/>
  <c r="BK139" i="1" s="1"/>
  <c r="BE139" i="1"/>
  <c r="BF139" i="1" s="1"/>
  <c r="AZ139" i="1"/>
  <c r="BA139" i="1" s="1"/>
  <c r="AU139" i="1"/>
  <c r="AV139" i="1" s="1"/>
  <c r="AP139" i="1"/>
  <c r="AQ139" i="1" s="1"/>
  <c r="AK139" i="1"/>
  <c r="AL139" i="1" s="1"/>
  <c r="AF139" i="1"/>
  <c r="AG139" i="1" s="1"/>
  <c r="AA139" i="1"/>
  <c r="AB139" i="1" s="1"/>
  <c r="V139" i="1"/>
  <c r="W139" i="1" s="1"/>
  <c r="BJ138" i="1"/>
  <c r="BK138" i="1" s="1"/>
  <c r="BE138" i="1"/>
  <c r="BF138" i="1" s="1"/>
  <c r="AZ138" i="1"/>
  <c r="BA138" i="1" s="1"/>
  <c r="AU138" i="1"/>
  <c r="AV138" i="1" s="1"/>
  <c r="AP138" i="1"/>
  <c r="AQ138" i="1" s="1"/>
  <c r="AK138" i="1"/>
  <c r="AL138" i="1" s="1"/>
  <c r="AF138" i="1"/>
  <c r="AG138" i="1" s="1"/>
  <c r="AA138" i="1"/>
  <c r="AB138" i="1" s="1"/>
  <c r="V138" i="1"/>
  <c r="W138" i="1" s="1"/>
  <c r="BJ137" i="1"/>
  <c r="BK137" i="1" s="1"/>
  <c r="BE137" i="1"/>
  <c r="BF137" i="1" s="1"/>
  <c r="AZ137" i="1"/>
  <c r="BA137" i="1" s="1"/>
  <c r="AU137" i="1"/>
  <c r="AV137" i="1" s="1"/>
  <c r="AP137" i="1"/>
  <c r="AQ137" i="1" s="1"/>
  <c r="AK137" i="1"/>
  <c r="AL137" i="1" s="1"/>
  <c r="AF137" i="1"/>
  <c r="AG137" i="1" s="1"/>
  <c r="AA137" i="1"/>
  <c r="AB137" i="1" s="1"/>
  <c r="V137" i="1"/>
  <c r="W137" i="1" s="1"/>
  <c r="BJ136" i="1"/>
  <c r="BK136" i="1" s="1"/>
  <c r="BE136" i="1"/>
  <c r="BF136" i="1" s="1"/>
  <c r="AZ136" i="1"/>
  <c r="BA136" i="1" s="1"/>
  <c r="AU136" i="1"/>
  <c r="AV136" i="1" s="1"/>
  <c r="AP136" i="1"/>
  <c r="AQ136" i="1" s="1"/>
  <c r="AK136" i="1"/>
  <c r="AL136" i="1" s="1"/>
  <c r="AF136" i="1"/>
  <c r="AG136" i="1" s="1"/>
  <c r="AA136" i="1"/>
  <c r="AB136" i="1" s="1"/>
  <c r="V136" i="1"/>
  <c r="W136" i="1" s="1"/>
  <c r="BJ135" i="1"/>
  <c r="BK135" i="1" s="1"/>
  <c r="BE135" i="1"/>
  <c r="BF135" i="1" s="1"/>
  <c r="AZ135" i="1"/>
  <c r="BA135" i="1" s="1"/>
  <c r="AU135" i="1"/>
  <c r="AV135" i="1" s="1"/>
  <c r="AP135" i="1"/>
  <c r="AQ135" i="1" s="1"/>
  <c r="AK135" i="1"/>
  <c r="AL135" i="1" s="1"/>
  <c r="AF135" i="1"/>
  <c r="AG135" i="1" s="1"/>
  <c r="AA135" i="1"/>
  <c r="AB135" i="1" s="1"/>
  <c r="V135" i="1"/>
  <c r="W135" i="1" s="1"/>
  <c r="BJ134" i="1"/>
  <c r="BK134" i="1" s="1"/>
  <c r="BE134" i="1"/>
  <c r="BF134" i="1" s="1"/>
  <c r="AZ134" i="1"/>
  <c r="BA134" i="1" s="1"/>
  <c r="AU134" i="1"/>
  <c r="AV134" i="1" s="1"/>
  <c r="AP134" i="1"/>
  <c r="AQ134" i="1" s="1"/>
  <c r="AK134" i="1"/>
  <c r="AL134" i="1" s="1"/>
  <c r="AF134" i="1"/>
  <c r="AG134" i="1" s="1"/>
  <c r="AA134" i="1"/>
  <c r="AB134" i="1" s="1"/>
  <c r="V134" i="1"/>
  <c r="W134" i="1" s="1"/>
  <c r="BJ133" i="1"/>
  <c r="BK133" i="1" s="1"/>
  <c r="BE133" i="1"/>
  <c r="BF133" i="1" s="1"/>
  <c r="AZ133" i="1"/>
  <c r="BA133" i="1" s="1"/>
  <c r="AU133" i="1"/>
  <c r="AV133" i="1" s="1"/>
  <c r="AP133" i="1"/>
  <c r="AQ133" i="1" s="1"/>
  <c r="AK133" i="1"/>
  <c r="AL133" i="1" s="1"/>
  <c r="AF133" i="1"/>
  <c r="AG133" i="1" s="1"/>
  <c r="AA133" i="1"/>
  <c r="AB133" i="1" s="1"/>
  <c r="V133" i="1"/>
  <c r="W133" i="1" s="1"/>
  <c r="BJ132" i="1"/>
  <c r="BK132" i="1" s="1"/>
  <c r="BE132" i="1"/>
  <c r="BF132" i="1" s="1"/>
  <c r="AZ132" i="1"/>
  <c r="BA132" i="1" s="1"/>
  <c r="AU132" i="1"/>
  <c r="AV132" i="1" s="1"/>
  <c r="AP132" i="1"/>
  <c r="AQ132" i="1" s="1"/>
  <c r="AK132" i="1"/>
  <c r="AL132" i="1" s="1"/>
  <c r="AF132" i="1"/>
  <c r="AG132" i="1" s="1"/>
  <c r="AA132" i="1"/>
  <c r="AB132" i="1" s="1"/>
  <c r="V132" i="1"/>
  <c r="W132" i="1" s="1"/>
  <c r="BJ131" i="1"/>
  <c r="BK131" i="1" s="1"/>
  <c r="BE131" i="1"/>
  <c r="BF131" i="1" s="1"/>
  <c r="AZ131" i="1"/>
  <c r="BA131" i="1" s="1"/>
  <c r="AU131" i="1"/>
  <c r="AV131" i="1" s="1"/>
  <c r="AP131" i="1"/>
  <c r="AQ131" i="1" s="1"/>
  <c r="AK131" i="1"/>
  <c r="AL131" i="1" s="1"/>
  <c r="AF131" i="1"/>
  <c r="AG131" i="1" s="1"/>
  <c r="AA131" i="1"/>
  <c r="AB131" i="1" s="1"/>
  <c r="V131" i="1"/>
  <c r="W131" i="1" s="1"/>
  <c r="BJ130" i="1"/>
  <c r="BK130" i="1" s="1"/>
  <c r="BE130" i="1"/>
  <c r="BF130" i="1" s="1"/>
  <c r="AZ130" i="1"/>
  <c r="BA130" i="1" s="1"/>
  <c r="AU130" i="1"/>
  <c r="AV130" i="1" s="1"/>
  <c r="AP130" i="1"/>
  <c r="AQ130" i="1" s="1"/>
  <c r="AK130" i="1"/>
  <c r="AL130" i="1" s="1"/>
  <c r="AF130" i="1"/>
  <c r="AG130" i="1" s="1"/>
  <c r="AA130" i="1"/>
  <c r="AB130" i="1" s="1"/>
  <c r="V130" i="1"/>
  <c r="W130" i="1" s="1"/>
  <c r="BJ129" i="1"/>
  <c r="BK129" i="1" s="1"/>
  <c r="BE129" i="1"/>
  <c r="BF129" i="1" s="1"/>
  <c r="AZ129" i="1"/>
  <c r="BA129" i="1" s="1"/>
  <c r="AU129" i="1"/>
  <c r="AV129" i="1" s="1"/>
  <c r="AP129" i="1"/>
  <c r="AQ129" i="1" s="1"/>
  <c r="AK129" i="1"/>
  <c r="AL129" i="1" s="1"/>
  <c r="AF129" i="1"/>
  <c r="AG129" i="1" s="1"/>
  <c r="AA129" i="1"/>
  <c r="AB129" i="1" s="1"/>
  <c r="V129" i="1"/>
  <c r="W129" i="1" s="1"/>
  <c r="BJ128" i="1"/>
  <c r="BK128" i="1" s="1"/>
  <c r="BE128" i="1"/>
  <c r="BF128" i="1" s="1"/>
  <c r="AZ128" i="1"/>
  <c r="BA128" i="1" s="1"/>
  <c r="AU128" i="1"/>
  <c r="AV128" i="1" s="1"/>
  <c r="AP128" i="1"/>
  <c r="AQ128" i="1" s="1"/>
  <c r="AK128" i="1"/>
  <c r="AL128" i="1" s="1"/>
  <c r="AF128" i="1"/>
  <c r="AG128" i="1" s="1"/>
  <c r="AA128" i="1"/>
  <c r="AB128" i="1" s="1"/>
  <c r="V128" i="1"/>
  <c r="W128" i="1" s="1"/>
  <c r="BJ127" i="1"/>
  <c r="BK127" i="1" s="1"/>
  <c r="BE127" i="1"/>
  <c r="BF127" i="1" s="1"/>
  <c r="AZ127" i="1"/>
  <c r="BA127" i="1" s="1"/>
  <c r="AU127" i="1"/>
  <c r="AV127" i="1" s="1"/>
  <c r="AP127" i="1"/>
  <c r="AQ127" i="1" s="1"/>
  <c r="AK127" i="1"/>
  <c r="AL127" i="1" s="1"/>
  <c r="AF127" i="1"/>
  <c r="AG127" i="1" s="1"/>
  <c r="AA127" i="1"/>
  <c r="AB127" i="1" s="1"/>
  <c r="V127" i="1"/>
  <c r="W127" i="1" s="1"/>
  <c r="BJ126" i="1"/>
  <c r="BK126" i="1" s="1"/>
  <c r="BE126" i="1"/>
  <c r="BF126" i="1" s="1"/>
  <c r="AZ126" i="1"/>
  <c r="BA126" i="1" s="1"/>
  <c r="AU126" i="1"/>
  <c r="AV126" i="1" s="1"/>
  <c r="AP126" i="1"/>
  <c r="AQ126" i="1" s="1"/>
  <c r="AK126" i="1"/>
  <c r="AL126" i="1" s="1"/>
  <c r="AF126" i="1"/>
  <c r="AG126" i="1" s="1"/>
  <c r="AA126" i="1"/>
  <c r="AB126" i="1" s="1"/>
  <c r="V126" i="1"/>
  <c r="W126" i="1" s="1"/>
  <c r="BJ125" i="1"/>
  <c r="BK125" i="1" s="1"/>
  <c r="BE125" i="1"/>
  <c r="BF125" i="1" s="1"/>
  <c r="AZ125" i="1"/>
  <c r="BA125" i="1" s="1"/>
  <c r="AU125" i="1"/>
  <c r="AV125" i="1" s="1"/>
  <c r="AP125" i="1"/>
  <c r="AQ125" i="1" s="1"/>
  <c r="AK125" i="1"/>
  <c r="AL125" i="1" s="1"/>
  <c r="AF125" i="1"/>
  <c r="AG125" i="1" s="1"/>
  <c r="AA125" i="1"/>
  <c r="AB125" i="1" s="1"/>
  <c r="V125" i="1"/>
  <c r="W125" i="1" s="1"/>
  <c r="BJ124" i="1"/>
  <c r="BK124" i="1" s="1"/>
  <c r="BE124" i="1"/>
  <c r="BF124" i="1" s="1"/>
  <c r="AZ124" i="1"/>
  <c r="BA124" i="1" s="1"/>
  <c r="AU124" i="1"/>
  <c r="AV124" i="1" s="1"/>
  <c r="AP124" i="1"/>
  <c r="AQ124" i="1" s="1"/>
  <c r="AK124" i="1"/>
  <c r="AL124" i="1" s="1"/>
  <c r="AF124" i="1"/>
  <c r="AG124" i="1" s="1"/>
  <c r="AA124" i="1"/>
  <c r="AB124" i="1" s="1"/>
  <c r="V124" i="1"/>
  <c r="W124" i="1" s="1"/>
  <c r="BJ123" i="1"/>
  <c r="BK123" i="1" s="1"/>
  <c r="BE123" i="1"/>
  <c r="BF123" i="1" s="1"/>
  <c r="AZ123" i="1"/>
  <c r="BA123" i="1" s="1"/>
  <c r="AU123" i="1"/>
  <c r="AV123" i="1" s="1"/>
  <c r="AP123" i="1"/>
  <c r="AQ123" i="1" s="1"/>
  <c r="AK123" i="1"/>
  <c r="AL123" i="1" s="1"/>
  <c r="AF123" i="1"/>
  <c r="AG123" i="1" s="1"/>
  <c r="AA123" i="1"/>
  <c r="AB123" i="1" s="1"/>
  <c r="V123" i="1"/>
  <c r="W123" i="1" s="1"/>
  <c r="BJ122" i="1"/>
  <c r="BK122" i="1" s="1"/>
  <c r="BE122" i="1"/>
  <c r="BF122" i="1" s="1"/>
  <c r="AZ122" i="1"/>
  <c r="BA122" i="1" s="1"/>
  <c r="AU122" i="1"/>
  <c r="AV122" i="1" s="1"/>
  <c r="AP122" i="1"/>
  <c r="AQ122" i="1" s="1"/>
  <c r="AK122" i="1"/>
  <c r="AL122" i="1" s="1"/>
  <c r="AF122" i="1"/>
  <c r="AG122" i="1" s="1"/>
  <c r="AA122" i="1"/>
  <c r="AB122" i="1" s="1"/>
  <c r="V122" i="1"/>
  <c r="W122" i="1" s="1"/>
  <c r="BJ121" i="1"/>
  <c r="BK121" i="1" s="1"/>
  <c r="BE121" i="1"/>
  <c r="BF121" i="1" s="1"/>
  <c r="AZ121" i="1"/>
  <c r="BA121" i="1" s="1"/>
  <c r="AU121" i="1"/>
  <c r="AV121" i="1" s="1"/>
  <c r="AP121" i="1"/>
  <c r="AQ121" i="1" s="1"/>
  <c r="AK121" i="1"/>
  <c r="AL121" i="1" s="1"/>
  <c r="AF121" i="1"/>
  <c r="AG121" i="1" s="1"/>
  <c r="AA121" i="1"/>
  <c r="AB121" i="1" s="1"/>
  <c r="V121" i="1"/>
  <c r="W121" i="1" s="1"/>
  <c r="BJ120" i="1"/>
  <c r="BK120" i="1" s="1"/>
  <c r="BE120" i="1"/>
  <c r="BF120" i="1" s="1"/>
  <c r="AZ120" i="1"/>
  <c r="BA120" i="1" s="1"/>
  <c r="AU120" i="1"/>
  <c r="AV120" i="1" s="1"/>
  <c r="AP120" i="1"/>
  <c r="AQ120" i="1" s="1"/>
  <c r="AK120" i="1"/>
  <c r="AL120" i="1" s="1"/>
  <c r="AF120" i="1"/>
  <c r="AG120" i="1" s="1"/>
  <c r="AA120" i="1"/>
  <c r="AB120" i="1" s="1"/>
  <c r="V120" i="1"/>
  <c r="W120" i="1" s="1"/>
  <c r="BJ119" i="1"/>
  <c r="BK119" i="1" s="1"/>
  <c r="BE119" i="1"/>
  <c r="BF119" i="1" s="1"/>
  <c r="AZ119" i="1"/>
  <c r="BA119" i="1" s="1"/>
  <c r="AU119" i="1"/>
  <c r="AV119" i="1" s="1"/>
  <c r="AP119" i="1"/>
  <c r="AQ119" i="1" s="1"/>
  <c r="AK119" i="1"/>
  <c r="AL119" i="1" s="1"/>
  <c r="AF119" i="1"/>
  <c r="AG119" i="1" s="1"/>
  <c r="AA119" i="1"/>
  <c r="AB119" i="1" s="1"/>
  <c r="V119" i="1"/>
  <c r="W119" i="1" s="1"/>
  <c r="BJ118" i="1"/>
  <c r="BK118" i="1" s="1"/>
  <c r="BE118" i="1"/>
  <c r="BF118" i="1" s="1"/>
  <c r="AZ118" i="1"/>
  <c r="BA118" i="1" s="1"/>
  <c r="AU118" i="1"/>
  <c r="AV118" i="1" s="1"/>
  <c r="AP118" i="1"/>
  <c r="AQ118" i="1" s="1"/>
  <c r="AK118" i="1"/>
  <c r="AL118" i="1" s="1"/>
  <c r="AF118" i="1"/>
  <c r="AG118" i="1" s="1"/>
  <c r="AA118" i="1"/>
  <c r="AB118" i="1" s="1"/>
  <c r="V118" i="1"/>
  <c r="W118" i="1" s="1"/>
  <c r="BJ117" i="1"/>
  <c r="BK117" i="1" s="1"/>
  <c r="BE117" i="1"/>
  <c r="BF117" i="1" s="1"/>
  <c r="AZ117" i="1"/>
  <c r="BA117" i="1" s="1"/>
  <c r="AU117" i="1"/>
  <c r="AV117" i="1" s="1"/>
  <c r="AP117" i="1"/>
  <c r="AQ117" i="1" s="1"/>
  <c r="AK117" i="1"/>
  <c r="AL117" i="1" s="1"/>
  <c r="AF117" i="1"/>
  <c r="AG117" i="1" s="1"/>
  <c r="AA117" i="1"/>
  <c r="AB117" i="1" s="1"/>
  <c r="V117" i="1"/>
  <c r="W117" i="1" s="1"/>
  <c r="BJ116" i="1"/>
  <c r="BK116" i="1" s="1"/>
  <c r="BE116" i="1"/>
  <c r="BF116" i="1" s="1"/>
  <c r="AZ116" i="1"/>
  <c r="BA116" i="1" s="1"/>
  <c r="AU116" i="1"/>
  <c r="AV116" i="1" s="1"/>
  <c r="AP116" i="1"/>
  <c r="AQ116" i="1" s="1"/>
  <c r="AK116" i="1"/>
  <c r="AL116" i="1" s="1"/>
  <c r="AF116" i="1"/>
  <c r="AG116" i="1" s="1"/>
  <c r="AA116" i="1"/>
  <c r="AB116" i="1" s="1"/>
  <c r="V116" i="1"/>
  <c r="W116" i="1" s="1"/>
  <c r="BJ115" i="1"/>
  <c r="BK115" i="1" s="1"/>
  <c r="BE115" i="1"/>
  <c r="BF115" i="1" s="1"/>
  <c r="AZ115" i="1"/>
  <c r="BA115" i="1" s="1"/>
  <c r="AU115" i="1"/>
  <c r="AV115" i="1" s="1"/>
  <c r="AP115" i="1"/>
  <c r="AQ115" i="1" s="1"/>
  <c r="AK115" i="1"/>
  <c r="AL115" i="1" s="1"/>
  <c r="AF115" i="1"/>
  <c r="AG115" i="1" s="1"/>
  <c r="AA115" i="1"/>
  <c r="AB115" i="1" s="1"/>
  <c r="V115" i="1"/>
  <c r="W115" i="1" s="1"/>
  <c r="BJ114" i="1"/>
  <c r="BK114" i="1" s="1"/>
  <c r="BE114" i="1"/>
  <c r="BF114" i="1" s="1"/>
  <c r="AZ114" i="1"/>
  <c r="BA114" i="1" s="1"/>
  <c r="AU114" i="1"/>
  <c r="AV114" i="1" s="1"/>
  <c r="AP114" i="1"/>
  <c r="AQ114" i="1" s="1"/>
  <c r="AK114" i="1"/>
  <c r="AL114" i="1" s="1"/>
  <c r="AF114" i="1"/>
  <c r="AG114" i="1" s="1"/>
  <c r="AA114" i="1"/>
  <c r="AB114" i="1" s="1"/>
  <c r="V114" i="1"/>
  <c r="W114" i="1" s="1"/>
  <c r="BJ113" i="1"/>
  <c r="BK113" i="1" s="1"/>
  <c r="BE113" i="1"/>
  <c r="BF113" i="1" s="1"/>
  <c r="AZ113" i="1"/>
  <c r="BA113" i="1" s="1"/>
  <c r="AU113" i="1"/>
  <c r="AV113" i="1" s="1"/>
  <c r="AP113" i="1"/>
  <c r="AQ113" i="1" s="1"/>
  <c r="AK113" i="1"/>
  <c r="AL113" i="1" s="1"/>
  <c r="AF113" i="1"/>
  <c r="AG113" i="1" s="1"/>
  <c r="AA113" i="1"/>
  <c r="AB113" i="1" s="1"/>
  <c r="V113" i="1"/>
  <c r="W113" i="1" s="1"/>
  <c r="BJ112" i="1"/>
  <c r="BK112" i="1" s="1"/>
  <c r="BE112" i="1"/>
  <c r="BF112" i="1" s="1"/>
  <c r="AZ112" i="1"/>
  <c r="BA112" i="1" s="1"/>
  <c r="AU112" i="1"/>
  <c r="AV112" i="1" s="1"/>
  <c r="AP112" i="1"/>
  <c r="AQ112" i="1" s="1"/>
  <c r="AK112" i="1"/>
  <c r="AL112" i="1" s="1"/>
  <c r="AF112" i="1"/>
  <c r="AG112" i="1" s="1"/>
  <c r="AA112" i="1"/>
  <c r="AB112" i="1" s="1"/>
  <c r="V112" i="1"/>
  <c r="W112" i="1" s="1"/>
  <c r="BJ111" i="1"/>
  <c r="BK111" i="1" s="1"/>
  <c r="BE111" i="1"/>
  <c r="BF111" i="1" s="1"/>
  <c r="AZ111" i="1"/>
  <c r="BA111" i="1" s="1"/>
  <c r="AU111" i="1"/>
  <c r="AV111" i="1" s="1"/>
  <c r="AP111" i="1"/>
  <c r="AQ111" i="1" s="1"/>
  <c r="AK111" i="1"/>
  <c r="AL111" i="1" s="1"/>
  <c r="AF111" i="1"/>
  <c r="AG111" i="1" s="1"/>
  <c r="AA111" i="1"/>
  <c r="AB111" i="1" s="1"/>
  <c r="V111" i="1"/>
  <c r="W111" i="1" s="1"/>
  <c r="BJ110" i="1"/>
  <c r="BK110" i="1" s="1"/>
  <c r="BE110" i="1"/>
  <c r="BF110" i="1" s="1"/>
  <c r="AZ110" i="1"/>
  <c r="BA110" i="1" s="1"/>
  <c r="AU110" i="1"/>
  <c r="AV110" i="1" s="1"/>
  <c r="AP110" i="1"/>
  <c r="AQ110" i="1" s="1"/>
  <c r="AK110" i="1"/>
  <c r="AL110" i="1" s="1"/>
  <c r="AF110" i="1"/>
  <c r="AG110" i="1" s="1"/>
  <c r="AA110" i="1"/>
  <c r="AB110" i="1" s="1"/>
  <c r="V110" i="1"/>
  <c r="W110" i="1" s="1"/>
  <c r="BJ109" i="1"/>
  <c r="BK109" i="1" s="1"/>
  <c r="BE109" i="1"/>
  <c r="BF109" i="1" s="1"/>
  <c r="AZ109" i="1"/>
  <c r="BA109" i="1" s="1"/>
  <c r="AU109" i="1"/>
  <c r="AV109" i="1" s="1"/>
  <c r="AP109" i="1"/>
  <c r="AQ109" i="1" s="1"/>
  <c r="AK109" i="1"/>
  <c r="AL109" i="1" s="1"/>
  <c r="AF109" i="1"/>
  <c r="AG109" i="1" s="1"/>
  <c r="AA109" i="1"/>
  <c r="AB109" i="1" s="1"/>
  <c r="V109" i="1"/>
  <c r="W109" i="1" s="1"/>
  <c r="BJ108" i="1"/>
  <c r="BK108" i="1" s="1"/>
  <c r="BE108" i="1"/>
  <c r="BF108" i="1" s="1"/>
  <c r="AZ108" i="1"/>
  <c r="BA108" i="1" s="1"/>
  <c r="AU108" i="1"/>
  <c r="AV108" i="1" s="1"/>
  <c r="AP108" i="1"/>
  <c r="AQ108" i="1" s="1"/>
  <c r="AK108" i="1"/>
  <c r="AL108" i="1" s="1"/>
  <c r="AF108" i="1"/>
  <c r="AG108" i="1" s="1"/>
  <c r="AA108" i="1"/>
  <c r="AB108" i="1" s="1"/>
  <c r="V108" i="1"/>
  <c r="W108" i="1" s="1"/>
  <c r="BJ107" i="1"/>
  <c r="BK107" i="1" s="1"/>
  <c r="BE107" i="1"/>
  <c r="BF107" i="1" s="1"/>
  <c r="AZ107" i="1"/>
  <c r="BA107" i="1" s="1"/>
  <c r="AU107" i="1"/>
  <c r="AV107" i="1" s="1"/>
  <c r="AP107" i="1"/>
  <c r="AQ107" i="1" s="1"/>
  <c r="AK107" i="1"/>
  <c r="AL107" i="1" s="1"/>
  <c r="AF107" i="1"/>
  <c r="AG107" i="1" s="1"/>
  <c r="AA107" i="1"/>
  <c r="AB107" i="1" s="1"/>
  <c r="V107" i="1"/>
  <c r="W107" i="1" s="1"/>
  <c r="BJ106" i="1"/>
  <c r="BK106" i="1" s="1"/>
  <c r="BE106" i="1"/>
  <c r="BF106" i="1" s="1"/>
  <c r="AZ106" i="1"/>
  <c r="BA106" i="1" s="1"/>
  <c r="AU106" i="1"/>
  <c r="AV106" i="1" s="1"/>
  <c r="AP106" i="1"/>
  <c r="AQ106" i="1" s="1"/>
  <c r="AK106" i="1"/>
  <c r="AL106" i="1" s="1"/>
  <c r="AF106" i="1"/>
  <c r="AG106" i="1" s="1"/>
  <c r="AA106" i="1"/>
  <c r="AB106" i="1" s="1"/>
  <c r="V106" i="1"/>
  <c r="W106" i="1" s="1"/>
  <c r="BJ105" i="1"/>
  <c r="BK105" i="1" s="1"/>
  <c r="BE105" i="1"/>
  <c r="BF105" i="1" s="1"/>
  <c r="AZ105" i="1"/>
  <c r="BA105" i="1" s="1"/>
  <c r="AU105" i="1"/>
  <c r="AV105" i="1" s="1"/>
  <c r="AP105" i="1"/>
  <c r="AQ105" i="1" s="1"/>
  <c r="AK105" i="1"/>
  <c r="AL105" i="1" s="1"/>
  <c r="AF105" i="1"/>
  <c r="AG105" i="1" s="1"/>
  <c r="AA105" i="1"/>
  <c r="AB105" i="1" s="1"/>
  <c r="V105" i="1"/>
  <c r="W105" i="1" s="1"/>
  <c r="BJ104" i="1"/>
  <c r="BK104" i="1" s="1"/>
  <c r="BE104" i="1"/>
  <c r="BF104" i="1" s="1"/>
  <c r="AZ104" i="1"/>
  <c r="BA104" i="1" s="1"/>
  <c r="AU104" i="1"/>
  <c r="AV104" i="1" s="1"/>
  <c r="AP104" i="1"/>
  <c r="AQ104" i="1" s="1"/>
  <c r="AK104" i="1"/>
  <c r="AL104" i="1" s="1"/>
  <c r="AF104" i="1"/>
  <c r="AG104" i="1" s="1"/>
  <c r="AA104" i="1"/>
  <c r="AB104" i="1" s="1"/>
  <c r="V104" i="1"/>
  <c r="W104" i="1" s="1"/>
  <c r="BJ103" i="1"/>
  <c r="BK103" i="1" s="1"/>
  <c r="BE103" i="1"/>
  <c r="BF103" i="1" s="1"/>
  <c r="AZ103" i="1"/>
  <c r="BA103" i="1" s="1"/>
  <c r="AU103" i="1"/>
  <c r="AV103" i="1" s="1"/>
  <c r="AP103" i="1"/>
  <c r="AQ103" i="1" s="1"/>
  <c r="AK103" i="1"/>
  <c r="AL103" i="1" s="1"/>
  <c r="AF103" i="1"/>
  <c r="AG103" i="1" s="1"/>
  <c r="AA103" i="1"/>
  <c r="AB103" i="1" s="1"/>
  <c r="V103" i="1"/>
  <c r="W103" i="1" s="1"/>
  <c r="BJ102" i="1"/>
  <c r="BK102" i="1" s="1"/>
  <c r="BE102" i="1"/>
  <c r="BF102" i="1" s="1"/>
  <c r="AZ102" i="1"/>
  <c r="BA102" i="1" s="1"/>
  <c r="AU102" i="1"/>
  <c r="AV102" i="1" s="1"/>
  <c r="AP102" i="1"/>
  <c r="AQ102" i="1" s="1"/>
  <c r="AK102" i="1"/>
  <c r="AL102" i="1" s="1"/>
  <c r="AF102" i="1"/>
  <c r="AG102" i="1" s="1"/>
  <c r="AA102" i="1"/>
  <c r="AB102" i="1" s="1"/>
  <c r="V102" i="1"/>
  <c r="W102" i="1" s="1"/>
  <c r="BJ101" i="1"/>
  <c r="BK101" i="1" s="1"/>
  <c r="BE101" i="1"/>
  <c r="BF101" i="1" s="1"/>
  <c r="AZ101" i="1"/>
  <c r="BA101" i="1" s="1"/>
  <c r="AU101" i="1"/>
  <c r="AV101" i="1" s="1"/>
  <c r="AP101" i="1"/>
  <c r="AQ101" i="1" s="1"/>
  <c r="AK101" i="1"/>
  <c r="AL101" i="1" s="1"/>
  <c r="AF101" i="1"/>
  <c r="AG101" i="1" s="1"/>
  <c r="AA101" i="1"/>
  <c r="AB101" i="1" s="1"/>
  <c r="V101" i="1"/>
  <c r="W101" i="1" s="1"/>
  <c r="BJ100" i="1"/>
  <c r="BK100" i="1" s="1"/>
  <c r="BE100" i="1"/>
  <c r="BF100" i="1" s="1"/>
  <c r="AZ100" i="1"/>
  <c r="BA100" i="1" s="1"/>
  <c r="AU100" i="1"/>
  <c r="AV100" i="1" s="1"/>
  <c r="AP100" i="1"/>
  <c r="AQ100" i="1" s="1"/>
  <c r="AK100" i="1"/>
  <c r="AL100" i="1" s="1"/>
  <c r="AF100" i="1"/>
  <c r="AG100" i="1" s="1"/>
  <c r="AA100" i="1"/>
  <c r="AB100" i="1" s="1"/>
  <c r="V100" i="1"/>
  <c r="W100" i="1" s="1"/>
  <c r="BJ99" i="1"/>
  <c r="BK99" i="1" s="1"/>
  <c r="BE99" i="1"/>
  <c r="BF99" i="1" s="1"/>
  <c r="AZ99" i="1"/>
  <c r="BA99" i="1" s="1"/>
  <c r="AU99" i="1"/>
  <c r="AV99" i="1" s="1"/>
  <c r="AP99" i="1"/>
  <c r="AQ99" i="1" s="1"/>
  <c r="AK99" i="1"/>
  <c r="AL99" i="1" s="1"/>
  <c r="AF99" i="1"/>
  <c r="AG99" i="1" s="1"/>
  <c r="AA99" i="1"/>
  <c r="AB99" i="1" s="1"/>
  <c r="V99" i="1"/>
  <c r="W99" i="1" s="1"/>
  <c r="BJ98" i="1"/>
  <c r="BK98" i="1" s="1"/>
  <c r="BE98" i="1"/>
  <c r="BF98" i="1" s="1"/>
  <c r="AZ98" i="1"/>
  <c r="BA98" i="1" s="1"/>
  <c r="AU98" i="1"/>
  <c r="AV98" i="1" s="1"/>
  <c r="AP98" i="1"/>
  <c r="AQ98" i="1" s="1"/>
  <c r="AK98" i="1"/>
  <c r="AL98" i="1" s="1"/>
  <c r="AF98" i="1"/>
  <c r="AG98" i="1" s="1"/>
  <c r="AA98" i="1"/>
  <c r="AB98" i="1" s="1"/>
  <c r="V98" i="1"/>
  <c r="W98" i="1" s="1"/>
  <c r="BJ97" i="1"/>
  <c r="BK97" i="1" s="1"/>
  <c r="BE97" i="1"/>
  <c r="BF97" i="1" s="1"/>
  <c r="AZ97" i="1"/>
  <c r="BA97" i="1" s="1"/>
  <c r="AU97" i="1"/>
  <c r="AV97" i="1" s="1"/>
  <c r="AP97" i="1"/>
  <c r="AQ97" i="1" s="1"/>
  <c r="AK97" i="1"/>
  <c r="AL97" i="1" s="1"/>
  <c r="AF97" i="1"/>
  <c r="AG97" i="1" s="1"/>
  <c r="AA97" i="1"/>
  <c r="AB97" i="1" s="1"/>
  <c r="V97" i="1"/>
  <c r="W97" i="1" s="1"/>
  <c r="BJ96" i="1"/>
  <c r="BK96" i="1" s="1"/>
  <c r="BE96" i="1"/>
  <c r="BF96" i="1" s="1"/>
  <c r="AZ96" i="1"/>
  <c r="BA96" i="1" s="1"/>
  <c r="AU96" i="1"/>
  <c r="AV96" i="1" s="1"/>
  <c r="AP96" i="1"/>
  <c r="AQ96" i="1" s="1"/>
  <c r="AK96" i="1"/>
  <c r="AL96" i="1" s="1"/>
  <c r="AF96" i="1"/>
  <c r="AG96" i="1" s="1"/>
  <c r="AA96" i="1"/>
  <c r="AB96" i="1" s="1"/>
  <c r="V96" i="1"/>
  <c r="W96" i="1" s="1"/>
  <c r="BJ95" i="1"/>
  <c r="BK95" i="1" s="1"/>
  <c r="BE95" i="1"/>
  <c r="BF95" i="1" s="1"/>
  <c r="AZ95" i="1"/>
  <c r="BA95" i="1" s="1"/>
  <c r="AU95" i="1"/>
  <c r="AV95" i="1" s="1"/>
  <c r="AP95" i="1"/>
  <c r="AQ95" i="1" s="1"/>
  <c r="AK95" i="1"/>
  <c r="AL95" i="1" s="1"/>
  <c r="AF95" i="1"/>
  <c r="AG95" i="1" s="1"/>
  <c r="AA95" i="1"/>
  <c r="AB95" i="1" s="1"/>
  <c r="V95" i="1"/>
  <c r="W95" i="1" s="1"/>
  <c r="BJ94" i="1"/>
  <c r="BK94" i="1" s="1"/>
  <c r="BE94" i="1"/>
  <c r="BF94" i="1" s="1"/>
  <c r="AZ94" i="1"/>
  <c r="BA94" i="1" s="1"/>
  <c r="AU94" i="1"/>
  <c r="AV94" i="1" s="1"/>
  <c r="AP94" i="1"/>
  <c r="AQ94" i="1" s="1"/>
  <c r="AK94" i="1"/>
  <c r="AL94" i="1" s="1"/>
  <c r="AF94" i="1"/>
  <c r="AG94" i="1" s="1"/>
  <c r="AA94" i="1"/>
  <c r="AB94" i="1" s="1"/>
  <c r="V94" i="1"/>
  <c r="W94" i="1" s="1"/>
  <c r="BJ93" i="1"/>
  <c r="BK93" i="1" s="1"/>
  <c r="BE93" i="1"/>
  <c r="BF93" i="1" s="1"/>
  <c r="AZ93" i="1"/>
  <c r="BA93" i="1" s="1"/>
  <c r="AU93" i="1"/>
  <c r="AV93" i="1" s="1"/>
  <c r="AP93" i="1"/>
  <c r="AQ93" i="1" s="1"/>
  <c r="AK93" i="1"/>
  <c r="AL93" i="1" s="1"/>
  <c r="AF93" i="1"/>
  <c r="AG93" i="1" s="1"/>
  <c r="AA93" i="1"/>
  <c r="AB93" i="1" s="1"/>
  <c r="V93" i="1"/>
  <c r="W93" i="1" s="1"/>
  <c r="BJ92" i="1"/>
  <c r="BK92" i="1" s="1"/>
  <c r="BE92" i="1"/>
  <c r="BF92" i="1" s="1"/>
  <c r="AZ92" i="1"/>
  <c r="BA92" i="1" s="1"/>
  <c r="AU92" i="1"/>
  <c r="AV92" i="1" s="1"/>
  <c r="AP92" i="1"/>
  <c r="AQ92" i="1" s="1"/>
  <c r="AK92" i="1"/>
  <c r="AL92" i="1" s="1"/>
  <c r="AF92" i="1"/>
  <c r="AG92" i="1" s="1"/>
  <c r="AA92" i="1"/>
  <c r="AB92" i="1" s="1"/>
  <c r="V92" i="1"/>
  <c r="W92" i="1" s="1"/>
  <c r="BJ91" i="1"/>
  <c r="BK91" i="1" s="1"/>
  <c r="BE91" i="1"/>
  <c r="BF91" i="1" s="1"/>
  <c r="AZ91" i="1"/>
  <c r="BA91" i="1" s="1"/>
  <c r="AU91" i="1"/>
  <c r="AV91" i="1" s="1"/>
  <c r="AP91" i="1"/>
  <c r="AQ91" i="1" s="1"/>
  <c r="AK91" i="1"/>
  <c r="AL91" i="1" s="1"/>
  <c r="AF91" i="1"/>
  <c r="AG91" i="1" s="1"/>
  <c r="AA91" i="1"/>
  <c r="AB91" i="1" s="1"/>
  <c r="V91" i="1"/>
  <c r="W91" i="1" s="1"/>
  <c r="BJ90" i="1"/>
  <c r="BK90" i="1" s="1"/>
  <c r="BE90" i="1"/>
  <c r="BF90" i="1" s="1"/>
  <c r="AZ90" i="1"/>
  <c r="BA90" i="1" s="1"/>
  <c r="AU90" i="1"/>
  <c r="AV90" i="1" s="1"/>
  <c r="AP90" i="1"/>
  <c r="AQ90" i="1" s="1"/>
  <c r="AK90" i="1"/>
  <c r="AL90" i="1" s="1"/>
  <c r="AF90" i="1"/>
  <c r="AG90" i="1" s="1"/>
  <c r="AA90" i="1"/>
  <c r="AB90" i="1" s="1"/>
  <c r="V90" i="1"/>
  <c r="W90" i="1" s="1"/>
  <c r="BJ89" i="1"/>
  <c r="BK89" i="1" s="1"/>
  <c r="BE89" i="1"/>
  <c r="BF89" i="1" s="1"/>
  <c r="AZ89" i="1"/>
  <c r="BA89" i="1" s="1"/>
  <c r="AU89" i="1"/>
  <c r="AV89" i="1" s="1"/>
  <c r="AP89" i="1"/>
  <c r="AQ89" i="1" s="1"/>
  <c r="AK89" i="1"/>
  <c r="AL89" i="1" s="1"/>
  <c r="AF89" i="1"/>
  <c r="AG89" i="1" s="1"/>
  <c r="AA89" i="1"/>
  <c r="AB89" i="1" s="1"/>
  <c r="V89" i="1"/>
  <c r="W89" i="1" s="1"/>
  <c r="BJ88" i="1"/>
  <c r="BK88" i="1" s="1"/>
  <c r="BE88" i="1"/>
  <c r="BF88" i="1" s="1"/>
  <c r="AZ88" i="1"/>
  <c r="BA88" i="1" s="1"/>
  <c r="AU88" i="1"/>
  <c r="AV88" i="1" s="1"/>
  <c r="AP88" i="1"/>
  <c r="AQ88" i="1" s="1"/>
  <c r="AK88" i="1"/>
  <c r="AL88" i="1" s="1"/>
  <c r="AF88" i="1"/>
  <c r="AG88" i="1" s="1"/>
  <c r="AA88" i="1"/>
  <c r="AB88" i="1" s="1"/>
  <c r="V88" i="1"/>
  <c r="W88" i="1" s="1"/>
  <c r="BJ87" i="1"/>
  <c r="BK87" i="1" s="1"/>
  <c r="BE87" i="1"/>
  <c r="BF87" i="1" s="1"/>
  <c r="AZ87" i="1"/>
  <c r="BA87" i="1" s="1"/>
  <c r="AU87" i="1"/>
  <c r="AV87" i="1" s="1"/>
  <c r="AP87" i="1"/>
  <c r="AQ87" i="1" s="1"/>
  <c r="AK87" i="1"/>
  <c r="AL87" i="1" s="1"/>
  <c r="AF87" i="1"/>
  <c r="AG87" i="1" s="1"/>
  <c r="AA87" i="1"/>
  <c r="AB87" i="1" s="1"/>
  <c r="V87" i="1"/>
  <c r="W87" i="1" s="1"/>
  <c r="BJ86" i="1"/>
  <c r="BK86" i="1" s="1"/>
  <c r="BE86" i="1"/>
  <c r="BF86" i="1" s="1"/>
  <c r="AZ86" i="1"/>
  <c r="BA86" i="1" s="1"/>
  <c r="AU86" i="1"/>
  <c r="AV86" i="1" s="1"/>
  <c r="AP86" i="1"/>
  <c r="AQ86" i="1" s="1"/>
  <c r="AK86" i="1"/>
  <c r="AL86" i="1" s="1"/>
  <c r="AF86" i="1"/>
  <c r="AG86" i="1" s="1"/>
  <c r="AA86" i="1"/>
  <c r="AB86" i="1" s="1"/>
  <c r="V86" i="1"/>
  <c r="W86" i="1" s="1"/>
  <c r="BJ85" i="1"/>
  <c r="BK85" i="1" s="1"/>
  <c r="BE85" i="1"/>
  <c r="BF85" i="1" s="1"/>
  <c r="AZ85" i="1"/>
  <c r="BA85" i="1" s="1"/>
  <c r="AU85" i="1"/>
  <c r="AV85" i="1" s="1"/>
  <c r="AP85" i="1"/>
  <c r="AQ85" i="1" s="1"/>
  <c r="AK85" i="1"/>
  <c r="AL85" i="1" s="1"/>
  <c r="AF85" i="1"/>
  <c r="AG85" i="1" s="1"/>
  <c r="AA85" i="1"/>
  <c r="AB85" i="1" s="1"/>
  <c r="V85" i="1"/>
  <c r="W85" i="1" s="1"/>
  <c r="BJ84" i="1"/>
  <c r="BK84" i="1" s="1"/>
  <c r="BE84" i="1"/>
  <c r="BF84" i="1" s="1"/>
  <c r="AZ84" i="1"/>
  <c r="BA84" i="1" s="1"/>
  <c r="AU84" i="1"/>
  <c r="AV84" i="1" s="1"/>
  <c r="AP84" i="1"/>
  <c r="AQ84" i="1" s="1"/>
  <c r="AK84" i="1"/>
  <c r="AL84" i="1" s="1"/>
  <c r="AF84" i="1"/>
  <c r="AG84" i="1" s="1"/>
  <c r="AA84" i="1"/>
  <c r="AB84" i="1" s="1"/>
  <c r="V84" i="1"/>
  <c r="W84" i="1" s="1"/>
  <c r="BJ83" i="1"/>
  <c r="BK83" i="1" s="1"/>
  <c r="BE83" i="1"/>
  <c r="BF83" i="1" s="1"/>
  <c r="AZ83" i="1"/>
  <c r="BA83" i="1" s="1"/>
  <c r="AU83" i="1"/>
  <c r="AV83" i="1" s="1"/>
  <c r="AP83" i="1"/>
  <c r="AQ83" i="1" s="1"/>
  <c r="AK83" i="1"/>
  <c r="AL83" i="1" s="1"/>
  <c r="AF83" i="1"/>
  <c r="AG83" i="1" s="1"/>
  <c r="AA83" i="1"/>
  <c r="AB83" i="1" s="1"/>
  <c r="V83" i="1"/>
  <c r="W83" i="1" s="1"/>
  <c r="BJ82" i="1"/>
  <c r="BK82" i="1" s="1"/>
  <c r="BE82" i="1"/>
  <c r="BF82" i="1" s="1"/>
  <c r="AZ82" i="1"/>
  <c r="BA82" i="1" s="1"/>
  <c r="AU82" i="1"/>
  <c r="AV82" i="1" s="1"/>
  <c r="AP82" i="1"/>
  <c r="AQ82" i="1" s="1"/>
  <c r="AK82" i="1"/>
  <c r="AL82" i="1" s="1"/>
  <c r="AF82" i="1"/>
  <c r="AG82" i="1" s="1"/>
  <c r="AA82" i="1"/>
  <c r="AB82" i="1" s="1"/>
  <c r="V82" i="1"/>
  <c r="W82" i="1" s="1"/>
  <c r="BJ81" i="1"/>
  <c r="BK81" i="1" s="1"/>
  <c r="BE81" i="1"/>
  <c r="BF81" i="1" s="1"/>
  <c r="AZ81" i="1"/>
  <c r="BA81" i="1" s="1"/>
  <c r="AU81" i="1"/>
  <c r="AV81" i="1" s="1"/>
  <c r="AP81" i="1"/>
  <c r="AQ81" i="1" s="1"/>
  <c r="AK81" i="1"/>
  <c r="AL81" i="1" s="1"/>
  <c r="AF81" i="1"/>
  <c r="AG81" i="1" s="1"/>
  <c r="AA81" i="1"/>
  <c r="AB81" i="1" s="1"/>
  <c r="V81" i="1"/>
  <c r="W81" i="1" s="1"/>
  <c r="BJ80" i="1"/>
  <c r="BK80" i="1" s="1"/>
  <c r="BE80" i="1"/>
  <c r="BF80" i="1" s="1"/>
  <c r="AZ80" i="1"/>
  <c r="BA80" i="1" s="1"/>
  <c r="AU80" i="1"/>
  <c r="AV80" i="1" s="1"/>
  <c r="AP80" i="1"/>
  <c r="AQ80" i="1" s="1"/>
  <c r="AK80" i="1"/>
  <c r="AL80" i="1" s="1"/>
  <c r="AF80" i="1"/>
  <c r="AG80" i="1" s="1"/>
  <c r="AA80" i="1"/>
  <c r="AB80" i="1" s="1"/>
  <c r="V80" i="1"/>
  <c r="W80" i="1" s="1"/>
  <c r="BJ79" i="1"/>
  <c r="BK79" i="1" s="1"/>
  <c r="BE79" i="1"/>
  <c r="BF79" i="1" s="1"/>
  <c r="AZ79" i="1"/>
  <c r="BA79" i="1" s="1"/>
  <c r="AU79" i="1"/>
  <c r="AV79" i="1" s="1"/>
  <c r="AP79" i="1"/>
  <c r="AQ79" i="1" s="1"/>
  <c r="AK79" i="1"/>
  <c r="AL79" i="1" s="1"/>
  <c r="AF79" i="1"/>
  <c r="AG79" i="1" s="1"/>
  <c r="AA79" i="1"/>
  <c r="AB79" i="1" s="1"/>
  <c r="V79" i="1"/>
  <c r="W79" i="1" s="1"/>
  <c r="BJ78" i="1"/>
  <c r="BK78" i="1" s="1"/>
  <c r="BE78" i="1"/>
  <c r="BF78" i="1" s="1"/>
  <c r="AZ78" i="1"/>
  <c r="BA78" i="1" s="1"/>
  <c r="AU78" i="1"/>
  <c r="AV78" i="1" s="1"/>
  <c r="AP78" i="1"/>
  <c r="AQ78" i="1" s="1"/>
  <c r="AK78" i="1"/>
  <c r="AL78" i="1" s="1"/>
  <c r="AF78" i="1"/>
  <c r="AG78" i="1" s="1"/>
  <c r="AA78" i="1"/>
  <c r="AB78" i="1" s="1"/>
  <c r="V78" i="1"/>
  <c r="W78" i="1" s="1"/>
  <c r="BJ77" i="1"/>
  <c r="BK77" i="1" s="1"/>
  <c r="BE77" i="1"/>
  <c r="BF77" i="1" s="1"/>
  <c r="AZ77" i="1"/>
  <c r="BA77" i="1" s="1"/>
  <c r="AU77" i="1"/>
  <c r="AV77" i="1" s="1"/>
  <c r="AP77" i="1"/>
  <c r="AQ77" i="1" s="1"/>
  <c r="AK77" i="1"/>
  <c r="AL77" i="1" s="1"/>
  <c r="AF77" i="1"/>
  <c r="AG77" i="1" s="1"/>
  <c r="AA77" i="1"/>
  <c r="AB77" i="1" s="1"/>
  <c r="V77" i="1"/>
  <c r="W77" i="1" s="1"/>
  <c r="BJ76" i="1"/>
  <c r="BK76" i="1" s="1"/>
  <c r="BE76" i="1"/>
  <c r="BF76" i="1" s="1"/>
  <c r="AZ76" i="1"/>
  <c r="BA76" i="1" s="1"/>
  <c r="AU76" i="1"/>
  <c r="AV76" i="1" s="1"/>
  <c r="AP76" i="1"/>
  <c r="AQ76" i="1" s="1"/>
  <c r="AK76" i="1"/>
  <c r="AL76" i="1" s="1"/>
  <c r="AF76" i="1"/>
  <c r="AG76" i="1" s="1"/>
  <c r="AA76" i="1"/>
  <c r="AB76" i="1" s="1"/>
  <c r="V76" i="1"/>
  <c r="W76" i="1" s="1"/>
  <c r="BJ75" i="1"/>
  <c r="BK75" i="1" s="1"/>
  <c r="BE75" i="1"/>
  <c r="BF75" i="1" s="1"/>
  <c r="AZ75" i="1"/>
  <c r="BA75" i="1" s="1"/>
  <c r="AU75" i="1"/>
  <c r="AV75" i="1" s="1"/>
  <c r="AP75" i="1"/>
  <c r="AQ75" i="1" s="1"/>
  <c r="AK75" i="1"/>
  <c r="AL75" i="1" s="1"/>
  <c r="AF75" i="1"/>
  <c r="AG75" i="1" s="1"/>
  <c r="AA75" i="1"/>
  <c r="AB75" i="1" s="1"/>
  <c r="V75" i="1"/>
  <c r="W75" i="1" s="1"/>
  <c r="BJ74" i="1"/>
  <c r="BK74" i="1" s="1"/>
  <c r="BE74" i="1"/>
  <c r="BF74" i="1" s="1"/>
  <c r="AZ74" i="1"/>
  <c r="BA74" i="1" s="1"/>
  <c r="AU74" i="1"/>
  <c r="AV74" i="1" s="1"/>
  <c r="AP74" i="1"/>
  <c r="AQ74" i="1" s="1"/>
  <c r="AK74" i="1"/>
  <c r="AL74" i="1" s="1"/>
  <c r="AF74" i="1"/>
  <c r="AG74" i="1" s="1"/>
  <c r="AA74" i="1"/>
  <c r="AB74" i="1" s="1"/>
  <c r="V74" i="1"/>
  <c r="W74" i="1" s="1"/>
  <c r="BJ73" i="1"/>
  <c r="BK73" i="1" s="1"/>
  <c r="BE73" i="1"/>
  <c r="BF73" i="1" s="1"/>
  <c r="AZ73" i="1"/>
  <c r="BA73" i="1" s="1"/>
  <c r="AU73" i="1"/>
  <c r="AV73" i="1" s="1"/>
  <c r="AP73" i="1"/>
  <c r="AQ73" i="1" s="1"/>
  <c r="AK73" i="1"/>
  <c r="AL73" i="1" s="1"/>
  <c r="AF73" i="1"/>
  <c r="AG73" i="1" s="1"/>
  <c r="AA73" i="1"/>
  <c r="AB73" i="1" s="1"/>
  <c r="V73" i="1"/>
  <c r="W73" i="1" s="1"/>
  <c r="BJ72" i="1"/>
  <c r="BK72" i="1" s="1"/>
  <c r="BE72" i="1"/>
  <c r="BF72" i="1" s="1"/>
  <c r="AZ72" i="1"/>
  <c r="BA72" i="1" s="1"/>
  <c r="AU72" i="1"/>
  <c r="AV72" i="1" s="1"/>
  <c r="AP72" i="1"/>
  <c r="AQ72" i="1" s="1"/>
  <c r="AK72" i="1"/>
  <c r="AL72" i="1" s="1"/>
  <c r="AF72" i="1"/>
  <c r="AG72" i="1" s="1"/>
  <c r="AA72" i="1"/>
  <c r="AB72" i="1" s="1"/>
  <c r="V72" i="1"/>
  <c r="W72" i="1" s="1"/>
  <c r="BJ71" i="1"/>
  <c r="BK71" i="1" s="1"/>
  <c r="BE71" i="1"/>
  <c r="BF71" i="1" s="1"/>
  <c r="AZ71" i="1"/>
  <c r="BA71" i="1" s="1"/>
  <c r="AU71" i="1"/>
  <c r="AV71" i="1" s="1"/>
  <c r="AP71" i="1"/>
  <c r="AQ71" i="1" s="1"/>
  <c r="AK71" i="1"/>
  <c r="AL71" i="1" s="1"/>
  <c r="AF71" i="1"/>
  <c r="AG71" i="1" s="1"/>
  <c r="AA71" i="1"/>
  <c r="AB71" i="1" s="1"/>
  <c r="V71" i="1"/>
  <c r="W71" i="1" s="1"/>
  <c r="BJ70" i="1"/>
  <c r="BK70" i="1" s="1"/>
  <c r="BE70" i="1"/>
  <c r="BF70" i="1" s="1"/>
  <c r="AZ70" i="1"/>
  <c r="BA70" i="1" s="1"/>
  <c r="AU70" i="1"/>
  <c r="AV70" i="1" s="1"/>
  <c r="AP70" i="1"/>
  <c r="AQ70" i="1" s="1"/>
  <c r="AK70" i="1"/>
  <c r="AL70" i="1" s="1"/>
  <c r="AF70" i="1"/>
  <c r="AG70" i="1" s="1"/>
  <c r="AA70" i="1"/>
  <c r="AB70" i="1" s="1"/>
  <c r="V70" i="1"/>
  <c r="W70" i="1" s="1"/>
  <c r="BJ69" i="1"/>
  <c r="BK69" i="1" s="1"/>
  <c r="BE69" i="1"/>
  <c r="BF69" i="1" s="1"/>
  <c r="AZ69" i="1"/>
  <c r="BA69" i="1" s="1"/>
  <c r="AU69" i="1"/>
  <c r="AV69" i="1" s="1"/>
  <c r="AP69" i="1"/>
  <c r="AQ69" i="1" s="1"/>
  <c r="AK69" i="1"/>
  <c r="AL69" i="1" s="1"/>
  <c r="AF69" i="1"/>
  <c r="AG69" i="1" s="1"/>
  <c r="AA69" i="1"/>
  <c r="AB69" i="1" s="1"/>
  <c r="V69" i="1"/>
  <c r="W69" i="1" s="1"/>
  <c r="BJ68" i="1"/>
  <c r="BK68" i="1" s="1"/>
  <c r="BE68" i="1"/>
  <c r="BF68" i="1" s="1"/>
  <c r="AZ68" i="1"/>
  <c r="BA68" i="1" s="1"/>
  <c r="AU68" i="1"/>
  <c r="AV68" i="1" s="1"/>
  <c r="AP68" i="1"/>
  <c r="AQ68" i="1" s="1"/>
  <c r="AK68" i="1"/>
  <c r="AL68" i="1" s="1"/>
  <c r="AF68" i="1"/>
  <c r="AG68" i="1" s="1"/>
  <c r="AA68" i="1"/>
  <c r="AB68" i="1" s="1"/>
  <c r="V68" i="1"/>
  <c r="W68" i="1" s="1"/>
  <c r="BJ67" i="1"/>
  <c r="BK67" i="1" s="1"/>
  <c r="BE67" i="1"/>
  <c r="BF67" i="1" s="1"/>
  <c r="AZ67" i="1"/>
  <c r="BA67" i="1" s="1"/>
  <c r="AU67" i="1"/>
  <c r="AV67" i="1" s="1"/>
  <c r="AP67" i="1"/>
  <c r="AQ67" i="1" s="1"/>
  <c r="AK67" i="1"/>
  <c r="AL67" i="1" s="1"/>
  <c r="AF67" i="1"/>
  <c r="AG67" i="1" s="1"/>
  <c r="AA67" i="1"/>
  <c r="AB67" i="1" s="1"/>
  <c r="V67" i="1"/>
  <c r="W67" i="1" s="1"/>
  <c r="BJ66" i="1"/>
  <c r="BK66" i="1" s="1"/>
  <c r="BE66" i="1"/>
  <c r="BF66" i="1" s="1"/>
  <c r="AZ66" i="1"/>
  <c r="BA66" i="1" s="1"/>
  <c r="AU66" i="1"/>
  <c r="AV66" i="1" s="1"/>
  <c r="AP66" i="1"/>
  <c r="AQ66" i="1" s="1"/>
  <c r="AK66" i="1"/>
  <c r="AL66" i="1" s="1"/>
  <c r="AF66" i="1"/>
  <c r="AG66" i="1" s="1"/>
  <c r="AA66" i="1"/>
  <c r="AB66" i="1" s="1"/>
  <c r="V66" i="1"/>
  <c r="W66" i="1" s="1"/>
  <c r="BJ65" i="1"/>
  <c r="BK65" i="1" s="1"/>
  <c r="BE65" i="1"/>
  <c r="BF65" i="1" s="1"/>
  <c r="AZ65" i="1"/>
  <c r="BA65" i="1" s="1"/>
  <c r="AU65" i="1"/>
  <c r="AV65" i="1" s="1"/>
  <c r="AP65" i="1"/>
  <c r="AQ65" i="1" s="1"/>
  <c r="AK65" i="1"/>
  <c r="AL65" i="1" s="1"/>
  <c r="AF65" i="1"/>
  <c r="AG65" i="1" s="1"/>
  <c r="AA65" i="1"/>
  <c r="AB65" i="1" s="1"/>
  <c r="V65" i="1"/>
  <c r="W65" i="1" s="1"/>
  <c r="BJ63" i="1"/>
  <c r="BK63" i="1" s="1"/>
  <c r="BE63" i="1"/>
  <c r="BF63" i="1" s="1"/>
  <c r="AZ63" i="1"/>
  <c r="BA63" i="1" s="1"/>
  <c r="AU63" i="1"/>
  <c r="AV63" i="1" s="1"/>
  <c r="AP63" i="1"/>
  <c r="AQ63" i="1" s="1"/>
  <c r="AK63" i="1"/>
  <c r="AL63" i="1" s="1"/>
  <c r="AF63" i="1"/>
  <c r="AG63" i="1" s="1"/>
  <c r="AA63" i="1"/>
  <c r="AB63" i="1" s="1"/>
  <c r="V63" i="1"/>
  <c r="W63" i="1" s="1"/>
  <c r="BJ62" i="1"/>
  <c r="BK62" i="1" s="1"/>
  <c r="BE62" i="1"/>
  <c r="BF62" i="1" s="1"/>
  <c r="AZ62" i="1"/>
  <c r="BA62" i="1" s="1"/>
  <c r="AU62" i="1"/>
  <c r="AV62" i="1" s="1"/>
  <c r="AP62" i="1"/>
  <c r="AQ62" i="1" s="1"/>
  <c r="AK62" i="1"/>
  <c r="AL62" i="1" s="1"/>
  <c r="AF62" i="1"/>
  <c r="AG62" i="1" s="1"/>
  <c r="AA62" i="1"/>
  <c r="AB62" i="1" s="1"/>
  <c r="V62" i="1"/>
  <c r="W62" i="1" s="1"/>
  <c r="BJ61" i="1"/>
  <c r="BK61" i="1" s="1"/>
  <c r="BE61" i="1"/>
  <c r="BF61" i="1" s="1"/>
  <c r="AZ61" i="1"/>
  <c r="BA61" i="1" s="1"/>
  <c r="AU61" i="1"/>
  <c r="AV61" i="1" s="1"/>
  <c r="AP61" i="1"/>
  <c r="AQ61" i="1" s="1"/>
  <c r="AK61" i="1"/>
  <c r="AL61" i="1" s="1"/>
  <c r="AF61" i="1"/>
  <c r="AG61" i="1" s="1"/>
  <c r="AA61" i="1"/>
  <c r="AB61" i="1" s="1"/>
  <c r="V61" i="1"/>
  <c r="W61" i="1" s="1"/>
  <c r="BJ60" i="1"/>
  <c r="BK60" i="1" s="1"/>
  <c r="BE60" i="1"/>
  <c r="BF60" i="1" s="1"/>
  <c r="AZ60" i="1"/>
  <c r="BA60" i="1" s="1"/>
  <c r="AU60" i="1"/>
  <c r="AV60" i="1" s="1"/>
  <c r="AP60" i="1"/>
  <c r="AQ60" i="1" s="1"/>
  <c r="AK60" i="1"/>
  <c r="AL60" i="1" s="1"/>
  <c r="AF60" i="1"/>
  <c r="AG60" i="1" s="1"/>
  <c r="AA60" i="1"/>
  <c r="AB60" i="1" s="1"/>
  <c r="V60" i="1"/>
  <c r="W60" i="1" s="1"/>
  <c r="BJ59" i="1"/>
  <c r="BK59" i="1" s="1"/>
  <c r="BE59" i="1"/>
  <c r="BF59" i="1" s="1"/>
  <c r="AZ59" i="1"/>
  <c r="BA59" i="1" s="1"/>
  <c r="AU59" i="1"/>
  <c r="AV59" i="1" s="1"/>
  <c r="AP59" i="1"/>
  <c r="AQ59" i="1" s="1"/>
  <c r="AK59" i="1"/>
  <c r="AL59" i="1" s="1"/>
  <c r="AF59" i="1"/>
  <c r="AG59" i="1" s="1"/>
  <c r="AA59" i="1"/>
  <c r="AB59" i="1" s="1"/>
  <c r="V59" i="1"/>
  <c r="W59" i="1" s="1"/>
  <c r="BJ58" i="1"/>
  <c r="BK58" i="1" s="1"/>
  <c r="BE58" i="1"/>
  <c r="BF58" i="1" s="1"/>
  <c r="AZ58" i="1"/>
  <c r="BA58" i="1" s="1"/>
  <c r="AU58" i="1"/>
  <c r="AV58" i="1" s="1"/>
  <c r="AP58" i="1"/>
  <c r="AQ58" i="1" s="1"/>
  <c r="AK58" i="1"/>
  <c r="AL58" i="1" s="1"/>
  <c r="AF58" i="1"/>
  <c r="AG58" i="1" s="1"/>
  <c r="AA58" i="1"/>
  <c r="AB58" i="1" s="1"/>
  <c r="V58" i="1"/>
  <c r="W58" i="1" s="1"/>
  <c r="BJ57" i="1"/>
  <c r="BK57" i="1" s="1"/>
  <c r="BE57" i="1"/>
  <c r="BF57" i="1" s="1"/>
  <c r="AZ57" i="1"/>
  <c r="BA57" i="1" s="1"/>
  <c r="AU57" i="1"/>
  <c r="AV57" i="1" s="1"/>
  <c r="AP57" i="1"/>
  <c r="AQ57" i="1" s="1"/>
  <c r="AK57" i="1"/>
  <c r="AL57" i="1" s="1"/>
  <c r="AF57" i="1"/>
  <c r="AG57" i="1" s="1"/>
  <c r="AA57" i="1"/>
  <c r="AB57" i="1" s="1"/>
  <c r="V57" i="1"/>
  <c r="W57" i="1" s="1"/>
  <c r="BJ56" i="1"/>
  <c r="BK56" i="1" s="1"/>
  <c r="BE56" i="1"/>
  <c r="BF56" i="1" s="1"/>
  <c r="AZ56" i="1"/>
  <c r="BA56" i="1" s="1"/>
  <c r="AU56" i="1"/>
  <c r="AV56" i="1" s="1"/>
  <c r="AP56" i="1"/>
  <c r="AQ56" i="1" s="1"/>
  <c r="AK56" i="1"/>
  <c r="AL56" i="1" s="1"/>
  <c r="AF56" i="1"/>
  <c r="AG56" i="1" s="1"/>
  <c r="AA56" i="1"/>
  <c r="AB56" i="1" s="1"/>
  <c r="V56" i="1"/>
  <c r="W56" i="1" s="1"/>
  <c r="BJ55" i="1"/>
  <c r="BK55" i="1" s="1"/>
  <c r="BE55" i="1"/>
  <c r="BF55" i="1" s="1"/>
  <c r="AZ55" i="1"/>
  <c r="BA55" i="1" s="1"/>
  <c r="AU55" i="1"/>
  <c r="AV55" i="1" s="1"/>
  <c r="AP55" i="1"/>
  <c r="AQ55" i="1" s="1"/>
  <c r="AK55" i="1"/>
  <c r="AL55" i="1" s="1"/>
  <c r="AF55" i="1"/>
  <c r="AG55" i="1" s="1"/>
  <c r="AA55" i="1"/>
  <c r="AB55" i="1" s="1"/>
  <c r="V55" i="1"/>
  <c r="W55" i="1" s="1"/>
  <c r="BJ54" i="1"/>
  <c r="BK54" i="1" s="1"/>
  <c r="BE54" i="1"/>
  <c r="BF54" i="1" s="1"/>
  <c r="AZ54" i="1"/>
  <c r="BA54" i="1" s="1"/>
  <c r="AU54" i="1"/>
  <c r="AV54" i="1" s="1"/>
  <c r="AP54" i="1"/>
  <c r="AQ54" i="1" s="1"/>
  <c r="AK54" i="1"/>
  <c r="AL54" i="1" s="1"/>
  <c r="AF54" i="1"/>
  <c r="AG54" i="1" s="1"/>
  <c r="AA54" i="1"/>
  <c r="AB54" i="1" s="1"/>
  <c r="V54" i="1"/>
  <c r="W54" i="1" s="1"/>
  <c r="BJ53" i="1"/>
  <c r="BK53" i="1" s="1"/>
  <c r="BE53" i="1"/>
  <c r="BF53" i="1" s="1"/>
  <c r="AZ53" i="1"/>
  <c r="BA53" i="1" s="1"/>
  <c r="AU53" i="1"/>
  <c r="AV53" i="1" s="1"/>
  <c r="AP53" i="1"/>
  <c r="AQ53" i="1" s="1"/>
  <c r="AK53" i="1"/>
  <c r="AL53" i="1" s="1"/>
  <c r="AF53" i="1"/>
  <c r="AG53" i="1" s="1"/>
  <c r="AA53" i="1"/>
  <c r="AB53" i="1" s="1"/>
  <c r="V53" i="1"/>
  <c r="W53" i="1" s="1"/>
  <c r="BJ52" i="1"/>
  <c r="BK52" i="1" s="1"/>
  <c r="BE52" i="1"/>
  <c r="BF52" i="1" s="1"/>
  <c r="AZ52" i="1"/>
  <c r="BA52" i="1" s="1"/>
  <c r="AU52" i="1"/>
  <c r="AV52" i="1" s="1"/>
  <c r="AP52" i="1"/>
  <c r="AQ52" i="1" s="1"/>
  <c r="AK52" i="1"/>
  <c r="AL52" i="1" s="1"/>
  <c r="AF52" i="1"/>
  <c r="AG52" i="1" s="1"/>
  <c r="AA52" i="1"/>
  <c r="AB52" i="1" s="1"/>
  <c r="V52" i="1"/>
  <c r="W52" i="1" s="1"/>
  <c r="BJ51" i="1"/>
  <c r="BK51" i="1" s="1"/>
  <c r="BE51" i="1"/>
  <c r="BF51" i="1" s="1"/>
  <c r="AZ51" i="1"/>
  <c r="BA51" i="1" s="1"/>
  <c r="AU51" i="1"/>
  <c r="AV51" i="1" s="1"/>
  <c r="AP51" i="1"/>
  <c r="AQ51" i="1" s="1"/>
  <c r="AK51" i="1"/>
  <c r="AL51" i="1" s="1"/>
  <c r="AF51" i="1"/>
  <c r="AG51" i="1" s="1"/>
  <c r="AA51" i="1"/>
  <c r="AB51" i="1" s="1"/>
  <c r="V51" i="1"/>
  <c r="W51" i="1" s="1"/>
  <c r="BJ50" i="1"/>
  <c r="BK50" i="1" s="1"/>
  <c r="BE50" i="1"/>
  <c r="BF50" i="1" s="1"/>
  <c r="AZ50" i="1"/>
  <c r="BA50" i="1" s="1"/>
  <c r="AU50" i="1"/>
  <c r="AV50" i="1" s="1"/>
  <c r="AP50" i="1"/>
  <c r="AQ50" i="1" s="1"/>
  <c r="AK50" i="1"/>
  <c r="AL50" i="1" s="1"/>
  <c r="AF50" i="1"/>
  <c r="AG50" i="1" s="1"/>
  <c r="AA50" i="1"/>
  <c r="AB50" i="1" s="1"/>
  <c r="V50" i="1"/>
  <c r="W50" i="1" s="1"/>
  <c r="BJ49" i="1"/>
  <c r="BK49" i="1" s="1"/>
  <c r="BE49" i="1"/>
  <c r="BF49" i="1" s="1"/>
  <c r="AZ49" i="1"/>
  <c r="BA49" i="1" s="1"/>
  <c r="AU49" i="1"/>
  <c r="AV49" i="1" s="1"/>
  <c r="AP49" i="1"/>
  <c r="AQ49" i="1" s="1"/>
  <c r="AK49" i="1"/>
  <c r="AL49" i="1" s="1"/>
  <c r="AF49" i="1"/>
  <c r="AG49" i="1" s="1"/>
  <c r="AA49" i="1"/>
  <c r="AB49" i="1" s="1"/>
  <c r="V49" i="1"/>
  <c r="W49" i="1" s="1"/>
  <c r="BJ48" i="1"/>
  <c r="BK48" i="1" s="1"/>
  <c r="BE48" i="1"/>
  <c r="BF48" i="1" s="1"/>
  <c r="AZ48" i="1"/>
  <c r="BA48" i="1" s="1"/>
  <c r="AU48" i="1"/>
  <c r="AV48" i="1" s="1"/>
  <c r="AP48" i="1"/>
  <c r="AQ48" i="1" s="1"/>
  <c r="AK48" i="1"/>
  <c r="AL48" i="1" s="1"/>
  <c r="AF48" i="1"/>
  <c r="AG48" i="1" s="1"/>
  <c r="AA48" i="1"/>
  <c r="AB48" i="1" s="1"/>
  <c r="V48" i="1"/>
  <c r="W48" i="1" s="1"/>
  <c r="BJ47" i="1"/>
  <c r="BK47" i="1" s="1"/>
  <c r="BE47" i="1"/>
  <c r="BF47" i="1" s="1"/>
  <c r="AZ47" i="1"/>
  <c r="BA47" i="1" s="1"/>
  <c r="AU47" i="1"/>
  <c r="AV47" i="1" s="1"/>
  <c r="AP47" i="1"/>
  <c r="AQ47" i="1" s="1"/>
  <c r="AK47" i="1"/>
  <c r="AL47" i="1" s="1"/>
  <c r="AF47" i="1"/>
  <c r="AG47" i="1" s="1"/>
  <c r="AA47" i="1"/>
  <c r="AB47" i="1" s="1"/>
  <c r="V47" i="1"/>
  <c r="W47" i="1" s="1"/>
  <c r="BJ46" i="1"/>
  <c r="BK46" i="1" s="1"/>
  <c r="BE46" i="1"/>
  <c r="BF46" i="1" s="1"/>
  <c r="AZ46" i="1"/>
  <c r="BA46" i="1" s="1"/>
  <c r="AU46" i="1"/>
  <c r="AV46" i="1" s="1"/>
  <c r="AP46" i="1"/>
  <c r="AQ46" i="1" s="1"/>
  <c r="AK46" i="1"/>
  <c r="AL46" i="1" s="1"/>
  <c r="AF46" i="1"/>
  <c r="AG46" i="1" s="1"/>
  <c r="AA46" i="1"/>
  <c r="AB46" i="1" s="1"/>
  <c r="V46" i="1"/>
  <c r="W46" i="1" s="1"/>
  <c r="BJ45" i="1"/>
  <c r="BK45" i="1" s="1"/>
  <c r="BE45" i="1"/>
  <c r="BF45" i="1" s="1"/>
  <c r="AZ45" i="1"/>
  <c r="BA45" i="1" s="1"/>
  <c r="AU45" i="1"/>
  <c r="AV45" i="1" s="1"/>
  <c r="AP45" i="1"/>
  <c r="AQ45" i="1" s="1"/>
  <c r="AK45" i="1"/>
  <c r="AL45" i="1" s="1"/>
  <c r="AF45" i="1"/>
  <c r="AG45" i="1" s="1"/>
  <c r="AA45" i="1"/>
  <c r="AB45" i="1" s="1"/>
  <c r="V45" i="1"/>
  <c r="W45" i="1" s="1"/>
  <c r="BJ44" i="1"/>
  <c r="BK44" i="1" s="1"/>
  <c r="BE44" i="1"/>
  <c r="BF44" i="1" s="1"/>
  <c r="AZ44" i="1"/>
  <c r="BA44" i="1" s="1"/>
  <c r="AU44" i="1"/>
  <c r="AV44" i="1" s="1"/>
  <c r="AP44" i="1"/>
  <c r="AQ44" i="1" s="1"/>
  <c r="AK44" i="1"/>
  <c r="AL44" i="1" s="1"/>
  <c r="AF44" i="1"/>
  <c r="AG44" i="1" s="1"/>
  <c r="AA44" i="1"/>
  <c r="AB44" i="1" s="1"/>
  <c r="V44" i="1"/>
  <c r="W44" i="1" s="1"/>
  <c r="BJ43" i="1"/>
  <c r="BK43" i="1" s="1"/>
  <c r="BE43" i="1"/>
  <c r="BF43" i="1" s="1"/>
  <c r="AZ43" i="1"/>
  <c r="BA43" i="1" s="1"/>
  <c r="AU43" i="1"/>
  <c r="AV43" i="1" s="1"/>
  <c r="AP43" i="1"/>
  <c r="AQ43" i="1" s="1"/>
  <c r="AK43" i="1"/>
  <c r="AL43" i="1" s="1"/>
  <c r="AF43" i="1"/>
  <c r="AG43" i="1" s="1"/>
  <c r="AA43" i="1"/>
  <c r="AB43" i="1" s="1"/>
  <c r="V43" i="1"/>
  <c r="W43" i="1" s="1"/>
  <c r="BJ42" i="1"/>
  <c r="BK42" i="1" s="1"/>
  <c r="BE42" i="1"/>
  <c r="BF42" i="1" s="1"/>
  <c r="AZ42" i="1"/>
  <c r="BA42" i="1" s="1"/>
  <c r="AU42" i="1"/>
  <c r="AV42" i="1" s="1"/>
  <c r="AP42" i="1"/>
  <c r="AQ42" i="1" s="1"/>
  <c r="AK42" i="1"/>
  <c r="AL42" i="1" s="1"/>
  <c r="AF42" i="1"/>
  <c r="AG42" i="1" s="1"/>
  <c r="AA42" i="1"/>
  <c r="AB42" i="1" s="1"/>
  <c r="V42" i="1"/>
  <c r="W42" i="1" s="1"/>
  <c r="BJ41" i="1"/>
  <c r="BK41" i="1" s="1"/>
  <c r="BE41" i="1"/>
  <c r="BF41" i="1" s="1"/>
  <c r="AZ41" i="1"/>
  <c r="BA41" i="1" s="1"/>
  <c r="AU41" i="1"/>
  <c r="AV41" i="1" s="1"/>
  <c r="AP41" i="1"/>
  <c r="AQ41" i="1" s="1"/>
  <c r="AK41" i="1"/>
  <c r="AL41" i="1" s="1"/>
  <c r="AF41" i="1"/>
  <c r="AG41" i="1" s="1"/>
  <c r="AA41" i="1"/>
  <c r="AB41" i="1" s="1"/>
  <c r="V41" i="1"/>
  <c r="W41" i="1" s="1"/>
  <c r="BJ40" i="1"/>
  <c r="BK40" i="1" s="1"/>
  <c r="BE40" i="1"/>
  <c r="BF40" i="1" s="1"/>
  <c r="AZ40" i="1"/>
  <c r="BA40" i="1" s="1"/>
  <c r="AU40" i="1"/>
  <c r="AV40" i="1" s="1"/>
  <c r="AP40" i="1"/>
  <c r="AQ40" i="1" s="1"/>
  <c r="AK40" i="1"/>
  <c r="AL40" i="1" s="1"/>
  <c r="AF40" i="1"/>
  <c r="AG40" i="1" s="1"/>
  <c r="AA40" i="1"/>
  <c r="AB40" i="1" s="1"/>
  <c r="V40" i="1"/>
  <c r="W40" i="1" s="1"/>
  <c r="BJ39" i="1"/>
  <c r="BK39" i="1" s="1"/>
  <c r="BE39" i="1"/>
  <c r="BF39" i="1" s="1"/>
  <c r="AZ39" i="1"/>
  <c r="BA39" i="1" s="1"/>
  <c r="AU39" i="1"/>
  <c r="AV39" i="1" s="1"/>
  <c r="AP39" i="1"/>
  <c r="AQ39" i="1" s="1"/>
  <c r="AK39" i="1"/>
  <c r="AL39" i="1" s="1"/>
  <c r="AF39" i="1"/>
  <c r="AG39" i="1" s="1"/>
  <c r="AA39" i="1"/>
  <c r="AB39" i="1" s="1"/>
  <c r="V39" i="1"/>
  <c r="W39" i="1" s="1"/>
  <c r="BJ38" i="1"/>
  <c r="BK38" i="1" s="1"/>
  <c r="BE38" i="1"/>
  <c r="BF38" i="1" s="1"/>
  <c r="AZ38" i="1"/>
  <c r="BA38" i="1" s="1"/>
  <c r="AU38" i="1"/>
  <c r="AV38" i="1" s="1"/>
  <c r="AP38" i="1"/>
  <c r="AQ38" i="1" s="1"/>
  <c r="AK38" i="1"/>
  <c r="AL38" i="1" s="1"/>
  <c r="AF38" i="1"/>
  <c r="AG38" i="1" s="1"/>
  <c r="AA38" i="1"/>
  <c r="AB38" i="1" s="1"/>
  <c r="V38" i="1"/>
  <c r="W38" i="1" s="1"/>
  <c r="BJ37" i="1"/>
  <c r="BK37" i="1" s="1"/>
  <c r="BE37" i="1"/>
  <c r="BF37" i="1" s="1"/>
  <c r="AZ37" i="1"/>
  <c r="BA37" i="1" s="1"/>
  <c r="AU37" i="1"/>
  <c r="AV37" i="1" s="1"/>
  <c r="AP37" i="1"/>
  <c r="AQ37" i="1" s="1"/>
  <c r="AK37" i="1"/>
  <c r="AL37" i="1" s="1"/>
  <c r="AF37" i="1"/>
  <c r="AG37" i="1" s="1"/>
  <c r="AA37" i="1"/>
  <c r="AB37" i="1" s="1"/>
  <c r="V37" i="1"/>
  <c r="W37" i="1" s="1"/>
  <c r="BJ36" i="1"/>
  <c r="BK36" i="1" s="1"/>
  <c r="BE36" i="1"/>
  <c r="BF36" i="1" s="1"/>
  <c r="AZ36" i="1"/>
  <c r="BA36" i="1" s="1"/>
  <c r="AU36" i="1"/>
  <c r="AV36" i="1" s="1"/>
  <c r="AP36" i="1"/>
  <c r="AQ36" i="1" s="1"/>
  <c r="AK36" i="1"/>
  <c r="AL36" i="1" s="1"/>
  <c r="AF36" i="1"/>
  <c r="AG36" i="1" s="1"/>
  <c r="AA36" i="1"/>
  <c r="AB36" i="1" s="1"/>
  <c r="V36" i="1"/>
  <c r="W36" i="1" s="1"/>
  <c r="BJ35" i="1"/>
  <c r="BK35" i="1" s="1"/>
  <c r="BE35" i="1"/>
  <c r="BF35" i="1" s="1"/>
  <c r="AZ35" i="1"/>
  <c r="BA35" i="1" s="1"/>
  <c r="AU35" i="1"/>
  <c r="AV35" i="1" s="1"/>
  <c r="AP35" i="1"/>
  <c r="AQ35" i="1" s="1"/>
  <c r="AK35" i="1"/>
  <c r="AL35" i="1" s="1"/>
  <c r="AF35" i="1"/>
  <c r="AG35" i="1" s="1"/>
  <c r="AA35" i="1"/>
  <c r="AB35" i="1" s="1"/>
  <c r="V35" i="1"/>
  <c r="W35" i="1" s="1"/>
  <c r="BJ34" i="1"/>
  <c r="BK34" i="1" s="1"/>
  <c r="BE34" i="1"/>
  <c r="BF34" i="1" s="1"/>
  <c r="AZ34" i="1"/>
  <c r="BA34" i="1" s="1"/>
  <c r="AU34" i="1"/>
  <c r="AV34" i="1" s="1"/>
  <c r="AP34" i="1"/>
  <c r="AQ34" i="1" s="1"/>
  <c r="AK34" i="1"/>
  <c r="AL34" i="1" s="1"/>
  <c r="AF34" i="1"/>
  <c r="AG34" i="1" s="1"/>
  <c r="AA34" i="1"/>
  <c r="AB34" i="1" s="1"/>
  <c r="V34" i="1"/>
  <c r="W34" i="1" s="1"/>
  <c r="BJ33" i="1"/>
  <c r="BK33" i="1" s="1"/>
  <c r="BE33" i="1"/>
  <c r="BF33" i="1" s="1"/>
  <c r="AZ33" i="1"/>
  <c r="BA33" i="1" s="1"/>
  <c r="AU33" i="1"/>
  <c r="AV33" i="1" s="1"/>
  <c r="AP33" i="1"/>
  <c r="AQ33" i="1" s="1"/>
  <c r="AK33" i="1"/>
  <c r="AL33" i="1" s="1"/>
  <c r="AF33" i="1"/>
  <c r="AG33" i="1" s="1"/>
  <c r="AA33" i="1"/>
  <c r="AB33" i="1" s="1"/>
  <c r="V33" i="1"/>
  <c r="W33" i="1" s="1"/>
  <c r="BJ32" i="1"/>
  <c r="BK32" i="1" s="1"/>
  <c r="BE32" i="1"/>
  <c r="BF32" i="1" s="1"/>
  <c r="AZ32" i="1"/>
  <c r="BA32" i="1" s="1"/>
  <c r="AU32" i="1"/>
  <c r="AV32" i="1" s="1"/>
  <c r="AP32" i="1"/>
  <c r="AQ32" i="1" s="1"/>
  <c r="AK32" i="1"/>
  <c r="AL32" i="1" s="1"/>
  <c r="AF32" i="1"/>
  <c r="AG32" i="1" s="1"/>
  <c r="AA32" i="1"/>
  <c r="AB32" i="1" s="1"/>
  <c r="V32" i="1"/>
  <c r="W32" i="1" s="1"/>
  <c r="BJ31" i="1"/>
  <c r="BK31" i="1" s="1"/>
  <c r="BE31" i="1"/>
  <c r="BF31" i="1" s="1"/>
  <c r="AZ31" i="1"/>
  <c r="BA31" i="1" s="1"/>
  <c r="AU31" i="1"/>
  <c r="AV31" i="1" s="1"/>
  <c r="AP31" i="1"/>
  <c r="AQ31" i="1" s="1"/>
  <c r="AK31" i="1"/>
  <c r="AL31" i="1" s="1"/>
  <c r="AF31" i="1"/>
  <c r="AG31" i="1" s="1"/>
  <c r="AA31" i="1"/>
  <c r="AB31" i="1" s="1"/>
  <c r="V31" i="1"/>
  <c r="W31" i="1" s="1"/>
  <c r="BJ30" i="1"/>
  <c r="BK30" i="1" s="1"/>
  <c r="BE30" i="1"/>
  <c r="BF30" i="1" s="1"/>
  <c r="AZ30" i="1"/>
  <c r="BA30" i="1" s="1"/>
  <c r="AU30" i="1"/>
  <c r="AV30" i="1" s="1"/>
  <c r="AP30" i="1"/>
  <c r="AQ30" i="1" s="1"/>
  <c r="AK30" i="1"/>
  <c r="AL30" i="1" s="1"/>
  <c r="AF30" i="1"/>
  <c r="AG30" i="1" s="1"/>
  <c r="AA30" i="1"/>
  <c r="AB30" i="1" s="1"/>
  <c r="V30" i="1"/>
  <c r="W30" i="1" s="1"/>
  <c r="BJ29" i="1"/>
  <c r="BK29" i="1" s="1"/>
  <c r="BE29" i="1"/>
  <c r="BF29" i="1" s="1"/>
  <c r="AZ29" i="1"/>
  <c r="BA29" i="1" s="1"/>
  <c r="AU29" i="1"/>
  <c r="AV29" i="1" s="1"/>
  <c r="AP29" i="1"/>
  <c r="AQ29" i="1" s="1"/>
  <c r="AK29" i="1"/>
  <c r="AL29" i="1" s="1"/>
  <c r="AF29" i="1"/>
  <c r="AG29" i="1" s="1"/>
  <c r="AA29" i="1"/>
  <c r="AB29" i="1" s="1"/>
  <c r="V29" i="1"/>
  <c r="W29" i="1" s="1"/>
  <c r="BJ28" i="1"/>
  <c r="BK28" i="1" s="1"/>
  <c r="BE28" i="1"/>
  <c r="BF28" i="1" s="1"/>
  <c r="AZ28" i="1"/>
  <c r="BA28" i="1" s="1"/>
  <c r="AU28" i="1"/>
  <c r="AV28" i="1" s="1"/>
  <c r="AP28" i="1"/>
  <c r="AQ28" i="1" s="1"/>
  <c r="AK28" i="1"/>
  <c r="AL28" i="1" s="1"/>
  <c r="AF28" i="1"/>
  <c r="AG28" i="1" s="1"/>
  <c r="AA28" i="1"/>
  <c r="AB28" i="1" s="1"/>
  <c r="V28" i="1"/>
  <c r="W28" i="1" s="1"/>
  <c r="BJ27" i="1"/>
  <c r="BK27" i="1" s="1"/>
  <c r="BE27" i="1"/>
  <c r="BF27" i="1" s="1"/>
  <c r="AZ27" i="1"/>
  <c r="BA27" i="1" s="1"/>
  <c r="AU27" i="1"/>
  <c r="AV27" i="1" s="1"/>
  <c r="AP27" i="1"/>
  <c r="AQ27" i="1" s="1"/>
  <c r="AK27" i="1"/>
  <c r="AL27" i="1" s="1"/>
  <c r="AF27" i="1"/>
  <c r="AG27" i="1" s="1"/>
  <c r="AA27" i="1"/>
  <c r="AB27" i="1" s="1"/>
  <c r="V27" i="1"/>
  <c r="W27" i="1" s="1"/>
  <c r="BJ26" i="1"/>
  <c r="BK26" i="1" s="1"/>
  <c r="BE26" i="1"/>
  <c r="BF26" i="1" s="1"/>
  <c r="AZ26" i="1"/>
  <c r="BA26" i="1" s="1"/>
  <c r="AU26" i="1"/>
  <c r="AV26" i="1" s="1"/>
  <c r="AP26" i="1"/>
  <c r="AQ26" i="1" s="1"/>
  <c r="AK26" i="1"/>
  <c r="AL26" i="1" s="1"/>
  <c r="AF26" i="1"/>
  <c r="AG26" i="1" s="1"/>
  <c r="AA26" i="1"/>
  <c r="AB26" i="1" s="1"/>
  <c r="V26" i="1"/>
  <c r="W26" i="1" s="1"/>
  <c r="BJ25" i="1"/>
  <c r="BK25" i="1" s="1"/>
  <c r="BE25" i="1"/>
  <c r="BF25" i="1" s="1"/>
  <c r="AZ25" i="1"/>
  <c r="BA25" i="1" s="1"/>
  <c r="AU25" i="1"/>
  <c r="AV25" i="1" s="1"/>
  <c r="AP25" i="1"/>
  <c r="AQ25" i="1" s="1"/>
  <c r="AK25" i="1"/>
  <c r="AL25" i="1" s="1"/>
  <c r="AF25" i="1"/>
  <c r="AG25" i="1" s="1"/>
  <c r="AA25" i="1"/>
  <c r="AB25" i="1" s="1"/>
  <c r="V25" i="1"/>
  <c r="W25" i="1" s="1"/>
  <c r="BJ24" i="1"/>
  <c r="BK24" i="1" s="1"/>
  <c r="BE24" i="1"/>
  <c r="BF24" i="1" s="1"/>
  <c r="AZ24" i="1"/>
  <c r="BA24" i="1" s="1"/>
  <c r="AU24" i="1"/>
  <c r="AV24" i="1" s="1"/>
  <c r="AP24" i="1"/>
  <c r="AQ24" i="1" s="1"/>
  <c r="AK24" i="1"/>
  <c r="AL24" i="1" s="1"/>
  <c r="AF24" i="1"/>
  <c r="AG24" i="1" s="1"/>
  <c r="AA24" i="1"/>
  <c r="AB24" i="1" s="1"/>
  <c r="V24" i="1"/>
  <c r="W24" i="1" s="1"/>
  <c r="BJ23" i="1"/>
  <c r="BK23" i="1" s="1"/>
  <c r="BE23" i="1"/>
  <c r="BF23" i="1" s="1"/>
  <c r="AZ23" i="1"/>
  <c r="BA23" i="1" s="1"/>
  <c r="AU23" i="1"/>
  <c r="AV23" i="1" s="1"/>
  <c r="AP23" i="1"/>
  <c r="AQ23" i="1" s="1"/>
  <c r="AK23" i="1"/>
  <c r="AL23" i="1" s="1"/>
  <c r="AF23" i="1"/>
  <c r="AG23" i="1" s="1"/>
  <c r="AA23" i="1"/>
  <c r="AB23" i="1" s="1"/>
  <c r="V23" i="1"/>
  <c r="W23" i="1" s="1"/>
  <c r="BJ22" i="1"/>
  <c r="BK22" i="1" s="1"/>
  <c r="BE22" i="1"/>
  <c r="BF22" i="1" s="1"/>
  <c r="AZ22" i="1"/>
  <c r="BA22" i="1" s="1"/>
  <c r="AU22" i="1"/>
  <c r="AV22" i="1" s="1"/>
  <c r="AP22" i="1"/>
  <c r="AQ22" i="1" s="1"/>
  <c r="AK22" i="1"/>
  <c r="AL22" i="1" s="1"/>
  <c r="AF22" i="1"/>
  <c r="AG22" i="1" s="1"/>
  <c r="AA22" i="1"/>
  <c r="AB22" i="1" s="1"/>
  <c r="V22" i="1"/>
  <c r="W22" i="1" s="1"/>
  <c r="BJ21" i="1"/>
  <c r="BK21" i="1" s="1"/>
  <c r="BE21" i="1"/>
  <c r="BF21" i="1" s="1"/>
  <c r="AZ21" i="1"/>
  <c r="BA21" i="1" s="1"/>
  <c r="AU21" i="1"/>
  <c r="AV21" i="1" s="1"/>
  <c r="AP21" i="1"/>
  <c r="AQ21" i="1" s="1"/>
  <c r="AK21" i="1"/>
  <c r="AL21" i="1" s="1"/>
  <c r="AF21" i="1"/>
  <c r="AG21" i="1" s="1"/>
  <c r="AA21" i="1"/>
  <c r="AB21" i="1" s="1"/>
  <c r="V21" i="1"/>
  <c r="W21" i="1" s="1"/>
  <c r="BJ20" i="1"/>
  <c r="BK20" i="1" s="1"/>
  <c r="BE20" i="1"/>
  <c r="BF20" i="1" s="1"/>
  <c r="AZ20" i="1"/>
  <c r="BA20" i="1" s="1"/>
  <c r="AU20" i="1"/>
  <c r="AV20" i="1" s="1"/>
  <c r="AP20" i="1"/>
  <c r="AQ20" i="1" s="1"/>
  <c r="AK20" i="1"/>
  <c r="AL20" i="1" s="1"/>
  <c r="AF20" i="1"/>
  <c r="AG20" i="1" s="1"/>
  <c r="AA20" i="1"/>
  <c r="AB20" i="1" s="1"/>
  <c r="V20" i="1"/>
  <c r="W20" i="1" s="1"/>
  <c r="BJ19" i="1"/>
  <c r="BK19" i="1" s="1"/>
  <c r="BE19" i="1"/>
  <c r="BF19" i="1" s="1"/>
  <c r="AZ19" i="1"/>
  <c r="BA19" i="1" s="1"/>
  <c r="AU19" i="1"/>
  <c r="AV19" i="1" s="1"/>
  <c r="AP19" i="1"/>
  <c r="AQ19" i="1" s="1"/>
  <c r="AK19" i="1"/>
  <c r="AL19" i="1" s="1"/>
  <c r="AF19" i="1"/>
  <c r="AG19" i="1" s="1"/>
  <c r="AA19" i="1"/>
  <c r="AB19" i="1" s="1"/>
  <c r="V19" i="1"/>
  <c r="W19" i="1" s="1"/>
  <c r="BJ18" i="1"/>
  <c r="BK18" i="1" s="1"/>
  <c r="BE18" i="1"/>
  <c r="BF18" i="1" s="1"/>
  <c r="AZ18" i="1"/>
  <c r="BA18" i="1" s="1"/>
  <c r="AU18" i="1"/>
  <c r="AV18" i="1" s="1"/>
  <c r="AP18" i="1"/>
  <c r="AQ18" i="1" s="1"/>
  <c r="AK18" i="1"/>
  <c r="AL18" i="1" s="1"/>
  <c r="AF18" i="1"/>
  <c r="AG18" i="1" s="1"/>
  <c r="AA18" i="1"/>
  <c r="AB18" i="1" s="1"/>
  <c r="V18" i="1"/>
  <c r="W18" i="1" s="1"/>
  <c r="BJ17" i="1"/>
  <c r="BK17" i="1" s="1"/>
  <c r="BE17" i="1"/>
  <c r="BF17" i="1" s="1"/>
  <c r="AZ17" i="1"/>
  <c r="BA17" i="1" s="1"/>
  <c r="AU17" i="1"/>
  <c r="AV17" i="1" s="1"/>
  <c r="AP17" i="1"/>
  <c r="AQ17" i="1" s="1"/>
  <c r="AK17" i="1"/>
  <c r="AL17" i="1" s="1"/>
  <c r="AF17" i="1"/>
  <c r="AG17" i="1" s="1"/>
  <c r="AA17" i="1"/>
  <c r="AB17" i="1" s="1"/>
  <c r="V17" i="1"/>
  <c r="W17" i="1" s="1"/>
  <c r="BJ16" i="1"/>
  <c r="BK16" i="1" s="1"/>
  <c r="BE16" i="1"/>
  <c r="BF16" i="1" s="1"/>
  <c r="AZ16" i="1"/>
  <c r="BA16" i="1" s="1"/>
  <c r="AU16" i="1"/>
  <c r="AV16" i="1" s="1"/>
  <c r="AP16" i="1"/>
  <c r="AQ16" i="1" s="1"/>
  <c r="AK16" i="1"/>
  <c r="AL16" i="1" s="1"/>
  <c r="AF16" i="1"/>
  <c r="AG16" i="1" s="1"/>
  <c r="AA16" i="1"/>
  <c r="AB16" i="1" s="1"/>
  <c r="V16" i="1"/>
  <c r="W16" i="1" s="1"/>
  <c r="BJ15" i="1"/>
  <c r="BK15" i="1" s="1"/>
  <c r="BE15" i="1"/>
  <c r="BF15" i="1" s="1"/>
  <c r="AZ15" i="1"/>
  <c r="BA15" i="1" s="1"/>
  <c r="AU15" i="1"/>
  <c r="AV15" i="1" s="1"/>
  <c r="AP15" i="1"/>
  <c r="AQ15" i="1" s="1"/>
  <c r="AK15" i="1"/>
  <c r="AL15" i="1" s="1"/>
  <c r="AF15" i="1"/>
  <c r="AG15" i="1" s="1"/>
  <c r="AA15" i="1"/>
  <c r="AB15" i="1" s="1"/>
  <c r="V15" i="1"/>
  <c r="W15" i="1" s="1"/>
  <c r="BJ14" i="1"/>
  <c r="BK14" i="1" s="1"/>
  <c r="BE14" i="1"/>
  <c r="BF14" i="1" s="1"/>
  <c r="AZ14" i="1"/>
  <c r="BA14" i="1" s="1"/>
  <c r="AU14" i="1"/>
  <c r="AV14" i="1" s="1"/>
  <c r="AP14" i="1"/>
  <c r="AQ14" i="1" s="1"/>
  <c r="AK14" i="1"/>
  <c r="AL14" i="1" s="1"/>
  <c r="AF14" i="1"/>
  <c r="AG14" i="1" s="1"/>
  <c r="AA14" i="1"/>
  <c r="AB14" i="1" s="1"/>
  <c r="V14" i="1"/>
  <c r="W14" i="1" s="1"/>
  <c r="BJ13" i="1"/>
  <c r="BK13" i="1" s="1"/>
  <c r="BE13" i="1"/>
  <c r="BF13" i="1" s="1"/>
  <c r="AZ13" i="1"/>
  <c r="BA13" i="1" s="1"/>
  <c r="AU13" i="1"/>
  <c r="AV13" i="1" s="1"/>
  <c r="AP13" i="1"/>
  <c r="AQ13" i="1" s="1"/>
  <c r="AK13" i="1"/>
  <c r="AL13" i="1" s="1"/>
  <c r="AF13" i="1"/>
  <c r="AG13" i="1" s="1"/>
  <c r="AA13" i="1"/>
  <c r="AB13" i="1" s="1"/>
  <c r="V13" i="1"/>
  <c r="W13" i="1" s="1"/>
  <c r="BJ12" i="1"/>
  <c r="BK12" i="1" s="1"/>
  <c r="BE12" i="1"/>
  <c r="BF12" i="1" s="1"/>
  <c r="AZ12" i="1"/>
  <c r="BA12" i="1" s="1"/>
  <c r="AU12" i="1"/>
  <c r="AV12" i="1" s="1"/>
  <c r="AP12" i="1"/>
  <c r="AQ12" i="1" s="1"/>
  <c r="AK12" i="1"/>
  <c r="AL12" i="1" s="1"/>
  <c r="AF12" i="1"/>
  <c r="AG12" i="1" s="1"/>
  <c r="AA12" i="1"/>
  <c r="AB12" i="1" s="1"/>
  <c r="V12" i="1"/>
  <c r="W12" i="1" s="1"/>
  <c r="BJ11" i="1"/>
  <c r="BK11" i="1" s="1"/>
  <c r="BE11" i="1"/>
  <c r="BF11" i="1" s="1"/>
  <c r="AZ11" i="1"/>
  <c r="BA11" i="1" s="1"/>
  <c r="AU11" i="1"/>
  <c r="AV11" i="1" s="1"/>
  <c r="AP11" i="1"/>
  <c r="AQ11" i="1" s="1"/>
  <c r="AK11" i="1"/>
  <c r="AL11" i="1" s="1"/>
  <c r="AF11" i="1"/>
  <c r="AG11" i="1" s="1"/>
  <c r="AA11" i="1"/>
  <c r="AB11" i="1" s="1"/>
  <c r="V11" i="1"/>
  <c r="W11" i="1" s="1"/>
  <c r="BJ10" i="1"/>
  <c r="BK10" i="1" s="1"/>
  <c r="BE10" i="1"/>
  <c r="BF10" i="1" s="1"/>
  <c r="AZ10" i="1"/>
  <c r="BA10" i="1" s="1"/>
  <c r="AU10" i="1"/>
  <c r="AV10" i="1" s="1"/>
  <c r="AP10" i="1"/>
  <c r="AQ10" i="1" s="1"/>
  <c r="AK10" i="1"/>
  <c r="AL10" i="1" s="1"/>
  <c r="AF10" i="1"/>
  <c r="AG10" i="1" s="1"/>
  <c r="AA10" i="1"/>
  <c r="AB10" i="1" s="1"/>
  <c r="V10" i="1"/>
  <c r="W10" i="1" s="1"/>
  <c r="BJ9" i="1"/>
  <c r="BK9" i="1" s="1"/>
  <c r="BE9" i="1"/>
  <c r="BF9" i="1" s="1"/>
  <c r="AZ9" i="1"/>
  <c r="BA9" i="1" s="1"/>
  <c r="AU9" i="1"/>
  <c r="AV9" i="1" s="1"/>
  <c r="AP9" i="1"/>
  <c r="AQ9" i="1" s="1"/>
  <c r="AK9" i="1"/>
  <c r="AL9" i="1" s="1"/>
  <c r="AF9" i="1"/>
  <c r="AG9" i="1" s="1"/>
  <c r="AA9" i="1"/>
  <c r="AB9" i="1" s="1"/>
  <c r="V9" i="1"/>
  <c r="W9" i="1" s="1"/>
  <c r="BJ8" i="1"/>
  <c r="BK8" i="1" s="1"/>
  <c r="BE8" i="1"/>
  <c r="BF8" i="1" s="1"/>
  <c r="AZ8" i="1"/>
  <c r="BA8" i="1" s="1"/>
  <c r="AU8" i="1"/>
  <c r="AV8" i="1" s="1"/>
  <c r="AP8" i="1"/>
  <c r="AQ8" i="1" s="1"/>
  <c r="AK8" i="1"/>
  <c r="AL8" i="1" s="1"/>
  <c r="AF8" i="1"/>
  <c r="AG8" i="1" s="1"/>
  <c r="AA8" i="1"/>
  <c r="AB8" i="1" s="1"/>
  <c r="V8" i="1"/>
  <c r="W8" i="1" s="1"/>
  <c r="BJ7" i="1"/>
  <c r="BK7" i="1" s="1"/>
  <c r="BE7" i="1"/>
  <c r="BF7" i="1" s="1"/>
  <c r="AZ7" i="1"/>
  <c r="BA7" i="1" s="1"/>
  <c r="AU7" i="1"/>
  <c r="AV7" i="1" s="1"/>
  <c r="AP7" i="1"/>
  <c r="AQ7" i="1" s="1"/>
  <c r="AK7" i="1"/>
  <c r="AL7" i="1" s="1"/>
  <c r="AF7" i="1"/>
  <c r="AG7" i="1" s="1"/>
  <c r="AA7" i="1"/>
  <c r="AB7" i="1" s="1"/>
  <c r="V7" i="1"/>
  <c r="W7" i="1" s="1"/>
  <c r="BJ6" i="1"/>
  <c r="BK6" i="1" s="1"/>
  <c r="BE6" i="1"/>
  <c r="BF6" i="1" s="1"/>
  <c r="AZ6" i="1"/>
  <c r="BA6" i="1" s="1"/>
  <c r="AU6" i="1"/>
  <c r="AV6" i="1" s="1"/>
  <c r="AP6" i="1"/>
  <c r="AQ6" i="1" s="1"/>
  <c r="AK6" i="1"/>
  <c r="AL6" i="1" s="1"/>
  <c r="AF6" i="1"/>
  <c r="AG6" i="1" s="1"/>
  <c r="AA6" i="1"/>
  <c r="AB6" i="1" s="1"/>
  <c r="V6" i="1"/>
  <c r="W6" i="1" s="1"/>
  <c r="BJ5" i="1"/>
  <c r="BK5" i="1" s="1"/>
  <c r="BE5" i="1"/>
  <c r="BF5" i="1" s="1"/>
  <c r="AZ5" i="1"/>
  <c r="BA5" i="1" s="1"/>
  <c r="AU5" i="1"/>
  <c r="AV5" i="1" s="1"/>
  <c r="AP5" i="1"/>
  <c r="AQ5" i="1" s="1"/>
  <c r="AK5" i="1"/>
  <c r="AL5" i="1" s="1"/>
  <c r="AF5" i="1"/>
  <c r="AG5" i="1" s="1"/>
  <c r="AA5" i="1"/>
  <c r="AB5" i="1" s="1"/>
  <c r="V5" i="1"/>
  <c r="W5" i="1" s="1"/>
  <c r="BJ4" i="1"/>
  <c r="BK4" i="1" s="1"/>
  <c r="BE4" i="1"/>
  <c r="BF4" i="1" s="1"/>
  <c r="AZ4" i="1"/>
  <c r="BA4" i="1" s="1"/>
  <c r="AU4" i="1"/>
  <c r="AV4" i="1" s="1"/>
  <c r="AP4" i="1"/>
  <c r="AQ4" i="1" s="1"/>
  <c r="AK4" i="1"/>
  <c r="AL4" i="1" s="1"/>
  <c r="AF4" i="1"/>
  <c r="AG4" i="1" s="1"/>
  <c r="AA4" i="1"/>
  <c r="AB4" i="1" s="1"/>
  <c r="V4" i="1"/>
  <c r="W4" i="1" s="1"/>
  <c r="BJ3" i="1"/>
  <c r="BK3" i="1" s="1"/>
  <c r="BE3" i="1"/>
  <c r="BF3" i="1" s="1"/>
  <c r="AZ3" i="1"/>
  <c r="BA3" i="1" s="1"/>
  <c r="AU3" i="1"/>
  <c r="AV3" i="1" s="1"/>
  <c r="AP3" i="1"/>
  <c r="AQ3" i="1" s="1"/>
  <c r="AK3" i="1"/>
  <c r="AL3" i="1" s="1"/>
  <c r="AF3" i="1"/>
  <c r="AG3" i="1" s="1"/>
  <c r="AA3" i="1"/>
  <c r="AB3" i="1" s="1"/>
  <c r="V3" i="1"/>
  <c r="W3" i="1" s="1"/>
  <c r="BJ2" i="1"/>
  <c r="BK2" i="1" s="1"/>
  <c r="BE2" i="1"/>
  <c r="BF2" i="1" s="1"/>
  <c r="AZ2" i="1"/>
  <c r="BA2" i="1" s="1"/>
  <c r="AU2" i="1"/>
  <c r="AV2" i="1" s="1"/>
  <c r="AP2" i="1"/>
  <c r="AQ2" i="1" s="1"/>
  <c r="AK2" i="1"/>
  <c r="AL2" i="1" s="1"/>
  <c r="AF2" i="1"/>
  <c r="AG2" i="1" s="1"/>
  <c r="AA2" i="1"/>
  <c r="AB2" i="1" s="1"/>
  <c r="V2" i="1"/>
  <c r="W2" i="1" s="1"/>
</calcChain>
</file>

<file path=xl/sharedStrings.xml><?xml version="1.0" encoding="utf-8"?>
<sst xmlns="http://schemas.openxmlformats.org/spreadsheetml/2006/main" count="646" uniqueCount="624">
  <si>
    <t>CODIGO</t>
  </si>
  <si>
    <t>DESCRIPCIÓN</t>
  </si>
  <si>
    <t>PRECIO UNITARIO B/.</t>
  </si>
  <si>
    <t>CANTIDAD EXISTENCIA ALMACÉN CDPA JULIO 2026</t>
  </si>
  <si>
    <t>CANTIDAD EXISTENCIA ALMACÉN CDDI JULIO 2026</t>
  </si>
  <si>
    <t>CANTIDAD EXISTENCIA ALMACÉN CDCH JULIO 2026</t>
  </si>
  <si>
    <t>TOTAL DE EXISTENCIAS  DISPONIBLES    JULIO 2025</t>
  </si>
  <si>
    <t>MONTO DE EXISTENCIAS EN JULIO B/.</t>
  </si>
  <si>
    <t>CANTIDAD EXISTENCIA ALMACÉN CDPA AGOSTO 2026</t>
  </si>
  <si>
    <t>CANTIDAD EXISTENCIA ALMACÉN CDDI AGOSTO 2026</t>
  </si>
  <si>
    <t>CANTIDAD EXISTENCIA ALMACÉN CDCH AGOSTO 2026</t>
  </si>
  <si>
    <t>TOTAL DE EXISTENCIAS  DISPONIBLES    AGOSTO 2026</t>
  </si>
  <si>
    <t>MONTO DE EXISTENCIAS EN AGOSTO B/.</t>
  </si>
  <si>
    <t>CANTIDAD EXISTENCIA ALMACÉN CDPA SEPTIEMBRE 2026</t>
  </si>
  <si>
    <t>CANTIDAD EXISTENCIA ALMACÉN CDDI SEPTIEMBRE 2026</t>
  </si>
  <si>
    <t>CANTIDAD EXISTENCIA ALMACÉN CDCH SEPTIEMBRE 2026</t>
  </si>
  <si>
    <t>TOTAL DE EXISTENCIAS  DISPONIBLES    SEPTIEMBRE 2026</t>
  </si>
  <si>
    <t>MONTO DE EXISTENCIAS EN SEPTIEMBRE B/.</t>
  </si>
  <si>
    <t>CANTIDAD EXISTENCIA ALMACÉN CDPA OCTUBRE 2026</t>
  </si>
  <si>
    <t>CANTIDAD EXISTENCIA ALMACÉN CDDI OCTUBRE 2026</t>
  </si>
  <si>
    <t>CANTIDAD EXISTENCIA ALMACÉN CDCH OCTUBRE 2026</t>
  </si>
  <si>
    <t>TOTAL DE EXISTENCIAS  DISPONIBLES    OCTUBRE 2026</t>
  </si>
  <si>
    <t>MONTO DE EXISTENCIAS EN OCTUBRE B/.</t>
  </si>
  <si>
    <t>CANTIDAD EXISTENCIA ALMACÉN CDPA NOVIEMBRE 2026</t>
  </si>
  <si>
    <t>CANTIDAD EXISTENCIA ALMACÉN CDDI NOVIEMBRE 2026</t>
  </si>
  <si>
    <t>CANTIDAD EXISTENCIA ALMACÉN CDCH NOVIEMBRE 2026</t>
  </si>
  <si>
    <t>TOTAL DE EXISTENCIAS  DISPONIBLES    NOVIEMBRE 2026</t>
  </si>
  <si>
    <t>MONTO DE EXISTENCIAS EN NOVIEMBRE B/.</t>
  </si>
  <si>
    <t>CANTIDAD EXISTENCIA ALMACÉN CDPA DICIEMBRE 2026</t>
  </si>
  <si>
    <t>CANTIDAD EXISTENCIA ALMACÉN CDDI DICIEMBRE 2026</t>
  </si>
  <si>
    <t>CANTIDAD EXISTENCIA ALMACÉN CDCH DICIEMBRE 2026</t>
  </si>
  <si>
    <t>TOTAL DE EXISTENCIAS  DISPONIBLES DICIEMBRE 2026</t>
  </si>
  <si>
    <t>MONTO DE EXISTENCIAS EN DICIEMBRE 2025 B/.</t>
  </si>
  <si>
    <t>CONECTOR PARA BOMBA DE INFUSION CON FILTRO DE AIRE</t>
  </si>
  <si>
    <t>AGUJA PARA NEUMOPERITONEO  (TIPO VERESS) PARA LAPARASCOPIA (Se solicita 120mm)</t>
  </si>
  <si>
    <t>DETERGENTE ANIONICO EN POLVO PRESENTACION: (SE SOLICITA PAQUETE DE 4 LIBRAS)</t>
  </si>
  <si>
    <t>AGUJA HIPODÉRMICA,  (SE SOLICITA CALIBRE 18G X 1  1/2 PULGADAS, 38MM DE LONGITUD)</t>
  </si>
  <si>
    <t xml:space="preserve">AGUJA HIPODÉRMICA,   (SE SOLICITA CALIBRE 21G, 1 PULGADAS, 25MM DE LONGITUD.) </t>
  </si>
  <si>
    <t>AGUJA HIPODÉRMICA,  SE SOLICITA CALIBRE 21G X 1 1/2 PULGADAS, 38MM DE LONGITUD</t>
  </si>
  <si>
    <t xml:space="preserve">AGUJA HIPODÉRMICA, (SE SOLICITA CALIBRE 22G X 1 PULGADAS). </t>
  </si>
  <si>
    <t>AGUJA HIPODÉRMICA    (SE SOLICITA CALIBRE 22G X 1 1/2 PULGADAS, 38MM DE LONGITUD)</t>
  </si>
  <si>
    <t>AGUJA HIPODÉRMICA, (SE SOLICITA CALIBRE 23G X 1 PULGADAS 25MM DE LONGITUD)</t>
  </si>
  <si>
    <t>AGUJA HIPODÉRMICA,   SE SOLICITA CALIBRE 24G X 1 PULGADAS 25MM DE LONGITUD</t>
  </si>
  <si>
    <t xml:space="preserve">AGUJA HIPODÉRMICA DESECHABLE (Se solicita calibre 25G de 1" de longitud) </t>
  </si>
  <si>
    <t>AGUJA HIPODÉRMICA    (SE SOLICITA CALIBRE 25G X 1 1/2 PULGADAS, 38MM DE LONGITUD)</t>
  </si>
  <si>
    <t>PAPEL SATINADO PARA CAMILLA Y MESA DE EXAMEN. TAMAÑO DE entre 17" y  18" de ancho X 225 y 300 pie de largo</t>
  </si>
  <si>
    <t>BANDEJA PARA CATETERIZACION VENOSA CENTRAL TRIPLE LUMEN.  SE SOLICITA CATETER DE POLIURETANO</t>
  </si>
  <si>
    <t>BANDEJA PARA CATETERIZACION VENOSO CENTRAL TRIPLE LUMEN CON 2 ANTIBIOTICOS (MINOCICLINA Y RIFAMPICINA). (Se Solicita Tamaño De 7fr x 20cms (CATETER DE POLIURETANO ADULTO).</t>
  </si>
  <si>
    <t>RECIPIENTE DESECHABLE PARA SISTEMA DE DRENAJE TORÁCICO DIGITAL (RECIPIENTE DESECHABLE: - CON CAPACIDAD DE 800 CC VERTICAL MATERIAL POLIPROPILENO, PROTECCIÓN ANTIDESBORDAMIENTO, FILTRO ANTIBACTERIANAS, VALVULA DE LIBERACIÓN DE PRESIÓN. - MATERIAL DE POLIPROPILENO Ó POLIMETILMETACRILATO (PMMA) - EL RECIPIENTE DEBE SER COMPATIBLE CON EL EQUIPO EXISTENTE EN LA INSTITUCIÓN SOLICITANTE O SE DEBE ENTREGAR UN MINIMO DE 250 EQUIPOS COMPATIBLES CON LOS INSUMOS OFERTADO).</t>
  </si>
  <si>
    <t>TUBO PARA SISTEMA DE DRENAJE TORÁCICO DIGITAL CONEXIÓN DOBLE (Se solicita longitud de 1.5 mts). DEBE SER COMPATIBLE CON EL EQUIPO EXISTENTE EN LA INSTITUCIÓN.</t>
  </si>
  <si>
    <t>ESPONJA HEMOSTATICA DE GELATINA ABSORBIBLE.   SE SOLICITA TAMAÑO 7CMx5CMx1CM ( 70MMX50MMX10MM)</t>
  </si>
  <si>
    <t>JALEA LUBRICANTE ESTÉRIL  (SE SOLICITA TUBO DE 113.4 GM)</t>
  </si>
  <si>
    <t>TRAJE DE PROTECCION PERSONAL (TIPO OVEROL) TAMAÑO L</t>
  </si>
  <si>
    <t>TRAJE DE PROTECCION PERSONAL (TIPO OVEROL)TAMAÑO XL</t>
  </si>
  <si>
    <t>APLICADOR DE GRAPAS AUTOMÁTICO PARA LAPAROSCOPIA ( TAMAÑO: 10MM, DESECHABLE CON 20 MAS GRAPAS DE TITANIUM TAMAÑO MEDIANO / GRANDE )</t>
  </si>
  <si>
    <t>APLICADOR DE GRAPAS AUTOMÁTICO PARA LAPAROSCOPIA  (TAMAÑO: 5MM, DESECHABLE CON 20 MAS GRAPAS DE TITANIUM TAMAÑO MEDIANO / GRANDE )</t>
  </si>
  <si>
    <t>VENDA DE GASA PRESATURADAS DE CLORURO DE SODIO AL 20%   (TAMAÑO 6" (15 CM ) X 6 3/4" (17 CM ).</t>
  </si>
  <si>
    <t>APLICADOR DE MADERA CON ALGODÓN, ESTÉRIL  (SE SOLICITA DE 6")</t>
  </si>
  <si>
    <t>APÓSITO HIDROCOLOIDE (FINO O EXTRA DELGADO)          (SE SOLICITA CUADRADO 15CM X 15CM).</t>
  </si>
  <si>
    <t>APÓSITO HIDROCOLOIDE (Estándar, Regular o Extra Absorbente)                (SE SOICITA CUADRADO/IMPERMEABLE 20CM X 20CM).</t>
  </si>
  <si>
    <t>APÓSITO HIDROCOLOIDE (FINO O EXTRA DELGADO)             (SE SOLICITA CUADRADO 10CM X 10CM)</t>
  </si>
  <si>
    <t>APÓSITO HIDROCOLOIDE (Estándar, Regular o Extra Absorbente).  SE SOLICITA,  CUADRADO 15CM X 15CM</t>
  </si>
  <si>
    <t>APOSITO TRANSPARENTE ESTERIL. (SE SOLICITA  CON VENTANA DE 8-10CM X 10-12.5CM)</t>
  </si>
  <si>
    <t>APOSITO TRANSPARENTE ESTERIL. SE SOLICITA CON VENTANA TAMAÑO DE 5-6CM X 7-8CM</t>
  </si>
  <si>
    <t>APOSITO OCULAR ADULTO ESTERIL</t>
  </si>
  <si>
    <t>CADEXÓMERO YODADO. (SE SOLICITA APOSITO  8CM X 6CM, (10 GRAMOS)</t>
  </si>
  <si>
    <t xml:space="preserve">INSTRUMENTO DE ENGRAPADO PARA CIERRE DE PIEL DESECHABLE </t>
  </si>
  <si>
    <t xml:space="preserve">INSTRUMENTAL DE ENGRAPADO TORACO ABDOMINAL Y REGARGA, DESECHABLE (Se solicita carga de 60mm, 3.5mm de altura de grapa abierta y 1.5mm de altura de grapa cerrada. Y por cada dos (2) instrumentos con carga, debe entregar una recarga adicional) </t>
  </si>
  <si>
    <t xml:space="preserve">INSTRUMENTO DE ENGRAPADO TORACO ABDOMINAL Y RECARGA DESECHABLE (Se solicita carga de 30mm, 3.5mm de altura de grapa abierta y 1.5mm de altura de grapa cerrada. Por cada dos (2) instrumentos con carga, debe entregar una recarga adicional) </t>
  </si>
  <si>
    <t>INSTRUMENTO DE ENGRAPADO Y CORTE LINEAL PARA CIRUGIA ABIERTA, DESECHABLE. SE SOLICITA CARGA DE 60MM DE LARGO, ALTURA DE GRAPA ABIERTA 3.8MM Y ALTURA DE GRAPA CERRADA DE 1.5MM POR CADA INSTRUMENTO CON CARGA DEBE ENTREGAR (3) RECARGAS ADICIONALES.</t>
  </si>
  <si>
    <t xml:space="preserve">INSTRUMENTAL DE ENGRAPADO TORACO ABDOMINAL Y RECARGA DESECHABLE (Se solicita instrumento recto, carga de longitud  de 90mm, altura de grapa abierta 3.5mm y altura de grapa cerrada 1.5mm. Por cada dos (2) instrumentos con carga, debe entregar una carga adicional) </t>
  </si>
  <si>
    <t>INSTRUMENTO DE ENGRAPADO MECANICO CIRCULAR,DESECHABLE.   SE SOLICITA INSTRUMENTO CURVO CON GRAPA DE 29MM CON GRAPAS DE ALTURA MINIMA DE 4.8 MM ABIERTA O INDICADOR DE ESCALA DE COMPRENSION DE 2 MM CERRADA</t>
  </si>
  <si>
    <t>ENGRAPADORA  CIRCULAR CORTANTE CON YUNQUE ARTICULABLE PARA ANASTOMOSIS DIGESTIVA (SE SOLICITA DE 31MM, CON GRAPAS DE ALTURA MÍNIMA DE 4.8MM ABIERTA)</t>
  </si>
  <si>
    <t xml:space="preserve">INSTRUMENTO DE ENGRAPADO MECÁNICO PARA FIJAR  MALLAS EN  HERNIAS, DESECHABLE, CON 10 GRAPAS O MAS, DE TITANIUM  DE 4.8mm (Por cada instrumento con su carga, debe entregar una carga adicional) </t>
  </si>
  <si>
    <t xml:space="preserve">INSTRUMENTO DE ENGRAPADO Y CORTE LINEAL RECTA ENDOSCOPICA CON O SIN
REGARGA,DESECHABLE     (SE SOLICITA Estándar: vástago de 16cm o longitud total de 34cm, LONGITUD DE 60MM DE LARGO, ALTURA DE GRAPA ABIERTA 3.5 Y CERRADA 1.5MM)                                                                                                                                                                                                                                                                                                                                                                                         Instrumento de engrapado de corte lineal de 12mm de diámetro.
</t>
  </si>
  <si>
    <t xml:space="preserve">INSTRUMENTO DE ENGRAPADO Y CORTE LINEAL RECTA ENDOSCOPICA CON O SIN REGARGA,DESECHABLE (SE SOLICITA Estándar: vástago de 16cm o longitud total de 34cm, LONGITUD DE 60MM DE LARGO, ALTURA DE GRAPA ABIERTA 2.5 Y CERRADA 1.0MM)                                                                                                                                                                                                                                                                                                                                                                                        </t>
  </si>
  <si>
    <t>INSTRUMENTO PARA LIGAR VASOS, DE TITANIUM, DESECHABLE (Se solicita tamaño chico)</t>
  </si>
  <si>
    <t>ENGRAPADORA CURVA CORTANTE PARA TEJIDO GRUESO (CIRUGIA COLON RECTAL).</t>
  </si>
  <si>
    <t xml:space="preserve">BANDEJA PRE OPERATORIA PARA LAVADO DE PIEL. (SE SOLICITA CON TENAZA Y DOS APLICADORES DE 3 PULGADAS CON PUNTA DE ALGODÓN).
</t>
  </si>
  <si>
    <t>BANDEJA DE ANESTESIA RAQUIDEA DESEHABLE CON MEDICAMENTO SE SOLICITA (CON INTRODUCTOR, AGUJA PUNTA DE LAPIZ/SPROTE 25G LARGO 136MM CON AGUJA 22G x 1 1/2", Epinefrina 1:1000, ampolla de 1ml y efedrina sulfato 50mg/ml, ampolla de 1ml, y CON BUPIVACAINA PESADA).</t>
  </si>
  <si>
    <t>BOLSA MIXTA TERMOSELLABLE PARA ESTERILIZAR, 12" X 16" A 18"(304.8 mm  X  406.4 mm a 457.2 mm)</t>
  </si>
  <si>
    <t>BOLSA MIXTA TERMOSELLABLE PARA ESTERILIZACION 18"  X  24" (450  X  600MM)</t>
  </si>
  <si>
    <t>ROLLO SIN FUELLE TERMOSELLABLE PARA ESTERILIZACIÓN, DE 3" DE ANCHO X 660 PIES, 7.5CM Ó 75MM X 200 Mts</t>
  </si>
  <si>
    <t>ROLLO SIN FUELLE TERMOSELLABLE PARA ESTERILIZACION 4" DE ANCHO x 660', 10cm Ó 100mm x 200mts</t>
  </si>
  <si>
    <t>BOLSA MIXTA TERMOSELLABLE PARA ESTERILIZAR, 3"  X  10" a  10  1/2" (75  X  255 a 265MM)</t>
  </si>
  <si>
    <t xml:space="preserve">BOLSA MIXTA TERMOSELLABLE PARA ESTERILIZAR 5 1/4" A 5 1/2´´ X 10 1/2" A 11´´ (130MM A 140MM X 260MM A 280MM) </t>
  </si>
  <si>
    <t>BOLSA MIXTA TERMOSELLABLE PARA ESTERILIZAR, 8"  X  12"  (200  X  300MM)</t>
  </si>
  <si>
    <t>BOLSA HIDROSOLUBLE SE SOLICITA TAMAÑO 28" X 39"</t>
  </si>
  <si>
    <t>BOLSA DE 1 PIEZA PARA COLOSTOMIA / ILEOSTOMIA RECORTABLE, ABIERTA, PARA ADULTO .  (SE SOLICITA CON FILTRO DE CARBON INCORPORADO Y DIAMETRO DE 10mm o 12mm hasta 55mm)</t>
  </si>
  <si>
    <t>BOLSA DE 1 PIEZA PARA COLOSTOMIA / ILEOSTOMIA RECORTABLE, ABIERTA, PARA ADULTO . (SE SOLICITA CON FILTRO DE CARBON INCORPORADO Y DIAMETRO DE 10mm o 12mm hasta 70mm)</t>
  </si>
  <si>
    <t>BOLSA DE 1 PIEZA PARA COLOSTOMIA / ILEOSTOMIA PEDIATRICA, ABIERTA (RECORTABLE).  (SE SOLICITA DE 10MM A  35MM)</t>
  </si>
  <si>
    <t>SISTEMA DE DOS PIEZAS PARA UROSTOMÌA DE ADULTO CON DIÀMETRO EXTERNO DE 50MM. OPACA, POR CADA DOS BOLSAS SE DEBERA ENTREGAR UN ARO</t>
  </si>
  <si>
    <t xml:space="preserve">BOLSA COLECTORA DE ORINA PARA ADULTO.
</t>
  </si>
  <si>
    <t xml:space="preserve">BOLSA COLECTORA DE ORINA DE 30 A 35 ONZA DE CAPACIDAD     (900CC A 1050CC) DE PIERNA . </t>
  </si>
  <si>
    <t>BOLSA BIODEGRADABLE COLECTORA DE VOMITO.</t>
  </si>
  <si>
    <t xml:space="preserve">CUBIERTA DE ZAPATO (SE SOLICITA SIN CINTA) </t>
  </si>
  <si>
    <t>BRAZALETE DE IDENTIFICACIÓN PEDIATRICA. SE SOLICITA: 8 PULGADAS DE LONGITUD</t>
  </si>
  <si>
    <t>BRAZALETE DE IDENTIFICACIÓN PARA ADULTOS.                (SE SOLICITA: 12 PULGADAS DE LONGITUD)</t>
  </si>
  <si>
    <t>CALCETA TUBULAR. SE SOLICITA TAMAÑO :  3 " X 25 YARDAS DE ALGODON</t>
  </si>
  <si>
    <t>MEDIA ANTIDESLIZANTE. SE SOLICITA MEDIANA, LONGITUD: 35cms, ANCHO 8.5cm</t>
  </si>
  <si>
    <t>MEDIA ANTIDESLIZANTE SE SOLICITA GRANDE Longitud: 40cms, ancho 9cm</t>
  </si>
  <si>
    <t>CALCETA TUBULAR. SE SOLICITA TAMAÑO: 4 " X 25 YARDAS.  DE ALGODON</t>
  </si>
  <si>
    <t xml:space="preserve">CANULA INTRAVENOSA SIN JERINGUILLA SE SOLICITA DE 18G  X  1  1/4"  A  1  1/2" DE  POLIURETANO
</t>
  </si>
  <si>
    <t xml:space="preserve">CANULA INTRAVENOSA SIN JERINGUILLA SE SOLICITA DE POLIURETANO  CALIBRE # 22 G X  DE 1" A  1  1/4" .
</t>
  </si>
  <si>
    <t>CÁNULA INTRAVENOSA SIN JERINGUILLA  (SE SOLICITA DE POLIURETANO, CALIBRE # 24)</t>
  </si>
  <si>
    <t>CATETER DE HISTEROSONOGRAFIA, 5Fr O 7FR. SE SOLICITA TAMAÑO  5FR Y BALON DE 3CC</t>
  </si>
  <si>
    <t>SONDA FOLEY DE LATEX RECUBIERTA CON SILICON, 2 VIAS CON BALON DE 3 CC/ML. (SE SOLICITA TAMAÑO 10FR)</t>
  </si>
  <si>
    <t>SONDA FOLEY DE LATEX RECUBIERTA CON SILICON, 2 VÍAS CON BALÓN DE 5 CC/ML. SE  SOLICITA  CALIBRE 12FR</t>
  </si>
  <si>
    <t>SONDA FOLEY DE LATEX RECUBIERTA CON SILICON, 2 VÍAS CON BALÓN DE 5 CC/ML. SE SOLICITA  CALIBRE 18FR</t>
  </si>
  <si>
    <t>SONDA FOLEY DE LATEX RECUBIERTA CON SILICON, 2 VÍAS CON BALÓN DE 5 CC/ML. SE SOLICITA CALIBRE 20FR</t>
  </si>
  <si>
    <t xml:space="preserve">SONDA FOLEY DE LATEX RECUBIERTA CON SILICON, 2 VÍAS CON BALÓN DE 5 CC/ML. SE SOLICITA CALIBRE  22FR </t>
  </si>
  <si>
    <t>SONDA FOLEY DE LATEX RECUBIERTA CON SILICON, 2 VÍAS CON BALÓN DE 5 CC/ML. SE SOLICITA CALIBRE 14FR</t>
  </si>
  <si>
    <t>SONDA FOLEY DE LATEX RECUBIERTA CON SILICON, 2 VÍAS CON BALÓN DE 5 CC/ML.  SE SOLICITA  CALIBRE 16FR</t>
  </si>
  <si>
    <t>SONDA FOLEY DE LATEX RECUBIERTA CON SILICÒN, 3 VÌAS CON BALÒN DE 30 CC.  SE SOLICITA CALIBRE 24FR</t>
  </si>
  <si>
    <t>TROCAR PARA CIRUGIA LAPAROSCOPICA DE 2MM A 15MM DE DIAMETRO, PUNTA CORTANTE DESECHABLESE.  (SE  SOLICITA TROCAR COMPLETO DE 5MM DE DIAMETRO Y DOS CAMISAS ADICIONALES)</t>
  </si>
  <si>
    <t xml:space="preserve">TROCAR PARA CIRUGIA LAPAROSCOPICA, DE 2 A 15 MM DE DIAMETRO, PUNTA CORTANTE, DESECHABLE.,                                                                                                          (SE SOLICITA TROCAR COMPLETO DE 12MM DE DIAMETRO Y DOS CAMISAS ADICIONALES) </t>
  </si>
  <si>
    <t>JUEGO PARA ACCESO VENOSO PERIFÉRICO (CANALIZACIÓN)</t>
  </si>
  <si>
    <t>CERA DE HUESO. SE SOLICITA EN BASTÓN</t>
  </si>
  <si>
    <t>CINTA DE HILADILLO ESTERIL DE ALGODÓN TRENZADO</t>
  </si>
  <si>
    <t>CINTA INDICADORA PARA ESTERILIZACION A VAPOR.  SE SOLICITA TAMAÑO  DE  1/2" X 60 O MAS YARDAS.</t>
  </si>
  <si>
    <t>CINTA INDICADORA PARA ESTERILIZACION A VAPOR. SE SOLICITATAMAÑO 3/4" X 60 Ó MAS YARDAS.</t>
  </si>
  <si>
    <t>CINTA INDICADORA PARA ESTERILIZACION A VAPOR                SE SOLICITA TAMAÑO  1" X 60 O MAS YARDAS.</t>
  </si>
  <si>
    <t>COBERTOR PARA SILLETA (PALETA)</t>
  </si>
  <si>
    <t>PROTECTOR PLÁSTICO PARA EL OJO</t>
  </si>
  <si>
    <t>LAPIZ DE CAUTERIO, DESECHABLE CON CONTROL MANUAL DUAL.</t>
  </si>
  <si>
    <t>GEL PARA ELECTRODOS. SE SOLICITA TUBO DE 140 GRAMOS</t>
  </si>
  <si>
    <t>PROTECTOR DE COLCHÓN, DESECHABLE, ABSORBENTE, DE ALGODON O DE POLIETILENO POR UN LADO, (SE SOLICITA TAMAÑO 58.4 cm x 91.4 cm  (23"x36")  ALGODÓN.</t>
  </si>
  <si>
    <t>VENDA AUTOADHERIBLE DE PLASTICO RECTANGULAR O LARGAS.        (CURITAS RECTANGULAR)</t>
  </si>
  <si>
    <t>VENDA ADHESIVA DE PLÁSTICO REDONDA</t>
  </si>
  <si>
    <t>GRAPA PARA LIGAR CORDON UMBILICAL</t>
  </si>
  <si>
    <t>BATA DESECHABLE, PARA USO GENERAL NO ESTERIL .AAMI  NIVEL 3.  (SE SOLICITA TAMAÑO MEDIANO).</t>
  </si>
  <si>
    <t>BATA QUIRURGICA ESTERIL .AAMI NIVEL 3. (SE SOLICITA TAMAÑO MEDIANO)</t>
  </si>
  <si>
    <t>BATA QUIRURGICA ESTERIL .AAMI NIVEL 3. (SE SOLICITA TAMAÑO GRANDE).</t>
  </si>
  <si>
    <t>BATA QUIRURGICA ESTERIL .AAMI NIVEL 4. (SE SOLICITA TAMAÑO MEDIANO).</t>
  </si>
  <si>
    <t>BATA QUIRURGICA ESTERIL .AAMI NIVEL 4.    (SE SOLICITA TAMAÑO GRANDE).</t>
  </si>
  <si>
    <t>BATA QUIRURGICA ESTERIL .AAMI NIVEL 4.  (SE SOLICITA TAMAÑO EXTRA GRANDE).</t>
  </si>
  <si>
    <t xml:space="preserve">DEPRESOR DE LENGUA, ESTÉRIL  </t>
  </si>
  <si>
    <t>DISECTOR CURVO (MARYLAND) PARA CIRUGIA LAPAROSCÓPICA (Se Solicita con DIAMETRO 5MM Y LONGITUD DE 29CM A 35CM CON ROTACION DEL EJE DE 360º)</t>
  </si>
  <si>
    <t>CONECTOR LIBRE DE AGUJA (ESPIGA UNIVERSAL) PARA SOLUCIONES PARENTERALES, UNIDIRECCIONAL O BIDIRECCIONAL.                                                                                     SE SOLICITA: CON VÁLVULA ANTIRREFLUJO UNIDIRECCIONAL</t>
  </si>
  <si>
    <t xml:space="preserve">ELECTRODO DE MICROPORE PARA MONITOREO DE ADULTO                                                                                                    </t>
  </si>
  <si>
    <t>ELECTRODO PARA  EKG MODELO PESTAÑA. SE SOLICITA: TAMAÑO NIÑO (PEDIATRICO)</t>
  </si>
  <si>
    <t xml:space="preserve">APOSITO ABDOMINAL 8" X 10" y 10" x 12" DE LONGITUD.  SE SOLICITA TAMAÑO: 8" X 10" DE LONGITUD. </t>
  </si>
  <si>
    <t xml:space="preserve">ESPONJA DESECHABLE CON JABON NEUTRO. SE SOLICITA: TAMAÑO 20CM X 10CM X 1.0CM    
</t>
  </si>
  <si>
    <t>TOALLA SANITARIA MATERNAL; TOALLA SANITARIA TIPO PERINEAL,     (SE SOLICITA EXTRA GRANDE DE 11 A 12 PULGADAS. NO ESTERIL)</t>
  </si>
  <si>
    <t>CINTA ADHESIVA DE TELA DE ALGODON (ESPARADRAPO).  SE SOLICITA TAMAÑO DE 2" X 10 Yds</t>
  </si>
  <si>
    <t>CINTA ADHESIVA DE TELA DE ALGODON (ESPARADRAPO)  (SE SOLICITA TAMAÑO DE 3" X 10 Yds).</t>
  </si>
  <si>
    <t>CINTA  ADHESIVA DE PLASTICO TRANSPARENTE. SE SOLICITA DE 1" X 10 YARDAS                                                                                                                                                                                                                                 CINTA ADHESIVA DE PLASTICO TRANSPARENTE, HIPOALERGENICO, RESISTENTE A LA HUMEDAD (IMPERMEABLE),
TAMAÑO DE 1/2´´ A 3´´POR 10 YARDA O MAS DE LONGITUD.
LA INSTITUCION SOLICITARA EL TAMAÑO QUE REQUIERA.</t>
  </si>
  <si>
    <t>CINTA ADHESIVA DE TELA DE ALGODON (ESPARADRAPO) DE CORTE SURTIDO</t>
  </si>
  <si>
    <t xml:space="preserve">CINTA ADHESIVA DE PAPEL MICROPOROSO. (SE SOLICITA DE 2" DE ANCHO X 10 YARDAS DE LONGITUD).                                                                                                                                                                                                                                  
</t>
  </si>
  <si>
    <t xml:space="preserve">CINTA ADHESIVA DE PAPEL MICROPOROSO. (SE SOLICITA DE 3" X 10 Yads)                                                                                                                                                                                                                                                                      </t>
  </si>
  <si>
    <t>CONECTOR O EQUIPO PARA INFUSIÓN DE SOLUCIÓN PARENTERAL, CON DOS FILTRO .</t>
  </si>
  <si>
    <t>GASA SIMPLE  TAMAÑO 3" X 3",12 DOBLECES NO ESTERIL.</t>
  </si>
  <si>
    <t>GASA SIMPLE 4" X 4" CON 16 DOBLECES, NO ESTERIL.</t>
  </si>
  <si>
    <t xml:space="preserve">GASA SIMPLE 8" X 4" CON 12 DOBLECES, NO ESTÉRIL.   </t>
  </si>
  <si>
    <t>GUANTES DE EXPLORACIÓN DE LÁTEX, NO ESTÉRIL (SE SOLICITA TAMAÑO CHICO).</t>
  </si>
  <si>
    <t xml:space="preserve">GUANTES DE EXPLORACIÓN DE LÁTEX, NO ESTÉRIL (SE SOLICITA TAMAÑO MEDIANO). </t>
  </si>
  <si>
    <t xml:space="preserve">GUANTES DE EXPLORACIÓN DE LÁTEX, NO ESTÉRIL (Se solicita tamaño grande) </t>
  </si>
  <si>
    <t xml:space="preserve">GUANTE QUIRURGICO DE LATEX ESTERIL.  SE SOLICITA TAMAÑO 6  1/2"  </t>
  </si>
  <si>
    <t>GUANTES QUIRURGICO DE LATEX ESTERIL (SE SOLICITA TAMAÑO 7 ").</t>
  </si>
  <si>
    <t>GUANTES QUIRURGICO DE LATEX ESTERIL   (SE SOLICITA TAMAÑO 7 1/2")</t>
  </si>
  <si>
    <t>GUANTES QUIRURGICO DE LATEX ESTERIL  (SE SOLICITA TAMAÑO 8").</t>
  </si>
  <si>
    <t xml:space="preserve">ALGODON COMPRIMIDO 100% (SE SOLICITA  3" x 4 YARDAS)
</t>
  </si>
  <si>
    <t>VENDAJE DE 100% DE ALGODÓN COMPRIMIDO, NO ESTÉRIL (SE SOLICITA TAMAÑO 4"X 4 YARDAS)</t>
  </si>
  <si>
    <t>ALGODON COMPRIMIDO 100% - 6" x 4 YARDAS  (SE SOLICITA TAMAÑO 6 x 4")</t>
  </si>
  <si>
    <t>HOJA DE BISTURÍ DE ACERO INOXIDABLE (SE SOLICITA TAMAÑO Nº10)</t>
  </si>
  <si>
    <t>HOJA DE BISTURÍ  DE ACERO INOXIDABLE (SE SOLICITA TAMAÑO N° 11)</t>
  </si>
  <si>
    <t>HOJA DE BISTURÍ  DE ACERO INOXIDABLE (SE SOLICITA TAMAÑO N° 15)</t>
  </si>
  <si>
    <t xml:space="preserve">HOJA DE BISTURÍ  DE ACERO INOXIDABLE (SE SOLICITA TANAÑO N° 23) </t>
  </si>
  <si>
    <t>CUCHILLETE ESPATULADO ESTILO CRESCENT ( SE SOLICITA LONGITUD DE 2.0 )</t>
  </si>
  <si>
    <t>CUCHILLA PARA FACOEMULSIFICACIÓN (Se solicita de 2.65mm)</t>
  </si>
  <si>
    <t>CUCHILLA PARA FACOEMULSIFICACIÓN.  (SE SOLICITA TAMAÑO  3.2MM)</t>
  </si>
  <si>
    <t>JERINGUILLA IRRIGACION 2ONZ  (60ML)</t>
  </si>
  <si>
    <t>JERINGUILLA DE 2-3 ML CON AGUJA DE 21 G X 1½ O 23 G X 1". SE SOLICITA AGUJA DE 21 G X 1½.</t>
  </si>
  <si>
    <t>JERINGUILLA DE 5 -6 ML.  (SE SOLICITA CON AGUJA 21 G X 1½ PULGADAS)</t>
  </si>
  <si>
    <t>AGUJA METALICA CON PISTOLA AUTOMATICA PARA TOMA DE BIOPSIA.  (SE SOLICITA EL TAMAÑO 18G  X 10 A 25CM.)</t>
  </si>
  <si>
    <t>JERINGUILLA DE 10 -12 ML, CON AGUJA DE 21 G X 1½ PULGADAS.</t>
  </si>
  <si>
    <t>CANULA PARA IRRIGACION, CAUTERIO Y SUCCION ENDOSCOPICA DE GANCHO DE 5MM.</t>
  </si>
  <si>
    <t>SISTEMA CERRADO PARA DRENAJE DE FLUIDOS CONTINUOS REDONDO.  SE SOLICITA DE 10mm CON RESERVORIO DE 100CC</t>
  </si>
  <si>
    <t>SISTEMA CERRADO PARA DRENAJE DE FLUIDOS CONTINUOS REDONDO. SE SOLICITA DE 7mm CON RESERVORIO DE 100C1C</t>
  </si>
  <si>
    <t>JERINGUILLA 20-25 ML.  (SE SOLICITA PUNTA DE ROSCA SIN AGUJA)</t>
  </si>
  <si>
    <t>JERINGUILLA 50-60ML. SE SOLICITA  50ml, PUNTA ROSCA S/AGUJA</t>
  </si>
  <si>
    <t>JERINGUILLA DE TUBERCULINA CON AGUJA 25 G X 5/8".</t>
  </si>
  <si>
    <t>JERINGUILLA DE TUBERCULINA     (SE SOLICITA CON AGUJA 26 G X 3/8")</t>
  </si>
  <si>
    <t>ROPA DESECHABLE PARA CIRUGIA ARTROSCOPICA</t>
  </si>
  <si>
    <t>MASCARA DE TIENDA PARA OXIGENO DE ADULTO CON TUBO CORRUGADO  MÁSCARA DE TIENDA, PARA ADULTO, DESECHABLE, DE VINIL TRANSPARENTE, MUY SUAVE, MOLDEADO PARA LA BARBILLA, TUBO CORRUGADO DE 6PIES, 72 PULGADAS , BANDA DE ELÁSTICO PARA LA CABEZA.</t>
  </si>
  <si>
    <t>LLAVE DE TRES VIAS CON DOS (2) CONECTORES,ESTÉRIL.</t>
  </si>
  <si>
    <t>MALLA PARA REFORZAR PLANOS ANATOMICOS  SE SOLICITA DE 7.5 CM X 12.5CM                                                                                                                                                                                                                                                                                                                                        Para reparación tisular convencional y laparoscópica.
Especificaciones: 
1. Estéril.
2. Polipropileno monofilamentoso no absorbible.
3. Flexible.
4. Bordes lisos redondeados.
5. Autoexpandible.
6. Tamaños:
• 7.5cm a 30.4cm (3” a 12”) x 7.5cm a 35.5cm (3” a 14”).</t>
  </si>
  <si>
    <t>MALLA PARA REFORZAR PLANOS ANATOMICOS. SE SOLICITA TAMAÑO DE 15 CM X 15CM</t>
  </si>
  <si>
    <t>MALLA PARA REFORZAR PLANOS ANATOMICOS, 3" A 10" (7.5 A 25.4CM.) X 5" A 14" ( 12.5CM  A 35CM),  (SOLICITAMOS  22.9CM X 35CM.)</t>
  </si>
  <si>
    <t>MASCARILLA RECTANGULAR CON VISOR, SE SOLICITA CON VISOR PARA ADULTO</t>
  </si>
  <si>
    <t xml:space="preserve">MASCARILLA PARA OXIGENO DE MEDIA CONCENTRACION. SE SOLICITA TAMAÑO ADULTO ALARGADA SIN RESVORIO                                                                                                                                                                                                                                    </t>
  </si>
  <si>
    <t>MASCARILLA RECTANGULAR DESECHABLE CUATRO TIRAS , CON O SIN VISOR. SE SOLICITA  SIN VISOR TAMAÑO ADULTO</t>
  </si>
  <si>
    <t xml:space="preserve">CONECTOR PARA ADMINISTRACION DE SOLUCION INTRAVENOSA CON BURETA (MICROGOTERO) SE SOLICITA SITIO DE INYECCION LIBRE DE AGUJA  Y SITIO EN "Y" LIBRE DE AGUJA. CAPACIDAD DE 150 ML.
</t>
  </si>
  <si>
    <t>KIT MICRONEBULIZADOR PEDIÁTRICO DE VINIL</t>
  </si>
  <si>
    <t>KIT MICRONEBULIZADOR ADULTO DE VINIL (SE SOLICITA CON MASCARA DE VINIL TAMAÑO ADULTO)</t>
  </si>
  <si>
    <t xml:space="preserve">ALGODÓN EN MOTAS (SE SOLICITA MOTA DE 0.7GR) </t>
  </si>
  <si>
    <t xml:space="preserve"> PARA RECIEN NACIDO HASTA 5 LIBRAS, 2.27Kg                                                                                                                                                                                                                                                    
</t>
  </si>
  <si>
    <t xml:space="preserve"> PARA ADULTO. SE SOLICITA TAMAÑO DE CINTURA 45" A  58",  114.3 CM A 147.32 CM DE TELA NO TEJIDA</t>
  </si>
  <si>
    <t xml:space="preserve"> PARA NIÑO. SE SOLICITA PESO DE 6 A 14 LBS</t>
  </si>
  <si>
    <t xml:space="preserve"> PARA NIÑO. SE SOLICITA PESO DE 12 A 24 LBS.                                                                                                                                                                                                                                                      </t>
  </si>
  <si>
    <t>PAPEL PARA ESTERILIZAR GRADO MÉDICO. MINIMO DE 60 GRAMOS POR METRO CUADRADO, SE SOLICITA DE 8" X 8", 20 CMS X 20 CMS</t>
  </si>
  <si>
    <t>PAPEL PARA ESTERILIZAR GRADO MÉDICO, MINIMO DE 60 GRAMOS POR METRO CUADRADO, SE SOLICITA DE 12" X  12", 30 CMS X 30 CMS</t>
  </si>
  <si>
    <t>PAPEL PARA ESTERILIZAR GRADO MÉDICO, MINIMO 60 GRAMOS POR METRO CUADRADO, SE SOLICITA DE 16" X  16", 40 CMS X 40 CMS</t>
  </si>
  <si>
    <t>PAPEL PARA ESTERILIZAR GRADO MÉDICO, MINIMO 60 GRAMOS POR METRO CUADRADO,  SE SOLICITA 18" X 18", 46 CMS. X 46 CMS</t>
  </si>
  <si>
    <t>PAPEL PARA ESTERILIZAR GRADO MÉDICO, INIMO DE 60 GRAMOS POR METRO CUADRADO, SE SOLICITA DE 24" X 24" 60 CMS. X 60 CMS</t>
  </si>
  <si>
    <t>PAPEL PARA ESTERILIZAR GRADO MÉDICO, MÍNIMO 60 GRAMOS POR METRO CUADRADO,  SOLICITAMOS 30" X 30", 75 CMS. 75 CMS.</t>
  </si>
  <si>
    <t>INSTRUMENTO PARA LIGAR VASOS DE TITANIUM, DESECHABLE  (SE SOLICITA TAMAÑO MEDIANO)</t>
  </si>
  <si>
    <t>PINZA DE AGARRE LAPAROSCOPICA CON DIENTE, 5MM DESECHABLE</t>
  </si>
  <si>
    <t>INSTRUMENTO PARA LIGAR VASOS DE TITANIUM, DESECHABLE  (SE SOLICITA TAMAÑO GRANDE)</t>
  </si>
  <si>
    <t>PLACA PARA IMPRESIÓN PLANTAR</t>
  </si>
  <si>
    <t>SISTEMA CERRADO PARA DRENAJE DE FLUIDOS CONTINUOS. SE SOLICITA DE 19FR. DE SILICONA RESERVORIO 400CC A 450CC</t>
  </si>
  <si>
    <t xml:space="preserve"> SISTEMA PARA ASPIRACION DE MUESTRA DE MUCOSIDADES. TRAMPA</t>
  </si>
  <si>
    <t>JUEGO DE BOLSA DESECHABLE PARA CADÁVER 72-80CM 180CM</t>
  </si>
  <si>
    <t>CONECTOR LIBRE DE AGUJAS PARA ACCESOS VASCULARES VENOSOS</t>
  </si>
  <si>
    <t>SET DESECHABLE PARA REMOVER PUNTOS DE SUTURAS. SE SOLICITA PINZA DE METAL</t>
  </si>
  <si>
    <t>SISTEMA DE CATÉTER URETERAL DOBLE J, PARA ADULTO. SE SOLICITA DIAMETRO DE 6FR</t>
  </si>
  <si>
    <t>BANDEJA PARA PREPARACIÓN Y RASURADO DE LA PIEL
DESECHABLE PARA LA PREPARACION Y RASURADO DE LA PIEL, COMPUESTO POR: 1- BANDEJA PLÀSTICA CON COMPARTIMIENTOS. 2- UNA MAQUINA DE RASURAR CON SU HOJA. 3- GASA 4" X 4". 4- CON SOLUCION JABONOSA DE BETHADINE. 5- DOS (2) APLICADORES DE 3" CON PUNTA DE ALGODÒN. 6- DOS (2)TOALLAS PARA LA LIMPIEZA.BANDEJA PARA PREPARACION Y RASURADO DE LA PIEL.</t>
  </si>
  <si>
    <t xml:space="preserve">RECIPIENTE PARA SUCCION  (SE SOLICITA CON VALVULA Y CAPACIDAD DE 1000 A 1500CC ) </t>
  </si>
  <si>
    <t>RECIPIENTE PARA SUCCION, CON VÁLVULAS DE CIERRE -CAPACIDAD DE  2000 A 3000 CC</t>
  </si>
  <si>
    <t>SISTEMA DE SUCCION E IRRIGACION LAPAROSCOPICA CON ESPATULA</t>
  </si>
  <si>
    <t>SONDA LISA DE CAUCHO BLANDO ROJO PARA CATETERISMO URETRAL. SE SOLICITA TAMAÑO 8 FR</t>
  </si>
  <si>
    <t>SONDA LISA DE CAUCHO BLANDO ROJO PARA CATETERISMO URETRAL. (SE SOLICITA TAMAÑO 10 FR)</t>
  </si>
  <si>
    <t>SONDA LISA DE CAUCHO BLANDO ROJO PARA CATETERISMO URETRAL. (SE SOLICITA TAMAÑO 12 FR)</t>
  </si>
  <si>
    <t>SONDA LISA DE CAUCHO BLANDO ROJO PARA CATETERISMO URETRAL. (SE SOLICITA TAMAÑO 14 FR)</t>
  </si>
  <si>
    <t>SONDA LISA DE CAUCHO BLANDO ROJO PARA CATETERISMO URETRAL. SE SOLICITA  TAMAÑO 16FR</t>
  </si>
  <si>
    <t>SONDA LISA DE CAUCHO BLANDO ROJO PARA CATETERISMO URETRAL. (SE SOLICITA TAMAÑO 18 FR)</t>
  </si>
  <si>
    <t xml:space="preserve">CATETER DE SUCCION NASO-FARINGEA . SE SOLICITA, CALIBRE 8FR DE 35CM DE LONGITD, CON GRADUACION Y PRESENTACION LONGITUDINAL.
</t>
  </si>
  <si>
    <t xml:space="preserve">CATETER DE SUCCION NASO-FARINGEA . SE SOLICITA, CALIBRE 10FR DE 45CM DE LONGITD, CON GRADUACION Y PRESENTACION LONGITUDINAL.
</t>
  </si>
  <si>
    <t>CATETER DE SUCCION NASO-FARINGEA. (SE SOICITA, CALIIBRE 12FR DE 45CM DE LONGITD, CON GRADUACION Y PRESENTACION LONGITUDINAL.)</t>
  </si>
  <si>
    <t xml:space="preserve">CATETER DE SUCCION NASO-FARINGEA . SE SOLICITA, CALIBRE 14FR DE 45CM DE LONGITUD, CON GRADUACION Y PRESENTACION LONGITUDINAL.
</t>
  </si>
  <si>
    <t>CATETER DE SUCCION NASO-FARINGEA. (SE SOLICITA, CALIBRE 16FR DE 45CM DE LONGITD, CON GRADUACION Y PRESENTACION LONGITUDINAL.)</t>
  </si>
  <si>
    <t xml:space="preserve">CATETER DE SUCCION NASO-FARINGEA SE SOLICITA CALIBRE 18Fr,45cm DE LONGITUD CON GRADUACION Y PRESENTACION LONGITUDINAL
</t>
  </si>
  <si>
    <t xml:space="preserve">MALLA HEMOSTATICA  (SE SOLICITA TIPO MALLA 2" X 14", 5CM X 35CM)                                                                                                                                                                                                                                                                                                                            </t>
  </si>
  <si>
    <t>MALLA HEMOSTATICA       SE SOLICITA  TIPO MALLA 4" X 8", 10CM X 20CM</t>
  </si>
  <si>
    <t>MALLA HEMOSTATICA (SE SOLICITA TIPO TELA DE 7.5 CM X 10.2CM DE LARGO).</t>
  </si>
  <si>
    <t xml:space="preserve">MALLA QUIRURGICA TRIDIMENSIONAL PARA REFORZAR PLANOS ANATOMICOS  SE SOLICITA  4.5CM X 7.5CM                                                                                                                                                                                                                      </t>
  </si>
  <si>
    <t xml:space="preserve">MALLA QUIRURGICA TRIDIMENSIONAL PARA REFORZAR PLANOS ANATOMICOS  (SE SOLICITA 4.5CMS X 10CM  (BASE DE 10CMS TAMAÑO GRANDE)                                                                                                                                                                                                                      </t>
  </si>
  <si>
    <t>MALLA EXPANDIBLE TUBULAR            (SE SOLICITA TAMAÑO 1)</t>
  </si>
  <si>
    <t>MALLA EXPANDIBLE TUBULAR.           (SE SOLICITA TAMAÑO 5)</t>
  </si>
  <si>
    <t>MALLA EXPANDIBLE TUBULAR.  SE SOLICITA TAMAÑO 6</t>
  </si>
  <si>
    <t>MALLA EXPANDIBLE TUBULAR.  SE SOLICITA TAMAÑO 7</t>
  </si>
  <si>
    <t>MALLA EXPANDIBLE TUBULAR.   (SE SOLICITA TAMAÑO 8 SIN CODIFICADOR DE COLORES)</t>
  </si>
  <si>
    <t>MALLA EXPANDIBLE TUBULAR. SE SOLICITA TAMAÑO 9 SIN CODIFICADOR DE COLORES.</t>
  </si>
  <si>
    <t>FÉRULA CERVICAL PARA CUELLO DE DOS PIEZAS, TIPO PHILADELPHIA CIRCUNFERENCIA: PEQUEÑO DE 10" A 13". ALTURA: DE 2¼ A 3¼</t>
  </si>
  <si>
    <t>FÉRULA CERVICAL PARA CUELLO DE DOS PIEZAS, TIPO PHILADELPHIA, CIRCUNFERENCIA: MEDIANO DE 13" A 16". ALTURA: DE 2¼ A 4¼</t>
  </si>
  <si>
    <t xml:space="preserve">FÉRULA CERVICAL PARA CUELLO DE DOS PIEZAS, TIPO PHILADELPHIA (Se solicita circunferencia grande de  16" a 19", altura de 1½" a 5¼")                                                                                                   </t>
  </si>
  <si>
    <t>TAPON HEPARINIZADO PARA CANULA INTRAVENOSA. PARA EL CIERRE TEMPORAL DE CÁNULA INTRAVENOSA Y ADMINISTRACIÓN DE MEDICAMENTOS A INTERVALOS REGULARES. (SE SOLICITA CON MEMBRANA DE LÁTEX Y CON CONEXIÓN DE ROSCA (LUER LOCK).</t>
  </si>
  <si>
    <t xml:space="preserve">TIJERA CURVA PARA CIRUGIA LAPAROSCÓPICA. </t>
  </si>
  <si>
    <t>TUBO UNIVERSAL DE PLASTICO.  SE SOLICITA DE 6 MM. (1/4 DE PULGADA) DE LONGITUD DE 30 MT. (100PIES)</t>
  </si>
  <si>
    <t xml:space="preserve">TUBO NASOGASTRICA TIPO LEVIN .SOLICITAMOS TAMAÑO 8 FR, LONG 120CM.
</t>
  </si>
  <si>
    <t xml:space="preserve">TUBO NASOGASTRICA TIPO LEVIN. SOLICITAMOS TAMAÑO 10FR, LONG 120CM
</t>
  </si>
  <si>
    <t xml:space="preserve">TUBO NASOGASTRICA TIPO LEVIN. SOLICITAMOS TAMAÑO 12 FR, LONG 120CM
</t>
  </si>
  <si>
    <t>TUBO NASOGASTRICA TIPO LEVIN. SOLICITAMOS TAMAÑO 18 FR, LONG 120CM</t>
  </si>
  <si>
    <t xml:space="preserve">TUBO NASOGÁSTRICO TIPO LEVIN (Se solicita de 16 FR, longitud 120cm)  
</t>
  </si>
  <si>
    <t>TUBO ENDOTRAQUEAL CON BALON            (SE SOLICITA TAMAÑO DE 7MM)</t>
  </si>
  <si>
    <t>TUBO ENDOTRAQUEAL CON BALON. (SE SOLICITA TAMAÑO DE 7.5MM)</t>
  </si>
  <si>
    <t>TUBO ENDOTRAQUEAL CON BALON             (SE SOLICITA TAMAÑO DE 8MM)</t>
  </si>
  <si>
    <t>TUBO ENDOTRAQUEAL CON BALON.                                      (SE SOLICITA TAMAÑO DE 8.5MM)</t>
  </si>
  <si>
    <t>CANÚLA DE TRAQUEOSTOMÍA. SE SOLICITA TAMAÑO N° 8</t>
  </si>
  <si>
    <t>CANÚLA DE TRAQUEOSTOMÍA.(SE SOLICITA TAMAÑO N° 6)</t>
  </si>
  <si>
    <t>CÁNULA OROFARINGEA TIPO BERMAN (SE SOLICITA DE 90MM ADULTO).</t>
  </si>
  <si>
    <t>CANULA OROFARINGEA TIPO BERMAN. SE SOLICITA N°10 (100MM) ADULTO</t>
  </si>
  <si>
    <t xml:space="preserve">SONDA O TUBO PARA ALIMENTACIÓN ENTERAL DE 5 FR A 20FR, Se solicita calibre 5FR y 38cm de longitud CON TAPON INCORPORADO
</t>
  </si>
  <si>
    <t>SONDA O TUBO PARA ALIMENTACION ENTERAL DE 5 FR A 20FR.        (SE SOLICITA CALIBRE 8 FR Y 38CM DE LONGITUD)</t>
  </si>
  <si>
    <t xml:space="preserve">TUBOS DE DRENAJE TIPO PENROSE.  6.35MM, 30.5CM </t>
  </si>
  <si>
    <t>TUBO DE DRENAJE TIPO PEMROSE. SE SOLICITA DE:  1/2" (12.70MM)  X 12" (30.5CM)  DE LONGITUD</t>
  </si>
  <si>
    <t>CANULA NASAL PARA ADMINISTRAR OXIGENO (SE SOLICITA TAMAÑO ADULTO)</t>
  </si>
  <si>
    <t>CANULA NASAL PARA ADMINISTRAR OXIGENO. SE SOLICITA: TAMAÑO PEDIATRICO</t>
  </si>
  <si>
    <t>VASO PLÁSTICO DESECHABLE  PARA MEDICAMENTO (SE SOLICITA SIN TAPA)</t>
  </si>
  <si>
    <t xml:space="preserve">VENDA ABDOMINAL QUIRÚRGICA . (SE SOLICITA  TAMAÑO 18 X 18" PULGADAS).                                                                                                                                                                                                                          </t>
  </si>
  <si>
    <t xml:space="preserve">VENDA AJUSTABLE DE GASA ABSORBENTE DE 1 A 2 DOBLECES (Se solicita de 1") </t>
  </si>
  <si>
    <t>VENDA AJUSTABLE DE GASA ABSORBENTE DE 1 A 2 DOBLECES. SE SOLICITA TAMAÑO DE  2"</t>
  </si>
  <si>
    <t>VENDA AJUSTABLE DE GASA ABSORBENTE DE 1 A 2 DOBLECES. SE  SOLICITA  TAMAÑO DE  3"</t>
  </si>
  <si>
    <t>VENDA AJUSTABLE DE GASA ABSORBENTE DE 1 A 2 DOBLECES. SE  SOLICITA TAMAÑO DE  4"</t>
  </si>
  <si>
    <t xml:space="preserve">VENDA DE GASA SIMPLE 1 A 4" DE ANCHO                                                                                                                                                                                                              </t>
  </si>
  <si>
    <t xml:space="preserve">VENDA DE GASA SIMPLE  (Se solicita de 4" de ancho y 10yds de longitud). </t>
  </si>
  <si>
    <t xml:space="preserve">VENDA ELASTICA  SE SOLICITA 2" DE ANCHO X 5" YARDAS DE LONGITUD                                                                                                                                                                                                                                                                            </t>
  </si>
  <si>
    <t xml:space="preserve">VENDA ELASTICA  SE SOLICITA 3" DE ANCHO X 5" YARDAS DE LONGITUD                                                                                                                                                                                                                                                                               </t>
  </si>
  <si>
    <t xml:space="preserve">VENDA ELASTICA  SE SOLICITA 4" DE ANCHO X 5" YARDAS DE LONGITUD                                                                                                                                                                                                                                                                               </t>
  </si>
  <si>
    <t xml:space="preserve">VENDA ELASTICA  SE SOLICITA 6" DE ANCHO X 5" YARDAS DE LONGITUD                                                                                                                                                                                                                                                                               </t>
  </si>
  <si>
    <t>VENDA DE YESO     (SE SOLICITA DE FRAGUADO RÁPIDO DE 3" X 3 YARDAS, DE MAXIMO DE 5 MINUTOS)</t>
  </si>
  <si>
    <t>VENDA DE YESO . SE SOLICITA DE FRAGUADO RÁPIDO MAXIMO DE 5 MINUTOS DE 4" X 3 YARDAS</t>
  </si>
  <si>
    <t>VENDA DE YESO, SE SOLICITA DE FRAGUADO RÁPIDO MAXIMO DE 5 MINUTOS DE  4" X 5 YARDAS.</t>
  </si>
  <si>
    <t>VENDA DE YESO  SE SOLICITA DE FRAGUADO RÁPIDO MAXIMO DE 5 MINUTOS DE 5" X 5 YARDAS</t>
  </si>
  <si>
    <t>VENDA DE YESO, SE SOLICITA DE FRAGUADO RÁPIDO MAXIMO DE 5 MINUTOS DE 6" X 5 YARDAS.</t>
  </si>
  <si>
    <t>VENDA DE YESO, SE SOLICITA DE FRAGUADO RÁPIDO MAXIMO DE  5 MINUTOS DE  8" X 5 YARDAS.</t>
  </si>
  <si>
    <t>VENDA DE GASA ABSORBENTE AJUSTABLE,  6 DOBLECES</t>
  </si>
  <si>
    <t xml:space="preserve">SUTURA CATGUT CRÓMICO, CALIBRE 0, LONGITUD 67 A 75 CM.  AGUJA DE 35 A 37MM, DELGADA, ½ CIRCULO, PUNTA REDONDA. </t>
  </si>
  <si>
    <t>SUTURA: CATGUT CRÓMICO, CALIBRE 1</t>
  </si>
  <si>
    <t>SUTURA: CATGUT CRÓMICO, (SE SOLICITA CALIBRE 1)</t>
  </si>
  <si>
    <t xml:space="preserve">SUTURA: CATGUT CRÓMICO, CALIBRE 1, LONGITUD 75 CM,  AGUJA DE  37 MM, GRUESA, ½ CÍRCULO, PUNTA REDONDA GRUESA. </t>
  </si>
  <si>
    <t>SUTURA: CATGUT CRÓMICO, CALIBRE 2-0</t>
  </si>
  <si>
    <t>SUTURA: CATGUT CRÓMICO CALIBRE  2-0,  SE SOLICITA DE LONGITUD DE 75 CM CON AGUJA DE 37 MM PUNTA REDONDA DELGADA</t>
  </si>
  <si>
    <t xml:space="preserve">SUTURA: CATGUT SIMPLE, CALIBRE 2-0, LONGITUD 67 A 75cm, AGUJA DE 20 A 22mm, ½ CÍRCULO, PUNTA REDONDA ESTÉRIL </t>
  </si>
  <si>
    <t>SUTURA: CATGUT CRÓMICO, CALIBRE 3-0</t>
  </si>
  <si>
    <t>SUTURA: CATGUT CROMICO, CALIBRE 4-0</t>
  </si>
  <si>
    <t xml:space="preserve">SUTURA: CATGUT CRÓMICO, CALIBRE  5-0, LONGITUD 45 CM. AGUJA DE 12 o 13 MM., ⅜ CÍRCULO, PUNTA CORTANTE ESTÉRIL. </t>
  </si>
  <si>
    <t>SUTURA: POLIPROPILENO MONOFILAMENTO AZUL, CALIBRE 0</t>
  </si>
  <si>
    <t xml:space="preserve">SUTURA: POLIPROPILENO MONOFILAMENTO AZUL, CALIBRE 2-0, AGUJA REDONDA LONGITUD 75 A 90 CM. AGUJA DOBLE DE 25 A 26 MM., ½ CÍRCULO, PUNTA REDONDA ESTÉRIL. </t>
  </si>
  <si>
    <t>SUTURA DE POLIPROPILENO MONOFILAMENTO AZUL,CALIBRE1</t>
  </si>
  <si>
    <t>SUTURA: NYLON MONOFILAMENTO, CALIBRE 3-0</t>
  </si>
  <si>
    <t>SUTURA NYLON MONOFILAMENTO, CALIBRE 3-0 CON LONGITUD 75 CM. CON AGUJA DE 24 MM., 3/8 CIRCULO, PUNTA CORTANTES REVERSO ESTÉRIL.</t>
  </si>
  <si>
    <t>SUTURA: NYLON MONOFILAMENTO, CALIBRE 4-0</t>
  </si>
  <si>
    <t xml:space="preserve">SUTURA NYLON MONOFILAMENTO CALIBRE 10-0.      </t>
  </si>
  <si>
    <t>SUTURA: NYLON MONOFILAMENTO, SE SOLICITA CALIBRE 6-0</t>
  </si>
  <si>
    <t xml:space="preserve">SUTURA: NYLON MONOFILAMENTO, CALIBRE 5-0, LONGITUD 45 CM., AGUJA DE 19 MA 20 MM., ? CÍRCULO, PUNTA CORTANTE. </t>
  </si>
  <si>
    <t>SUTURA: POLIPROPILENO MONOFILAMENTO, CALIBRE 7-0</t>
  </si>
  <si>
    <t>SUTURA MONOFILAMENTO POLIDIOXANONA CALIBRE 4-0    (SE SOLICITA: CALIBRE 4-0, LONGITUD 45CM, AGUJA DE 19MM,3/8 CIRCULO, PUNTA CORTANTE).</t>
  </si>
  <si>
    <t xml:space="preserve">SUTURA MONOFILAMENTO POLIDIOXANONA  CALIBRE 1                                                                                                                                                                                                                                                                                                                                                                                                                                                 </t>
  </si>
  <si>
    <t>SOLUCION ADHESIVA TOPICA PARA LA SUTURA DE LA PIEL, SE SOLICITA DE 0.5ML ESTERIL DE USO UNICO, EN ENVASE BURBUJA CON PUNTA, APLICADOR, DE FORMULACION MONOMETRICA DE 2 OCTIL CIANOACRILATO Y CON BARRERA MICROBIAL DE 0.25ML,0.50ML,0.75ML DE LIQUIDO ADHESIVO.</t>
  </si>
  <si>
    <t>SUTURA: ÁCIDO POLIGLICÓLICO TRENZADO, CALIBRE  0, (SE SOLICITA LONGITUD 75CM AGUJA DE 26 MM, 1/2 CIRCULO, PUNTA REDONDA GRUESA)</t>
  </si>
  <si>
    <t xml:space="preserve">SUTURA: ACIDO POLIGLICOLICO TRENZADO, CALIBRE 0, LONGITUD 70 CM. AGUJA DE 37 MM. GRUESA 1/2 CIRCULO, PUNTA REDONDA ESTERIL. </t>
  </si>
  <si>
    <t>SUTURA: ACIDO POLIGLICOLICO TRENZADO, CALIBRE 1, SE SOLICITA AGUJA DE 35 MM. LONGITUD 70CM</t>
  </si>
  <si>
    <t>SUTURA: ÁCIDO POLIGLICÓLICO TRENZADA, CALIBRE 2-0</t>
  </si>
  <si>
    <t xml:space="preserve">SUTURA: ÁCIDO POLIGLICÓLICO TRENZADO, CALIBRE 1 LONGITUD 67 A 75 CM. AGUJA DE 35 A 37 MM., 1/2 CÍRCULO, PUNTA REDONDA GRUESA. SOLICITAMOS: AGUJA CALIBRE 36MM LONG 70CM </t>
  </si>
  <si>
    <t>SUTURA ACIDO POLIGLICOLICO TRENZADO, CALIBRE 4-0, SE SOLICITA AGUJA 19MM, 3/8 CIRCULO PUNTA CORTANTE ESTERIL, LONGITUD 45CM</t>
  </si>
  <si>
    <t>SUTURA: ACIDO POLIGLICÓLICO TRENZADO, CALIBRE 4-0</t>
  </si>
  <si>
    <t xml:space="preserve">SUTURA: ÁCIDO POLIGLICÓLICO TRENZADO, CALIBRE 3-0 </t>
  </si>
  <si>
    <t>SUTURA ACIDO POLIGLICOLICO TRENZADO, SE SOLICITA CALIBRE 6-0</t>
  </si>
  <si>
    <t>SUTURA: SEDA NEGRA TRENZADA SILICONIZADA CALIBRE 0</t>
  </si>
  <si>
    <t>SUTURA: SEDA NEGRA TRENZADA SILICONIZADA CALIBRE 1.</t>
  </si>
  <si>
    <t>SUTURA: SEDA NEGRA TRENZADA SILICONIZADA, CALIBRE 1,  SE SOLICITA   LONGITUD 75CM.,  10 HEBRAS</t>
  </si>
  <si>
    <t>SUTURA: SEDA NEGRA TRENZADA SILICÓN IZADA CALIBRE 2.0, SE SOLICITA LONGITUD 75CM, 10 HEBRAS</t>
  </si>
  <si>
    <t>SUTURA: SEDA NEGRA TRENZADA SILICONIZADA CALIBRE 2.0, SE SOLICITA DE LONGITUD 75CM</t>
  </si>
  <si>
    <t>SUTURA: SEDA NEGRA TRENZADA SILICÓNIZADA, CALIBRE 3-0</t>
  </si>
  <si>
    <t>SUTURA: SEDA NEGRA TRENZADA SILICONIZADA, CALIBRE 3-0</t>
  </si>
  <si>
    <t>SUTURA: SEDA NEGRA TRENZADA SILICONIZADA CALIBRE 3.0   SE SOLICITA AGUJA DE 22 MM</t>
  </si>
  <si>
    <t>SUTURA: SEDA NEGRA TRENZADA SILICONIZADA, CALIBRE 4-0, LONGITUD 45cm, AGUJA DE 12 A 13mm, ? CÍRCULO, PUNTA CORTANTE, ESTÉRIL</t>
  </si>
  <si>
    <t>SUTURA: SEDA NEGRA TRENZADA  SILICONIZADA, CALIBRE 6-0. SE SOLICITA LONGITUD 45 CM.  AGUJA DE 11 A 12 MM., 3/8 CIRCULO, PUNTA CORTANTE</t>
  </si>
  <si>
    <t>SUTURA: POLIPROPILENO MONOFILAMENTO CALIBRE 3-0, DE LONGITUD 90CM, DOBLE AGUJA DE 25 - 26MM, 1/2 CÍRCULO PUNTA REDONDA ESTÉRIL</t>
  </si>
  <si>
    <t>PLANCHA DE CAUTERIO DESECHABLE</t>
  </si>
  <si>
    <t>APOSITO PROTECTOR, (SE SOLICITA TAMAÑO 10CM X 10CM)</t>
  </si>
  <si>
    <t>APOSITO DE ESPUMA, (se solicita Tamaños con borde 15 CM X 20 CM).</t>
  </si>
  <si>
    <t>APOSITO DE ESPUMA, se solicita Tamaños sin borde 12.5CM X 12.5CM</t>
  </si>
  <si>
    <t>APOSITO DE ESPUMA, (se solicita Tamaños SIN BORDEN 20CM X 20CM)</t>
  </si>
  <si>
    <t>CAPA POROSA O BIOMATRIZ, (SE SOLICITA TAMAÑO 10 cm x 10 cm, con 420 agujeros de 1600 micrones).</t>
  </si>
  <si>
    <t>SOLUCIÓN PARA LAVADO, IRRIGACIÓN Y DESBRIDAMIENTO DE HERIDAS, se solicita Botella con tapa rosca 500ml</t>
  </si>
  <si>
    <t>SOLUCIÓN PARA LAVADO, IRRIGACIÓN Y DESBRIDAMIENTO DE HERIDAS, se solicita, Dispensador en aerosol con tapa atomizador 250 ml</t>
  </si>
  <si>
    <t>SOLUCIÓN PARA LAVADO, IRRIGACIÓN Y DESBRIDAMIENTO DE HERIDAS, se solicita tamaño en bolsas con puerto de irrigación de 1000 ml.</t>
  </si>
  <si>
    <t>SOLUCIÓN PARA LAVADO, IRRIGACIÓN Y DESBRIDAMIENTO DE HERIDAS, SE SOLICITA EL TAMAÑO Compresa presaturada Empaque individual de gasa de 8 capas de 10 cm x 10 cm.</t>
  </si>
  <si>
    <t>SOLUCIÓN PARA LAVADO, IRRIGACIÓN Y DESBRIDAMIENTO DE HERIDAS SE SOLICITA, Gel Dispensador en spray aerosol 100 g.</t>
  </si>
  <si>
    <t>ESPUMA DE POLIURETANO (PU) CON SISTEMA DE CONTROL DE CARGA DE TRANSPIRACIÓN CONTINUA, se solicita 4" x 5" (10.2 cm x 12.7 cm)</t>
  </si>
  <si>
    <t>ESPUMA DE POLIURETANO (PU) CON SISTEMA DE CONTROL DE CARGA DE TRANSPIRACIÓN CONTINUA, se solicita "8x8"(20.3 cm x 20.3 cm)</t>
  </si>
  <si>
    <t>ESPUMA DE POLIURETANO CON SISTEMA DE CONTROL DE CARGA IMPERMEABLE, (SE SOLICITA TAMAÑO "4 x 5" (10.2cm x 12.7 cm)</t>
  </si>
  <si>
    <t>ESPUMA DE POLIURETANO CON SISTEMA DE CONTROL DE CARGA IMPERMEABLE, (SE SOLICITA TAMAÑO: "8x8"(20.3 cm x 20.3 cm)).</t>
  </si>
  <si>
    <t>ESPUMA DE ALCOHOL POLIVINILICO CON SISTEMA DE CONTROL DE CARGA,    (SE SOLICITA ,EXUDADO MODERADO SIN PELÍCULA DE RETENCIÓN DE HUMEDAD 15.2 cm x 15.2 cm (6” x 6”).</t>
  </si>
  <si>
    <t>ESPUMA DE ALCOHOL POLIVINILICO CON SISTEMA DE CONTROL DE CARGA,      (SE SOLICITA PARA TUNELIZACION DE 9 mm (1.2g)</t>
  </si>
  <si>
    <t>ESPUMA DE ALCOHOL POLIVINILICO CON SISTEMA DE CONTROL DE CARGA,     (SE SOLICITA, EXUDADO MODERADO SIN PELÍCULA DE RETENCIÓN DE HUMEDAD, TAMAÑO 10.2 cm x 10.2 cm  x 1.29 cm (4" x 4" x 0.5")</t>
  </si>
  <si>
    <t>ESPUMA DE ALCOHOL POLIVINILICO CON SISTEMA DE CONTROL DE CARGA,    ( SE SOLICITA , EXUDADO ABUNDANTE SIN PELÍCULA DE RETENCIÓN DE HUMEDAD TAMAÑO De forma isla adherente de 10.2 cm x 12 cm (4" x 4.75") y espuma de 5 cm x 7 cm (2" x 2.75").</t>
  </si>
  <si>
    <t>CUCHILLA PARA PODADORA DE VELLOS Y CABELLOS CON SISTEMA OSCILANTE (OFRECER NUEVA TECNOLOGIA) SE SOLICITAN UN MINIMO DE 100</t>
  </si>
  <si>
    <t>ESPECULO VAGINAL (SE SOLICITA TAMAÑO CHICO)</t>
  </si>
  <si>
    <t>ESPECULO VAGINAL (SE SOLICITA TAMAÑO MEDIANO)</t>
  </si>
  <si>
    <t xml:space="preserve">ESPECULO VAGINAL (SE SOLICITA TAMAÑO GRANDE)  </t>
  </si>
  <si>
    <t xml:space="preserve">BANDEJA DE ANESTESIA RAQUIDEA SIN MEDICAMENTO (SE SOLICITA TAMAÑO: 25G X 103MM). </t>
  </si>
  <si>
    <t>SUTURA ÁCIDO POLIGLICOLICO TENZADO, SE SOLICITA CALIBRE 3-0</t>
  </si>
  <si>
    <t>SUTURA DE ÁCIDO POLIGLICÓLICO CALIBRE 0 DE 60-75CM DE LONGITUD.</t>
  </si>
  <si>
    <t>MATRIZ EXTRACELULAR TRIDIMENSIONAL, SE SOLICITA 7 x 20CM, MALLA</t>
  </si>
  <si>
    <t xml:space="preserve">MATRIZ EXTRACELULAR TRIDIMENSIONAL </t>
  </si>
  <si>
    <t xml:space="preserve">MATRIZ DE CELULOSA OXIDADA REGENERADA Y COLÀGENO, SE SOLICITA TAMAÑO 123 CENTIMETROS CUADRADOS.                                                                                                                                                                                                                                                                      </t>
  </si>
  <si>
    <t>INSTRUMENTO O PINZA CURVA PARA FUSION DE TEJIDOS PARA ELECTROCAUTERIO MULTIMODAL O BIPOLAR AVANZADO (CIRUGIA ABIERTA) DESECHABLE</t>
  </si>
  <si>
    <t xml:space="preserve">PINZA LAPARASCOPICA DE 10 MM CON CORTE INCORPORADO PARA SELLADO DE VASOS SANGUINEOS MEDIANTE PRESION.                                                                                                                                                         </t>
  </si>
  <si>
    <t xml:space="preserve">LAPIZ PARA ELECTROCAUTERIO MULTIMODAL (CORTE,DISECCION Y COAGULACION)                                                                                                                                                                                                                                                             </t>
  </si>
  <si>
    <t xml:space="preserve">PINZA PARA FUSION DE TEJIDOS Y DISECCION MONOPOLAR DE 5MM LAPARASCOPICA PARA ELECTROCAUTERIO MULTIMODAL, Se Solicita de 37 Long, mandibula curva. </t>
  </si>
  <si>
    <t xml:space="preserve">PINZA LAPAROSCOPICA DE 5 MM CON CORTE INCORPORADO PARA SELLADO DE VASOS SANGUINEOS MEDIANTE PRESION.                                                                                                                              </t>
  </si>
  <si>
    <t>TROCAR PARA CIRUGIA LAPAROSCOPICA DE 2MM A 15MM DE DIAMETRO, PUNTA CORTANTE DESECHABLE CON PROTECCION ACTIVA Y REDUCTOR INCORPORADO</t>
  </si>
  <si>
    <t>INSTRUMENTO PARA PROLAPSO RECTAL Y HEMORROIDES</t>
  </si>
  <si>
    <t xml:space="preserve">TROCAR PARA CIRUGIA LAPAROSCOPICA  DE 5MM A 12MM DE DIAMETRO CON SISTEMA DE ANCLAJE (TIPO HASSAN O TÉCNICA ABIERTA) PUNTA ROMA DESECHABLE.                                             </t>
  </si>
  <si>
    <t>MALLA TRI-LAMINADA DELGADA.  TAMAÑO 8" X 12" (20 X 30cm)</t>
  </si>
  <si>
    <t>HEMOSTATICO ABSORVIBLE DE TEXTURA ALGODONOSA           (SE SOLICITA: TAMAÑO: 2.5 X 5CM)</t>
  </si>
  <si>
    <t>SUTURA MONOFILAMENTO POLIDIOXANONA  CALIBRE 1 (SE SOLICITA DIAMETRO: AGUJA  70MM )</t>
  </si>
  <si>
    <t>SUTURA MONOFILAMENTO SINTETICO ABSORBIBLE, SE SOLICITA CALIBRE 5-0</t>
  </si>
  <si>
    <t xml:space="preserve">SUTURA: MONOFILAMENTO SINTETICO ABSORBIBLE, CALIBRE 4-0 </t>
  </si>
  <si>
    <t>CANULA DE ASPIRACION TIPO YANKEUER. SE SOLICITA TIPO RIGIDA DE ADULTO de 12" y tuberia de 72" o MAS</t>
  </si>
  <si>
    <t>SISTEMA DE ENGRAPADO O LIGADURA PARA CLIP DE POLÍMERO NO ABSORBIBLE. SE SOLICITA DE 7MM X 16MM. LA EMPRESA ENTREGARÁ A LA UNIDAD LA PINZA PARA APLICAR EL MISMO</t>
  </si>
  <si>
    <t>SISTEMA DE ENGRAPADO O LIGADURA PARA CLIP DE POLIMERO, NO ABSORBIBLE</t>
  </si>
  <si>
    <t>DISPOSITIVO DE FIJACIÓN DE MALLA CON ADHESIVO QUIRÚRGICO (VER FICHA TÉCNICA)</t>
  </si>
  <si>
    <t>GUANTES QUIRÚRGICOS LIBRES DE LATEX Y POLVO, ESTÉRIL  SE SOLICITA TAMAÑO 6 1/2</t>
  </si>
  <si>
    <t>GUANTES QUIRÚRGICOS LIBRES DE LATEX Y POLVO, ESTÉRIL   (SE SOLICITA TAMAÑO 7)</t>
  </si>
  <si>
    <t>GUANTES QUIRÚRGICOS LIBRES DE LATEX Y POLVO, ESTÉRIL . SE SOLICITA TAMAÑO 7.5</t>
  </si>
  <si>
    <t xml:space="preserve">GLUCONATO DE CLORHEXIDINA AL 4% EN ESPUMA PARA ANTISEPSIA DE MANO.   ( LA EMPRESA QUE SE LE ADJUDIQUE DEBE PROPORCIONAR ELSISTEMA DE DISPENSACION POR BOMBA DE PIE)  (POR CADA SEIS UNIDADES UNA BOMBA DE PIE)  </t>
  </si>
  <si>
    <t>GUANTES DE NITRILO PARA EXAMEN SIN POLVO, NO ESTÉRIL.  (SE SOLICITA TAMAÑO MEDIANO)</t>
  </si>
  <si>
    <t>GUANTES DE NITRILO PARA EXAMEN SIN POLVO, NO ESTÉRIL.     (SE SOLICITA TAMAÑO GRANDE)</t>
  </si>
  <si>
    <t>SOLUCION QUIRURGICA ANTISEPTICO PARA LA PIEL. SE SOLICITA VOLUMEN DE 26ML</t>
  </si>
  <si>
    <t>SUTURA: POLIPROPILENO MONOFILAMENTO, CALIBRE 6-0  ( 1/2 de circulo)</t>
  </si>
  <si>
    <t>INJERTO VASCULAR CONICO CON ANILLOS INTEGRADOS AL PTFE.   (SE SOLICITA: CON HEPARINA BIOACTIVA, CAN ANILLO INTEGRAD, INJERTO VASCULAR CÓNICO Entre 4MM y 6MM ,Longitud 45CM).</t>
  </si>
  <si>
    <t>INJERTO VASCULAR CONICO CON ANILLOS INTEGRADOS AL PTFE.   SE SOLICITA:  CON HEPARINA BIOACTIVA, CAN ANILLO INTEGRAD, INJERTO VASCULAR CÓNICO ENTRE 4MM y  7MM , LONGITUD 45CM</t>
  </si>
  <si>
    <t>ESPIROMETRO INCENTIVO PARA REALIZAR EJERCICIOS DE RESPIRACION PROFUNDA.
(DESECHABLE):</t>
  </si>
  <si>
    <t xml:space="preserve">LENTE INTRAOCULAR PLEGABLE DE ACRILICO HIDROFOBICO DE +10.00 A +30.00 DIOPTRIAS. La institución solicitante indicará la dioptría que requiera. Al momento de la entrega, deben presentar el 50% de lentes intraoculares de una pieza y el otro 50% lentes intraoculares de tres piezas. Con respecto a los cartuchos e inyectores, serán adquiridos por cada unidad ejecutora que así lo requiera. </t>
  </si>
  <si>
    <t>CEPILLO PARA LAVADO QUIRURGICO DESECHABLE CON CLOREXIDINA AL 4%,ESTERIL</t>
  </si>
  <si>
    <t xml:space="preserve">DELANTAL PROTECTOR DE FLUIDOS   (JUMSUIT) </t>
  </si>
  <si>
    <t>CUCHILLETE CON HOJA DE  15º</t>
  </si>
  <si>
    <t xml:space="preserve">GLUCONATO DE CLORHEXIDINA AL 2% EN ESPUMA PARA ANTISEPSIA DE MANO.  (LA EMPRESA QUE SE LE ADJUDIQUE DEBE PROPORCIONAR EL SISTEMA DE DISPENSACION POR BOMBA DE PIE)   (POR CADA SEIS UNIDADES UNA BOMBA DE PIE) </t>
  </si>
  <si>
    <t xml:space="preserve">CANULA NASOFARINGEA DE 32 FR A 36 FR.                 (SE SOLOCITA TAMAÑ0 32FR) </t>
  </si>
  <si>
    <t>CANULA NASOFARINGEA  DE 32 FR A 36 FR.                        (SE SOLOCITA TAMAÑ0 34FR)</t>
  </si>
  <si>
    <t>SISTEMA DE DILATADORES RENALES TIPO AMPLATZ</t>
  </si>
  <si>
    <t xml:space="preserve">CANULA NASOFARINGEA  DE 28 FR A 30 FR. SE SOLOCITA TAMAÑ0 30FR      </t>
  </si>
  <si>
    <t xml:space="preserve">CANULA NASOFARINGEA  DE 28 FR A 30 FR. SE SOLOCITA TAMAÑ0 28FR   </t>
  </si>
  <si>
    <t xml:space="preserve">CAL SODADA SIN PRODUCCION DEL COMPUESTO A. SE SOLICITA BOLSA DE 1KG• Indicador de violeta de etilo &lt;1%• Hidróxido de calcio de porcentaje de peso &gt;75%.• En caso que contenga catalizador: Cloruro de litio de % de peso entre 0% y 3% ó Hidróxido de Sodio entre 0% y 2%
</t>
  </si>
  <si>
    <t>GASA 2" X 2" X 16 DOBLECES, ESTÉRIL</t>
  </si>
  <si>
    <t>GASA 2" X 2" X 16 DOBLECES CON ELEMENTO RADIOPACO, ESTERIL</t>
  </si>
  <si>
    <t>GASA 3" X 3" X 16 DOBLECES, ESTERIL</t>
  </si>
  <si>
    <t>GASA 8" X 4" X 16 DOBLECES, ESTÉRIL</t>
  </si>
  <si>
    <t>GASA 8" X 4" X 16 DOBLECES CON ELEMENTOS RADIOPACO, ESTÉRIL</t>
  </si>
  <si>
    <t>GASA SIMPLE 4" X 4" X 16 ESTÉRIL</t>
  </si>
  <si>
    <t>AGUJAS PARA LOCALIZACION Y BLOQUEO DE NERVIO PERIFERICO.              (SE SOLICITA TAMAÑO 22Ga X 2").</t>
  </si>
  <si>
    <t>BANDEJA DE ANESTESIA COMBINADA DESECHABLE SIN MEDICAMENTO (SE SOLICITA: Aguja Tuohy 18 G X 90 MM, con  orificio en la parte externa de la curvatura de punta, Sprotte de 25G  x  136mm , Jeringuilla  10cc 
pulgadas, con introductor).</t>
  </si>
  <si>
    <t>CIRCUITO DESECHABLE DE VENTILADOR INTEGRADO DE HUMIDIFICACIÓN PASIVA Y
FILTRACIÓN DE 72 HORAS DE USO</t>
  </si>
  <si>
    <t>GUANTES DE NITRILO PARA EXAMEN SIN POLVO, NO ESTÉRIL. SE SOLICITA TAMAÑO CHICO</t>
  </si>
  <si>
    <t xml:space="preserve">SET DE ROPA
</t>
  </si>
  <si>
    <t>CINTURON SEGURIDAD PARA MARCHA DE ADULTO                    (SE SOLICITA TAMAÑO PEQUEÑA DE 34"-30")</t>
  </si>
  <si>
    <t>CINTURON SEGURIDAD PARA MARCHA ADULTO.  (SE SOLICITA MEDIANO 30"-44")</t>
  </si>
  <si>
    <t>CINTURON SEGURIDAD PARA MARCHA DE ADULTO.         (SE SOLICITA GRANDE 44"-60")</t>
  </si>
  <si>
    <t>BOLSA PARA OBTENCIÓN DE MUESTRAS EN CIRUGÍA LAPAROSCÓPICA (Se solicita de 6.4cm x 15cm)</t>
  </si>
  <si>
    <t xml:space="preserve">TIJERA PARA CORTE Y LIGADURA DE CORDÓN UMBILICAL CON BISTURÍ. </t>
  </si>
  <si>
    <t>SET DE ROPA DESECHABLE PARA CIRUGIA OFTALMOLOGICA</t>
  </si>
  <si>
    <t>CUCHILLETE     (SE SOLICITA  ANCHO (CORTE) 2.2MM)</t>
  </si>
  <si>
    <t>SISTEMA DE DRENAJE TORACICO DE TRES CAMARAS. (SE  SOLICITA DRENAJE CERRADO DE 1 TUBO)</t>
  </si>
  <si>
    <t>BANDEJA DE ANESTESIA EPIDURAL CONTINUA DESECHABLE CON MEDICAMENTO. (SE SOLICITA AGUJA TUOHY/HUBER DE 17G X 88 a 90mm SIN ALAS)</t>
  </si>
  <si>
    <t>SISTEMA DE LIMPIEZA Y PROTECCION DE PIEL Y HERIDAS</t>
  </si>
  <si>
    <t>EMPAQUES O COMPRESA CALIENTE (SE SOLICITA CONTORNO PARA CUELLO 61X15 CM 24" X 6")</t>
  </si>
  <si>
    <t>BOLSA MIXTA TERMOSELLABLE PARA ESTERILIZAR, 6" X 12" (150 X 300MM)</t>
  </si>
  <si>
    <t>JUEGO COMPLETO PARA CATETERIZACIÓN VESICAL CON SONDA FOLEY SE SOLICITA 16Fr DE SILICONA, CAPACIDAD DE BOLSA DE 2000cc, Solución para limpieza de Clorexidina acuosa al 1% CON Jeringuilla prellenada con agua bidestilada de  10cc CON UN PAR DE GUANTES DE NITRILO O VINILO</t>
  </si>
  <si>
    <t>JUEGO COMPLETO PARA CATETERIZACIÓN VESICAL CON SONDA FOLEY SE SOLICITA 18Fr DE SILICONA, CAPACIDAD DE BOLSA DE 2000cc, Solución para limpieza de Clorexidina acuosa al 1% CON Jeringuilla prellenada con agua bidestilada de  10cc CON UN PAR DE GUANTES DE NITRILO O VINILO</t>
  </si>
  <si>
    <t>GUANTES QUIRÚRGICOS LIBRES DE LATEX Y POLVO, ESTÉRIL  SE SOLICITA TAMAÑO 6</t>
  </si>
  <si>
    <t>APOSITO DE ESPUMA 3D CON PLATA IONICA (SE SOLICITA APOSITO NO ADHESIVO TAMAÑO 10X 10CM).</t>
  </si>
  <si>
    <t xml:space="preserve">SOLUCIÓN DE GLUCONATO DE CLORHEXIDINA AL 2% Y ALCOHOL AL 70%, PARA LA ASEPSIA PRE QUIRÚRGICA DE LA PIEL Y PARA ACCESOS VASCULARES    </t>
  </si>
  <si>
    <t>JUEGO COMPLETO PARA SUCCIÓN DE VÍAS RESPIRATORIAD, PEDIATRICO Y ADULTO. SE SOLICITA TAMAÑO 6FR</t>
  </si>
  <si>
    <t>DETERGENTE LIQUIDO CON ENZIMAS (SE SOLICITA DE 4 ENZIMA)</t>
  </si>
  <si>
    <t>TORRE DE HISTEROSCOPIA DE FLUJO CONTINUO PARA GINECOLOGIA:   SE SOLICITA ACCESORIO  JUEGOS DE TUBOS DE SILICON REUSABLE</t>
  </si>
  <si>
    <t>MULTICAPA DE TRIPLEACCION A BASE DE OCTENIDINA Y ACIDO HIALURONICO (SE SOLICITA TAMAÑO: 10CM X 10CM (3.9" X 3.9")).</t>
  </si>
  <si>
    <t>CATETER DE ARTERIA RADIAL PARA MONITORIZACION DE PRESION Y TOMA DE MUESTRAS SE SOLICITA CON ALETAS DE 3Fr Y 5cms DE LONGITUD DE POLIURETANO CON PUNTA RECTA</t>
  </si>
  <si>
    <t>TIJERA PARA BISTURI ARMONICO CON CONTROL MANUAL Y ALTA FRECUENCIA.  (SE SOLICITA VASTAGO DE 9CM)</t>
  </si>
  <si>
    <t xml:space="preserve">GUANTES QUIRÚRGICOS DE LÁTEX, ESTÉRIL (Se solicita tamaño 6)                                                                                                                                                                                                                                                     </t>
  </si>
  <si>
    <t>BOLSA INFUSORA A PRESION .SE SOLICITA BOLSA DE 1000cc DE CAPACIDAD</t>
  </si>
  <si>
    <t>SISTEMA CERRADO CON VÁLVULA DE DESPLAZAMIENTO NEUTRO, LIBRE DE AGUJA, PARA ACCESO VASCULAR VENOSO, EN ADULTO, PEDIATRICO Y NEONATAL</t>
  </si>
  <si>
    <t>LLAVES DE 3 VIAS CON SISTEMA CERRADO CON VÁLVULA DE INYECCIÓN Y EXTRACCIÓN LIBRE DE AGUJA, DESPLAZAMIENTO NEUTRO PARA ACCESO VASCULAR VENOSO.</t>
  </si>
  <si>
    <t>MATRIZ EXTRACELULAR DE TEJIDO FIBROSO. Se solicita tamaño 5cm x 5cm</t>
  </si>
  <si>
    <t>SET DE ROPA PARA CITOSCOPÍA</t>
  </si>
  <si>
    <t>FERULAS SINTETICAS EN ROLLO  (SE SOLICITA DE 7.5CM X 4.6M)</t>
  </si>
  <si>
    <t>FERULA SINTETICAS EN ROLLO (SE SOLICITA DE 12.5CM X 4.6M)</t>
  </si>
  <si>
    <t>GUANTES DE PROTECCION DE NITRILO SIN TALCO CON LONGITUD DE 12” +/- 0.5” DESECHABLE, PARA ATENCIÓN DE PACIENTES..  SE SOLICTA TAMAÑO L</t>
  </si>
  <si>
    <t>GUANTES DE PROTECCION DE NITRILO SIN TALCO CON LONGITUD DE 12” +/- 0.5” DESECHABLE, PARA ATENCIÓN DE PACIENTES.  SE SOLICITA TAMAÑO M</t>
  </si>
  <si>
    <t>FERULAS SINTETICAS EN ROLLO SE SOLICITA DE 5CM X 4.6M</t>
  </si>
  <si>
    <t>FERULAS SINTETICAS EN ROLLO (SE SOLICITA DE 10CM X 4,6M)</t>
  </si>
  <si>
    <t>JUEGO DE ROPA DESECHABLE PARA CAMA DE PACIENTE</t>
  </si>
  <si>
    <t>APOSITO ELECTROESTATICO LAMINADO DE CARBON ACTIVADO DE BAJA ADHERENCIA (SE SOLICITA TAMAÑO: 10.5 CM X 10.5 CM (4 1/5"" X 4 1/5"")).</t>
  </si>
  <si>
    <t xml:space="preserve">VENDA DE YESO DE POLIESTER SE SOLICITA 5"X4 YARDAS. </t>
  </si>
  <si>
    <t xml:space="preserve">BANDEJA PARA INSERCION DE SONDA VESICAL </t>
  </si>
  <si>
    <t>BOLSA INFUSORA A PRESION. SE SOLICITA BOLSA DE 500cc DE CAPACIDAD</t>
  </si>
  <si>
    <t>BANDEJA PARA CATETERIZACION VENOSO CENTRAL TRIPLE LUMEN PEDIATRICA. (SE SOLICITA MATERIAL DE CATETER CON POLIURETANO DIAMETRO 5 FR X 8CM DE LONGITUD)..</t>
  </si>
  <si>
    <t>BANDEJA PARA CATETERIZACION VENOSO CENTRAL TRIPLE LUMEN PEDIATRICA.   (SE SOLICITA MATERIAL DE CATETER CON POLIURETANO DIAMETRO 5FR X 12CM DE LONGITUD).</t>
  </si>
  <si>
    <t xml:space="preserve">SUTURA: POLIPROPILENO MONOFILAMENTO, CALIBRE 5-0.(SE SOLICITA LONGITUD DE 75 CM) </t>
  </si>
  <si>
    <t>PERILLA (BULBO) DE SUCCION - IRRIGACION DE 2 ONZAS ESTERIL</t>
  </si>
  <si>
    <t>GUANTES QUIRURGICO DE LATEX ESTERIL . (SE SOLICITA TAMAÑO 8 1/2)</t>
  </si>
  <si>
    <t>BANDAS ELÁSTICAS PARA FORTALECIMIENTO SE SOLICITA ULTRA SUAVE</t>
  </si>
  <si>
    <t>BANDAS ELÁSTICAS PARA FORTALECIMIENTO   (SE SOLICITA MEDIANA)</t>
  </si>
  <si>
    <t xml:space="preserve">BANDAS ELÁSTICAS PARA FORTALECIMIENTO                     (SE SOLICITA FUERTE) </t>
  </si>
  <si>
    <t>BANDAS ELÁSTICAS PARA FORTALECIMIENTO                       (SE SOLICITA -EXTRA FUERTE)</t>
  </si>
  <si>
    <t>BANDAS ELÁSTICAS PARA FORTALECIMIENTO                     (SE SOLICITA -SUPER FUERTE)</t>
  </si>
  <si>
    <t>APOSITO ELECTROESTATICO LAMINADO DE CARBON ACTIVADO DE BAJA ADHERENCIA (SE SOLICITA TAMAÑO: 15 CM X 25 CM (6"" X 10""))</t>
  </si>
  <si>
    <t>APOSITO ELECTROESTATICO LAMINADO DE CARBON ACTIVADO DE BAJA ADHERENCIA (SE SOLICITA TAMAÑO: 20 CM X 10 CM (8" X 4")).</t>
  </si>
  <si>
    <t>BANDAS ELÁSTICAS PARA FORTALECIMIENTO.                    (SE SOLICITA SUAVE)</t>
  </si>
  <si>
    <t>APOSITO ELECTROESTÁTICO DE TRIPLE ACCIÓN (SE SOLICITA TAMAÑO: 10 CM X 10 CM (4" X 4")).</t>
  </si>
  <si>
    <t>APÓSITO HIDROCOLOIDE (Estándar, Regular o Extra Absorbente).  (SE SOLICITA  CUADRADO 10CM X 10CM).</t>
  </si>
  <si>
    <t>RECIPIENTE DESECHABLE PARA SISTEMA DE DRENAJE TORÁCICO DIGITAL  (SE SOLICITA RECIPIENTE DE 2000ML, (POLIPROPILENO)</t>
  </si>
  <si>
    <t xml:space="preserve">AGUJAS PARA LOCALIZACION Y BLOQUEO DE NERVIO PERIFERICO.  (SE SOLICITA TAMAÑO 22Ga X 3 1/4"). </t>
  </si>
  <si>
    <t>FORRO PROTECTOR DE COLCHON PARA PROTEGER EL COLCHON EN ÁREA HOSPITALARIA (SE SOLICITA TAMAÑO 38" X 80")</t>
  </si>
  <si>
    <t>SUTURA: ACIDO POLIGLICÓLICO TRENZADO, CALIBRE 3-0, LONGITUD 67 A 75 CM.  AGUJA DE 15 A 17 MM., 1/2 CIRCULO, PUNTA REDONDA. SE SOLICITA LONGITUD DE 75CM Y AGUJA DE 15MM</t>
  </si>
  <si>
    <t xml:space="preserve">MASCARILLA RECTANGULAR DE 3 PLIEGUES CON SUJECION EN LA OREJA. </t>
  </si>
  <si>
    <t>BATA DESECHABLE, PARA USO GENERAL NO ESTERIL .AAMI     NIVEL 3.  (SE SOLICITA TAMAÑO REGULAR O UNIVERSAL (MEDIANO -GRANDE)).</t>
  </si>
  <si>
    <t>BATA DESECHABLE, PARA USO GENERAL NO ESTERIL .AAMI NIVEL 3.       (SE SOLICITA TAMAÑO GRANDE)</t>
  </si>
  <si>
    <t>VENDAJE NEUROMUSCULAR. SE SOLICITA DE 5CM X 5MT</t>
  </si>
  <si>
    <t>MUÑEQUERA CON BARRA DE 6” U 8” DERECHA O IZQUIERA, CON CIERRE DE VELCRO. SE SOLICITA  TAMAÑO CHICO</t>
  </si>
  <si>
    <t>INMOVILIZADOR DE RODILLA UNIVERSAL. SE SOLICITA TAMAÑO  16" DE LONGITUD</t>
  </si>
  <si>
    <t xml:space="preserve">INMOVILIZADOR ELÁSTICO DE HOMBRO                           (SE SOLICITA TAMAÑO SMALL)    </t>
  </si>
  <si>
    <t>CALCETA TUBULAR.    SE SOLICITA  MEDIA TEJIDA DE ALGODÓN 2" X 25 YARDAS DE LONGITUD</t>
  </si>
  <si>
    <t>MUÑEQUERA CON BARRA DE 6” U 8” DERECHA O IZQUIERA, CON CIERRE DE VELCRO. SE SOLICITA  TAMAÑO MEDIANO</t>
  </si>
  <si>
    <t xml:space="preserve">MUÑEQUERA CON BARRA DE 6” U 8” DERECHA O IZQUIERA, CON CIERRE DE VELCRO, SE SOLICITA  TAMAÑO GRANDE </t>
  </si>
  <si>
    <t>INMOVILIZADOR DE RODILLA UNIVERSAL                                                SE SOLICITATAMAÑO 20" DE LONGITUD</t>
  </si>
  <si>
    <t>INMOVILIZADOR DE RODILLA UNIVERSAL   SE SOLICITA  Tamaños : 24". de longitud</t>
  </si>
  <si>
    <t>INMOVILIZADOR ELÁSTICO DE HOMBRO SE SOLICITA TAMAÑO MEDIANO</t>
  </si>
  <si>
    <t xml:space="preserve">SUTURA POLIGLACTINA 910 RECUBIERTO DE POLIGLACTINA 370 Y TRICLOSAN (SUTURA ACTIVA).CALIBRE 1 .   (SE SOLICITA AGUJA 36.4MM Y LONGITUD DE 90CM)                                                                                                                                                                                                                 </t>
  </si>
  <si>
    <t>SUTURA MONOFILAMENTO POLIDIOXANONA  CALIBRE 1                                                                                                                                                                                                                                                                                                                                                                                                                                                         DESCRIPCION: Recubierta de triclosan color violeta, longitud entre 70cm y 90cm, con aguja de 36.4mm, 40mm ó 48mm de 1/2 circulo, punta ahusada. (SE SOLICITA CALIBRE 1 CON AGUJA 40MM Y LONGITUD DE 90 CM)</t>
  </si>
  <si>
    <t>BANDEJA PARA CATETERIZACION VENOSO CENTRAL TRIPLE LUMEN PEDIATRICA.    (SE SOLICITA MATERIAL DE CATETER CON POLIURETANO DIAMETRO 5FR X 15CM DE LONGITUD).</t>
  </si>
  <si>
    <t>RECIPIENTE DESECHABLE PARA SISTEMA DE DRENAJE TORÁCICO DIGITAL   (RECIPIENTE DESECHABLE: - CON CAPACIDAD DE 2000 CC VERTICAL MATERIAL POLIPROPILENO, PROTECCIÓN ANTIDESBORDAMIENTO, FILTRO ANTIBACTERIANAS, VALVULA DE LIBERACIÓN DE PRESIÓN. - MATERIAL DE POLIPROPILENO Ó POLIMETILMETACRILATO (PMMA) - EL RECIPIENTE DEBE SER COMPATIBLE CON EL EQUIPO EXISTENTE EN LA INSTITUCIÓN SOLICITANTE O SE DEBE ENTREGAR UN MINIMO DE 250 EQUIPOS COMPATIBLES CON LOS INSUMOS OFERTADO).</t>
  </si>
  <si>
    <t>TUBO PARA SISTEMA DE DRENAJE TORÁXICO DIGITAL CONEXIÓN SIMPLE SE SOLICITA 1.5 M</t>
  </si>
  <si>
    <t>APÓSITO CON MATRIZ DE COLAGENO CON PLATA (SE SOLICITA TAMAÑO: 4 pulgadas x 4 pulgadas (10cm x 10cm).</t>
  </si>
  <si>
    <t>TIJERA PARA BISTURI ARMONICO CON CONTROL MANUAL Y ALTA FRECUENCIA.  SE SOLICITA VASTAGO DE 45CM</t>
  </si>
  <si>
    <t>EMPAQUES O COMPRESA CALIENTE. (SE SOLICITA TAMAÑO ESTÁNDAR DE 25CM X 30CM 10"X12")</t>
  </si>
  <si>
    <t>ROPA DESECHABLE DE NEUROCIRUGÍA</t>
  </si>
  <si>
    <t>PAÑOS IMPREGNADOS CON HIPOCLORITO DE SODIO</t>
  </si>
  <si>
    <t xml:space="preserve">FIJACION CUTANEO CON ADHESIVO DE SILICONA Y DOBLE PROTECCION ANTIMICROBIANA DE CLORHEXIDINA Y PLATA CON VENTANA (SE SOLICITA TAMAÑO: 6cm x 7cm).
</t>
  </si>
  <si>
    <t xml:space="preserve">FIJACION CUTANEO CON ADHESIVO DE SILICONA Y DOBLE PROTECCION ANTIMICROBIANA DE CLORHEXIDINA Y PLATA CON VENTANA (SE SOLICITA TAMAÑO: 10cm x 12cm).
</t>
  </si>
  <si>
    <t>GEL VISCOSO DE ACIDO HIALURONICO Y YODO, (SE SOLICITA 22G CON ESPIGA DISPENSADORA).</t>
  </si>
  <si>
    <t>RESTRINGIDOR DE UN SOLO USO PARA PACIENTES.</t>
  </si>
  <si>
    <t>SISTEMA DE RECOLECCIÓN DE FLUÍDOS</t>
  </si>
  <si>
    <t>GORRO PARA VARON.</t>
  </si>
  <si>
    <t>GORRO PARA MUJERES.</t>
  </si>
  <si>
    <t>ROPA DESECHABLE PARA LAPARATOMIA</t>
  </si>
  <si>
    <t>MANGA DE COMPRESION NEUMATICA SECUENCIAL Y/O INTERMITENTE PARA  PANTORRILLA PARA LA PROFILAXIS DE LA TROMBOSIS VENOSA PROFUNDA. SE SOLICITA TAMAÑO GRANDE.</t>
  </si>
  <si>
    <t>MANGA DE COMPRESION NEUMATICA SECUENCIAL Y/O INTERMITENTE PARA  PANTORRILLA PARA LA PROFILAXIS DE LA TROMBOSIS VENOSA PROFUNDA. SE SOLICITA TAMAÑO  MEDIANO</t>
  </si>
  <si>
    <t>SISTEMA INTEGRADO DE CIERRE DE PUERTOS (DUAL) PARA PROCEDIMIENTOS LAPAROSCÓPICOS</t>
  </si>
  <si>
    <t>JERINGUILLA DE 1cc (U-100) PARA INSULINA DE RETRACCION. SE SOLICITA 30G X 8MM</t>
  </si>
  <si>
    <t>JERINGUILLA DE 0.5cc (U-100) PARA INSULINA DE RETRACCION     (SE SOLICITA 30G X 8MM)</t>
  </si>
  <si>
    <t>SET DE ROPA DESECHABLE PARA DILATACION Y CURETAJE</t>
  </si>
  <si>
    <t>FERULAS SINTETICAS EN ROLLO (SE SOLICITA DE 15CM X 4.6M)</t>
  </si>
  <si>
    <t>CATETER INTRAVENOSO DE BIOSEGURIDAD   (SE SOLICITA CATETER DE POLIURETANO TAMAÑO 18G X 1 1/4")</t>
  </si>
  <si>
    <t>CATETER INTRAVENOSO DE BIOSEGURIDAD.  SE SOLICITA CATETER DE POLIURETANO TAMAÑO 20G X 1"  A 1 3/4"</t>
  </si>
  <si>
    <t>CATETER INTRAVENOSO DE BIOSEGURIDAD SE SOLICITA CATETER DE POLIURETANO TAMAÑO 22G X 1 "</t>
  </si>
  <si>
    <t xml:space="preserve">CATETER INTRAVENOSO DE BIOSEGURIDAD. SE SOLICITA CATETER DE POLIURETANO TAMAÑO 24G X 3/4 </t>
  </si>
  <si>
    <t xml:space="preserve">CANULA NASOFARINGEA  DE 20 FR A  26 FR.  (SE SOLOCITA TAMAÑ0 26FR) </t>
  </si>
  <si>
    <t>FILTRO DE C02 DESECHABLE (SE SOLICITA CON FILTROS DE CO2 DESECHABLES (50 UNIDADES) CON SU TUBERÍA SEGÚN FABRICANTE, O CON FILTROS DE CO2 DESECHABLES (100 UNIDADES) SIN TUBERÍA SEGÚN FABRICANTE)</t>
  </si>
  <si>
    <t>SISTEMA DE DOS PIEZAS PARA COLOSTOMIA  / ILEOSTOMIA PARA ADULTO ABIERTO. SE SOLICITA DIAMETRO EXTERNO DE 50MM</t>
  </si>
  <si>
    <t>SISTEMA DE DOS PIEZAS PARA COLOSTOMIA / ILEOSTONIA PARA ADULTO ABIERTA. SE SOLICITA DIAMETRO EXTERNO 57MM A 60MM</t>
  </si>
  <si>
    <t xml:space="preserve">CANULA NASOFARINGEA  DE 32 FR A 36 FR.  (SE SOLOCITA TAMAÑ0 36FR)        </t>
  </si>
  <si>
    <t>GUANTES DE NITRILO CON PUÑO EXTENDIDO. SE (SOLICITA TAMAÑO EXTRA GRANDE)</t>
  </si>
  <si>
    <t>COBERTOR CÁMARA DE VIDEO (Se solicita tamaño  17CM X 242CM)</t>
  </si>
  <si>
    <t xml:space="preserve">LAMINA PROTECTORA DE SUPERFICIES AISLANTE DE FLUIDOS CONTAMINANTES.                           </t>
  </si>
  <si>
    <t>TIJERA PARA BISTURI ARMONICO CON CONTROL MANUAL Y ALTA FRECUENCIA.   VASTAGO DE 45CM</t>
  </si>
  <si>
    <t>APOSITO CON MATRIZ DE COLAGENO (Se solicita 2 pulgadas x 2 pulgadas (5cm x 5cm)</t>
  </si>
  <si>
    <t>APOSITO CON MATRIZ DE COLAGENO (Se solicita 4 pulgadas x 4 pulgadas (10cm x 10cm)</t>
  </si>
  <si>
    <t>APOSITO CON MATRIZ DE COLAGENO (Se solicita 7 pulgadas x 7 pulgadas (18cm x 18cm)</t>
  </si>
  <si>
    <t xml:space="preserve">TERMOMETRO TIMPANICO DIGITAL   ( SE SOLICITA Funda o cubierta o cobertor desechable) </t>
  </si>
  <si>
    <t>SOLUCIÓN DE GLUCONATO DE CLORHEXIDINA AL 2% Y ALCOHOL AL 70%, PARA LA ASEPSIA PRE QUIRÚRGICA DE LA PIEL Y PARA ACCESOS VASCULARES. SE SOLICITA TUBO APLICADOR CON ESPONJA DE 35ML  ENTINTADO</t>
  </si>
  <si>
    <t xml:space="preserve">CATETER DE SUCCION NASO-FARINGEA CALIBRE 14FR LONGITUD 60CM </t>
  </si>
  <si>
    <t xml:space="preserve">CATETER DE SUCCION NASO-FARINGEA CALIBRE 16FR LONGITUD 60CM </t>
  </si>
  <si>
    <t xml:space="preserve">CATETER DE SUCCION NASO-FARINGEA CALIBRE 18FR LONGITUD 60CM </t>
  </si>
  <si>
    <t xml:space="preserve">TIJERA LAPAROSCÓPICA PARA BISTURI ARMINICO CON CONTROL MANUAL Y ALTA FRECUENCIA. (SE SOLICITA VASTAGO DE 17 CM) </t>
  </si>
  <si>
    <t>SISTEMA DE CATERIZACION VENOSA CENTRAL DE DOBLE O TRIPLE LUMEN CON 2 ANTIBIOTICOS (MINOCICLINA Y RIFAMPICINA), NEONATAL O PEDIÁTRICO  (SE SOLICITA DOBLE LUMEN 4FR X 5M, DE POLIURETANO)</t>
  </si>
  <si>
    <t>SISTEMA DE CATERIZACION VENOSA CENTRAL DE DOBLE O TRIPLE LUMEN CON 2 ANTIBIOTICOS (MINOCICLINA Y RIFAMPICINA), NEONATAL O PEDIÁTRICO. SE SOLICITA 5FR X 8CM, DE DOS LUMENS DE POLIURETANO</t>
  </si>
  <si>
    <t>SISTEMA DE CATERIZACION VENOSA CENTRAL DE DOBLE O TRIPLE LUMEN CON 2 ANTIBIOTICOS (MINOCICLINA Y RIFAMPICINA), NEONATAL O PEDIÁTRICO,  SE SOLICITA 5FR X 12CM, DE POLIURETANO DE DOS LUMEN.</t>
  </si>
  <si>
    <t>SISTEMA DE CATERIZACION VENOSA CENTRAL DE DOBLE O TRIPLE LUMEN CON 2 ANTIBIOTICOS (MINOCICLINA Y RIFAMPICINA), NEONATAL O PEDIÁTRICO. SE SOLICITA DE TRES LUMENES 5FR X 12CM, DE POLIURETANO</t>
  </si>
  <si>
    <t>SISTEMA DE CATERIZACION VENOSA CENTRAL DE DOBLE O TRIPLE LUMEN CON 2 ANTIBIOTICOS (MINOCICLINA Y RIFAMPICINA), NEONATAL O PEDIÁTRICO. (SE SOLICITA 5FR X 15M, TRIPLE LUMEN DE POLIURETANO)</t>
  </si>
  <si>
    <t>SISTEMA DE CATERIZACION VENOSA CENTRAL DE DOBLE O TRIPLE LUMEN CON 2 ANTIBIOTICOS (MINOCICLINA Y RIFAMPICINA), NEONATAL
O PEDIÁTRICO. SE SOLICITA 5FR X 8CM, DE TRES LUMENS DE POLIURETANO</t>
  </si>
  <si>
    <t>SISTEMA DE CATERIZACION VENOSA CENTRAL DE DOBLE   LUMEN CON 2 ANTIBIOTICOS 4FR X 8CM</t>
  </si>
  <si>
    <t>TUBO DE EXTENSIÓN DE VENOCLISIS. SE SOLICITA DE 25" DE LONGITUD</t>
  </si>
  <si>
    <t>SISTEMA CERRADO, ESPIGA UNIDIRECCIONAL PARA EXTRACCIÓN DE SOLUCION EN BOTELLA O BOLSA, CON O SIN FILTRO DE AIRE Y CONECTOR LIBRE DE AGUJA. SE SOLICITA CON FILTRO</t>
  </si>
  <si>
    <t>ESTIMULADOR NERVIO VAGO (PROTESIS)   1. GENERADOR IMPLANTABLE, MULTIPROGRAMABLE; HERMÉTICAMENTE CERRADO EN UNA CAJA DE TITANIO ALIMENTADO CON BATERÍA DE HASTA 6 AÑOS DE VIDA ÚTIL O MÁS, QUE INDIQUE BAJA CARGA POR LO MENOS CON SEIS MESES DE ANTICIPACIÓN.   ESPESOR DEL GENERADOR DE HASTA 7 MM.  3. VOLUMEN DEL GENERADOR DE 8CC, UN PESO NO MAYOR DE 16 GRAMOS. 4. ESTÉRIL.5. De un solo uso.</t>
  </si>
  <si>
    <t>MICROESFERAS DE POLIESTIRENO CARGADAS NEGATIVAMENTE</t>
  </si>
  <si>
    <t>CEPILLO PLANO PARA LIMPIEZA DE 75MM X 20MM X 15MM RIGIDO</t>
  </si>
  <si>
    <t>CEPILLO PARA LIMPIAR 75mm x 20mm x 15mm FLEXIBLE</t>
  </si>
  <si>
    <t>PELICULA DE SILICONA, CON PROTECCIÓN DE CLORHEXIDINA Y PLATA SE SOLICITA TAMAÑO: 10 cm X 12 cm.</t>
  </si>
  <si>
    <t>PELICULA DE SILICONA, CON PROTECCIÓN DE CLORHEXIDINA Y PLATA SE SOLICITA TAMAÑO: 6 cm X 20 cm.</t>
  </si>
  <si>
    <t>APOSITO PROTECTOR, (SE SOLICITA TAMAÑO 15CM X 15CM).</t>
  </si>
  <si>
    <t>APOSITO PROTECTOR, (SE SOLICITA TAMAÑO 20CM X 20CM).</t>
  </si>
  <si>
    <t>APOSITO ESPUMA , (SE SOLICITA Tamaños con borde, 12.5X 12.5 CM).</t>
  </si>
  <si>
    <t>APOSITO ESPUMA, (se solicita Tamaños sin borde 10CM X 20CM)</t>
  </si>
  <si>
    <t>APOSITO ESPUMA , (SE SOLICITA TAMAÑO:  con borde 20CMX 26CM PARA TALON).</t>
  </si>
  <si>
    <t>ESTABILIZADOR DE CATETER SUPRA PUBICO O URETERAL (11. Soporte o estabilizador de catéter: 1.1. De silicona. 1.2. Con transpiración. 2. Impermeable: 2.1. Traslucido. 2.2. Adhesivo. 2.3. Almohadilla de gel. 2.4. Con anillo giratorio de 360° 3. Cierre de clip. 3.1. Compatible con catéteres desde 3 Fr o más. 3.2. Libre de látex. 4. No estéril. 4.1. De un solo uso. VER FICHA TÉCNICA.))</t>
  </si>
  <si>
    <t>SISTEMA CERRADO (ESPIGA) BIDIRECCIONAL PARA INYECCION Y EXTRACCIÓN DE
SOLUCIONES EN BOTELLA O BOLSAS, CON O SIN FILTRO DE AIRE Y CONECTOR LIBRE
DE AGUJA</t>
  </si>
  <si>
    <t>APÓSITO PRENSADO DE NYLON CON PLATA METALICA (10.16 cm x 22.86 cm) (su equivalencia en pulgada)).</t>
  </si>
  <si>
    <t>APÓSITO PRENSADO DE NYLON CON PLATA METALICA (10.16 cm x 27.94 cm (su equivalencia en pulgada)).</t>
  </si>
  <si>
    <t>BATA TIPO QUIRURGICA REUTILIZABLE /ESTERILIZABLE DE 1 CAPA (SE SOLICITA Talla universal (Talla grande)).</t>
  </si>
  <si>
    <t>BATA DE AISLAMIENTO REUTILIZABLE DE 1 CAPA (SE SOLICITA TAMAÑO: GRANDE (AAMI 3)).</t>
  </si>
  <si>
    <t>BATA TIPO QUIRURGICA REUTILIZABLE /ESTERILIZABLE DE 2 O 3 CAPAS (SE SOLICITA TAMAÑO GRANDE (AAMI3)).</t>
  </si>
  <si>
    <t>BOLSA APOSITO PARA PROTECCION DE CATETERES (SE SOLICITA TAMAÑO:  8 X 7.5 cm FIJACION DE POLIURETANO ADHESIVO):</t>
  </si>
  <si>
    <t>BOLSA APOSITO PARA PROTECCION DE CATETERES (SE SOLICITA TAMAÑO: 16 X 5 cm FIJACION DE POLIURETANO ADHESIVO).</t>
  </si>
  <si>
    <t>TAPETE DE ABSORSIÓN, CONTROL Y SEGURIDAD DE HOSPITALES TAMAÑO GRANDE.  177.80 x 50.80 cm</t>
  </si>
  <si>
    <t>TAPETE DE ABSORSIÓN, CONTROL Y SEGURIDAD DE HOSPITALES TAMAÑO MEDIANO.  88.90 x 50.80 cm</t>
  </si>
  <si>
    <t>TAPETE DE ABSORSIÓN, CONTROL Y SEGURIDAD DE HOSPITALES TAMAÑO PEQUEÑO. 43.18 x 33.02 cm</t>
  </si>
  <si>
    <t>KIT DE INSUMO PREOPERATORIO</t>
  </si>
  <si>
    <t>BOLSA DE CONTEO SEGURO PARA GASAS Y COMPRESAS</t>
  </si>
  <si>
    <t>RECARGA ROTICULABLE CON MEDIDA PROGRESIVA DE ALTURA DE LA GRAPA   (SE SOLICITA LONGITUD DE 60MM CON ALTURA DE GRAPA DE 3MM, 3.5MM  Y 4MM SIN PUNTA CURVA)</t>
  </si>
  <si>
    <t>BOLSA APOSITO PARA PROTECCIÓN DE CATETERES (SE SOLICITA TAMAÑO: 8 X 7.5  CON FIJACIÓN DE TEJIDO NO TEJIDO ADHESIVADO).</t>
  </si>
  <si>
    <t>BOLSA APOSITO PARA PROTECCIÓN DE CATETERES (SE SOLICITA TAMAÑO: 16 cm x 5 cm  CON FIJACIÓN DE TEJIDO NO TEJIDO ADHESIVADO).</t>
  </si>
  <si>
    <t xml:space="preserve">FIBRA (ESPONJA) GUANTE O ROLLO PARA LIMPIEZA DE PACIENTES QUE CONTIENE LAURIL ETER SULFATO DE SODIO, MAS CAMOMILA Y COCAMIDROPIL BETANAINA </t>
  </si>
  <si>
    <t xml:space="preserve">SOLUCION PARA LIMPIEZA E IRRIGACION DE LESIONES Y CAVIDADES QUIRURGICAS, TAMAÑO: BOTELLA DE 250ML PARA IRRIGAR. </t>
  </si>
  <si>
    <t xml:space="preserve">SOLUCION PARA LIMPIEZA E IRRIGACION DE LESIONES Y CAVIDADES QUIRURGICAS, TAMAÑO: BOTELLA DE 475ML PARA IRRIGAR. </t>
  </si>
  <si>
    <t xml:space="preserve">SOLUCION PARA LIMPIEZA E IRRIGACION DE LESIONES Y CAVIDADES QUIRURGICAS, TAMAÑO: BOTELLA DE 34 ONZASPARA INSTILACION. </t>
  </si>
  <si>
    <t>PROTECTOR DE FLUIDOS Y PARTÍCULAS SECAS, TIPO PANTALÓN CON CUBRE CALZADO</t>
  </si>
  <si>
    <t xml:space="preserve">FORRO DE COLCHON PARA PROTEGER EL COLCHON DEL PASCIENTE DURANTE SU ATENCION </t>
  </si>
  <si>
    <t>ENVASE PARA DESECHOS PUNZOCORTANTE( SE SOLICITA DE 3-4 LITR0S)</t>
  </si>
  <si>
    <t>ENVASE PARA DESECHOS PUNZOCORTANTE (SE SOLICITA DE 7-8 LITROS)</t>
  </si>
  <si>
    <t>ENVASE PARA DESECHOS PUNZOCORTANTE (SE SOLICITA 22-23LITRO)</t>
  </si>
  <si>
    <t>TUBO DE EXTENSIÓN, CON SISTEMA CERRADO TRANSPARENTE, LIBRE DE AGUJA, CON VALVULA BIDIRECCIONAL O UNIDIRECCIONAL, CON DESPLAZAMIENTO NEUTRO, PARA ACCESO VASCULARES VENOSOS EN ADULTO, PEDIATRICO Y NEONATO</t>
  </si>
  <si>
    <t>ESPUM EXU ABU  (SE SOLICITA TAMAÑO 10.2 X  10.2 X 1.29CM (4x4 x 0.5")</t>
  </si>
  <si>
    <t>COBERTORES TIMPANICOS PARA TERMOMETRO INFRARROJO DIGITAL</t>
  </si>
  <si>
    <t>TERMOMETRO DIGITAL INFRARROJO DE CONTACTO</t>
  </si>
  <si>
    <t xml:space="preserve">NEBULIZADOR CON SISTEMA CERRADO </t>
  </si>
  <si>
    <t>KIT DE LIMPIEZA DE GLUCONATO DE CLORHEXIDINA ALCOHOLADA (2 APLICADOR DE 3 ML TRANSPARENTE, CON SOLUCION GLUCONATO DE  CLORHEXIDINA 2% ALCOHOL 70%, Y UN PAD DE TIRA ADHESIVA CON HENDIDURA (CHG).</t>
  </si>
  <si>
    <t>TOTAL DE EXISTENCIAS  DISPONIBLES    JULIO 2026</t>
  </si>
  <si>
    <t>MONTO DE EXISTENCIAS JULIO EN B/.</t>
  </si>
  <si>
    <t>MONTO DE EXISTENCIAS AGOSTO EN B/.</t>
  </si>
  <si>
    <t>CANTIDAD EXISTENCIA ALMACÉN CDPA  AGOSTO 2026</t>
  </si>
  <si>
    <t>CANTIDAD EXISTENCIA ALMACÉN CDPA SEPTIEMBRE  2026</t>
  </si>
  <si>
    <t>CANTIDAD EXISTENCIA ALMACÉN CDDI SEPTIEMBRE  2026</t>
  </si>
  <si>
    <t>CANTIDAD EXISTENCIA ALMACÉN CDCH SEPTIEMBRE  2026</t>
  </si>
  <si>
    <t>TOTAL DE EXISTENCIAS  DISPONIBLES    SEPTIEMBRE  2026</t>
  </si>
  <si>
    <t>MONTO DE EXISTENCIAS SEPTIEMBRE  EN B/.</t>
  </si>
  <si>
    <t>MONTO DE EXISTENCIAS EN SEPTIEMBRE  B/.</t>
  </si>
  <si>
    <t>MASCARA LARÍNGEA CON TUBO DE DRENAJE INCORPORADO</t>
  </si>
  <si>
    <t xml:space="preserve"> MALLA EXPANDIBLE TUBULAR. SE SOLICITA  TAMAÑO 2 CON CODIFICACIÓN DE COLORES. </t>
  </si>
  <si>
    <t xml:space="preserve"> MALLA EXPANDIBLE TUBULAR.  SE SOLICITA TAMAÑO 4, SIN CODIFICADOR DE COLORES.</t>
  </si>
  <si>
    <t>RESPIRADOR FACIAL CONTRA PARTICULAS DE ALTA FILTRACION  SIN VALVULA DE EXHALACION  (SE SOLICITA  RESPIRADOR  FACIAL SIN VALVULA TAMAÑO GRANDE)</t>
  </si>
  <si>
    <t>Total General</t>
  </si>
  <si>
    <t>SISTEMA AVANZADO DE INSUFLACIÓN Y EVACUACIÓN DE GASES PARA CIRUGÍA DE LAPAROSCÓPICA. Se solicita trocar de 12mm longitud 100mm</t>
  </si>
  <si>
    <t>SISTEMA AVANZADO DE INSUFLACIÓN Y EVACUACIÓN DE GASES PARA CIRUGÍA DE LAPAROSCÓPICA. Se solicita Tubos con filtro ULPA, con filtrado del CO2 de la cavidad menor o igual a 0.2µ, con prefiltro de carbón activado</t>
  </si>
  <si>
    <t>BALÓN DE DILATACIÓN DE TRACTO DE NEFROSTOMÍA. Se solicita sin punta longitud del balón 15cm, balón inflado de 30Fr</t>
  </si>
  <si>
    <t>CANASTA UROLÓGICA DE NITINOL Se solicita de apertura frontal 1.7Fr, 115cm</t>
  </si>
  <si>
    <t>EVACUADOR VESICAL DESECHABLE. Se solicita con adaptador multimarca</t>
  </si>
  <si>
    <t>CANASTA UROLÓGICA DE NITINOL Se solicita 1.9Fr, 120 CM</t>
  </si>
  <si>
    <t>BALÓN DE DILATACIÓN URETERAL. Se solicita longitud del balón de 4cm, diámetro de balón de 6mm</t>
  </si>
  <si>
    <t>URETEROSCOPIO DIGITAL DE UN SOLO USO. Se solicita con diámetro exterior de 7.5Fr.</t>
  </si>
  <si>
    <t>APOSITO (COMPRESAS) CON PARTICULAS DE COBRE INCRUSTADAS EN LA FIBRA. (SE SOLICITA SIN ADHESIVA CON TAMAÑO DE 5CMX6CM).</t>
  </si>
  <si>
    <t>APOSITO (COMPRESAS) CON PARTICULAS DE COBRE INCRUSTADAS EN LA FIBRA. (SE SOLICITA SIN ADHESIVA CON TAMAÑO DE 10CMX12CM).</t>
  </si>
  <si>
    <t>APOSITO (COMPRESAS) CON PARTICULAS DE COBRE INCRUSTADAS EN LA FIBRA. (SE SOLICITA SIN ADHESIVA CON TAMAÑO DE 10CMX20CM).</t>
  </si>
  <si>
    <t>HEMOSTATICO SINTETICO 3.5, (Se Solicita No soluble en agua, tamaño de 3.5 gramos)</t>
  </si>
  <si>
    <t>HEMOSTATICO SINTETICO 2.5, (Se Solicita No soluble en agua, tamaño de 2.5 gramos)</t>
  </si>
  <si>
    <t>TROCAR DESECHABLE CON CATALIZADOR DE HUMO, (SE SOLICITA DIÁMETRO DE 5MM, LONGITUD DE 100MM)</t>
  </si>
  <si>
    <t>TROCAR DESECHABLE CON CATALIZADOR DE HUMO, (SE SOLICITA: Diámetro de 12 mm, longitud de 100 mm)</t>
  </si>
  <si>
    <t>BOLSILLO PERITONEAL, (Se Solicira Tamaño 24-7CM)</t>
  </si>
  <si>
    <t xml:space="preserve">APÓSITO PRENSADO DE NYLON CON PLATA METALICA, (SE SOLICITA CON ADHESIVO Y ALMOHADILLA EL TAMAÑO DE 10.16 X 10.16CM)
	</t>
  </si>
  <si>
    <t>MATRIZ ACELULAR CON ÁCIDOS GRASOS Y OMEGA 3 (Se solicita disco de 16mm)</t>
  </si>
  <si>
    <t>MATRIZ ACELULAR CON ÁCIDOS GRASOS Y OMEGA 3 (Se solicita laminado de 7 x 10cm)</t>
  </si>
  <si>
    <t>MATRIZ ACELULAR CON ÁCIDOS GRASOS Y OMEGA 3 (Se solicita Fragmentado de 8 cm2)</t>
  </si>
  <si>
    <t>MALLA DE ACETATO CON BACTERICIDA, (SE SOLICITA APOSITO TAMAÑO 15 CM X 20 CM)</t>
  </si>
  <si>
    <t>COLUMNA O CARTUCHO DE HEMOPERFUSIÓN (TAMAÑO 250 ML), (SE SOLICITA 250 ML, Recubierto por colodión o polímero hidrofílico injertado).</t>
  </si>
  <si>
    <t>APOSITO HEMOSTATICOS DE DOBLE CARA CON ACTIVIDAD ANTIBACYERIAL (QUITOSANO), (SE SOLICITA APOSITO, DIAMETRO DE ¾ PULGADAS (1.9 cm)).</t>
  </si>
  <si>
    <t>COMPRESA DE GASA CON ACCION HEMOSTATICA Y ANTIMICROBIANA PARA CONTROL DE SANGRADO SEVERO, (SE SOLICITA GASA HEMOSTATATICA ANTIMICROBIA 10.16X10.16CM)</t>
  </si>
  <si>
    <t>APOSITOS CON BARRERA ANTIMICROBIANA. (10.16 CM X 12.7 CM, CON ALMOHADILLA 3.5 CM X 6 CM.)</t>
  </si>
  <si>
    <t>TAPON HEMOSTATICO COMPUESTO DE AMINOPOLISASCARIDOS Y CARBOXIMETIL QUITOSANO INTRANASAL (SE SOLICITA TAMAÑO 1.30CM X 3.80CM).</t>
  </si>
  <si>
    <t>TAPON HEMOSTATICO COMPUESTO DE AMINOPOLISASCARIDOS Y CARBOXIMETIL QUITOSANO INTRANASAL (SE SOLICITA TAMAÑO 1.50CM X 5.10CM).</t>
  </si>
  <si>
    <t>TAPON HEMOSTATICO COMPUESTO DE AMINOPOLISASCARIDOS Y CARBOXIMETIL QUITOSANO INTRANASAL  (SE SOLICITA TAMAÑO 1.80 CM X  8CM).</t>
  </si>
  <si>
    <t>Total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</si>
</sst>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0\-00"/>
    <numFmt numFmtId="165" formatCode="#,##0.0000"/>
    <numFmt numFmtId="166" formatCode="#,##0_ ;\-#,##0\ "/>
    <numFmt numFmtId="167" formatCode="#,##0.00_ ;\-#,##0.00\ "/>
    <numFmt numFmtId="168" formatCode="#,##0\ _p_t_a"/>
    <numFmt numFmtId="169" formatCode="_-&quot;B/.&quot;* #,##0.0000_-;\-&quot;B/.&quot;* #,##0.0000_-;_-&quot;B/.&quot;* &quot;-&quot;??_-;_-@_-"/>
    <numFmt numFmtId="170" formatCode="_ * #,##0_ ;_ * \-#,##0_ ;_ * &quot;-&quot;_ ;_ @_ "/>
    <numFmt numFmtId="171" formatCode="_ * #,##0.00_ ;_ * \-#,##0.00_ ;_ * &quot;-&quot;??_ ;_ @_ "/>
    <numFmt numFmtId="172" formatCode="_ &quot;$&quot;\ * #,##0.00_ ;_ &quot;$&quot;\ * \-#,##0.00_ ;_ &quot;$&quot;\ * &quot;-&quot;??_ ;_ @_ "/>
  </numFmts>
  <fonts count="17" x14ac:knownFonts="1">
    <font>
      <sz val="11"/>
      <color theme="1"/>
      <name val="Calibri"/>
      <family val="2"/>
      <scheme val="minor"/>
    </font>
    <font>
      <sz val="11"/>
      <color theme="1"/>
      <name val="Calibri"/>
      <family val="2"/>
      <scheme val="minor"/>
    </font>
    <font>
      <sz val="11"/>
      <color indexed="8"/>
      <name val="Calibri"/>
      <family val="2"/>
    </font>
    <font>
      <b/>
      <i/>
      <sz val="11"/>
      <name val="Calibri"/>
      <family val="2"/>
      <scheme val="minor"/>
    </font>
    <font>
      <b/>
      <i/>
      <sz val="11"/>
      <name val="Calibri"/>
      <family val="2"/>
    </font>
    <font>
      <b/>
      <sz val="11"/>
      <name val="Calibri"/>
      <family val="2"/>
    </font>
    <font>
      <sz val="12"/>
      <color theme="1"/>
      <name val="Calibri"/>
      <family val="2"/>
    </font>
    <font>
      <sz val="11"/>
      <color theme="1"/>
      <name val="Arial"/>
      <family val="2"/>
    </font>
    <font>
      <sz val="9"/>
      <name val="Arial"/>
      <family val="2"/>
    </font>
    <font>
      <sz val="10"/>
      <name val="Arial"/>
      <family val="2"/>
    </font>
    <font>
      <sz val="11"/>
      <color indexed="8"/>
      <name val="Calibri"/>
      <family val="2"/>
      <charset val="1"/>
    </font>
    <font>
      <sz val="11"/>
      <color indexed="8"/>
      <name val="Arial"/>
      <family val="2"/>
    </font>
    <font>
      <sz val="9"/>
      <color theme="1"/>
      <name val="Arial"/>
      <family val="2"/>
    </font>
    <font>
      <b/>
      <sz val="9"/>
      <color theme="1"/>
      <name val="Arial"/>
      <family val="2"/>
    </font>
    <font>
      <sz val="11"/>
      <name val="Calibri"/>
      <family val="2"/>
      <scheme val="minor"/>
    </font>
    <font>
      <sz val="11"/>
      <name val="Calibri"/>
      <family val="2"/>
    </font>
    <font>
      <sz val="12"/>
      <name val="Calibri"/>
      <family val="2"/>
    </font>
  </fonts>
  <fills count="8">
    <fill>
      <patternFill patternType="none"/>
    </fill>
    <fill>
      <patternFill patternType="gray125"/>
    </fill>
    <fill>
      <patternFill patternType="solid">
        <fgColor theme="4" tint="0.79995117038483843"/>
        <bgColor theme="4" tint="0.79995117038483843"/>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bgColor theme="4" tint="0.59999389629810485"/>
      </patternFill>
    </fill>
    <fill>
      <patternFill patternType="solid">
        <fgColor theme="0"/>
        <bgColor indexed="64"/>
      </patternFill>
    </fill>
    <fill>
      <patternFill patternType="solid">
        <fgColor theme="4" tint="0.79998168889431442"/>
        <bgColor theme="4" tint="0.7999816888943144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s>
  <cellStyleXfs count="13">
    <xf numFmtId="0" fontId="0" fillId="0" borderId="0"/>
    <xf numFmtId="0" fontId="2" fillId="0" borderId="0"/>
    <xf numFmtId="0" fontId="1" fillId="0" borderId="0"/>
    <xf numFmtId="168" fontId="7" fillId="0" borderId="0"/>
    <xf numFmtId="0" fontId="9" fillId="0" borderId="0"/>
    <xf numFmtId="170" fontId="9" fillId="0" borderId="0" applyFont="0" applyFill="0" applyBorder="0" applyAlignment="0" applyProtection="0"/>
    <xf numFmtId="171" fontId="9" fillId="0" borderId="0" applyFont="0" applyFill="0" applyBorder="0" applyAlignment="0" applyProtection="0"/>
    <xf numFmtId="0" fontId="1" fillId="0" borderId="0"/>
    <xf numFmtId="0" fontId="9" fillId="0" borderId="0" applyNumberFormat="0" applyFill="0" applyBorder="0" applyAlignment="0" applyProtection="0"/>
    <xf numFmtId="0" fontId="10" fillId="0" borderId="0"/>
    <xf numFmtId="0" fontId="9" fillId="0" borderId="0"/>
    <xf numFmtId="172" fontId="11" fillId="0" borderId="0"/>
    <xf numFmtId="0" fontId="1" fillId="0" borderId="0"/>
  </cellStyleXfs>
  <cellXfs count="53">
    <xf numFmtId="0" fontId="0" fillId="0" borderId="0" xfId="0"/>
    <xf numFmtId="0" fontId="3" fillId="2" borderId="1" xfId="1" applyFont="1" applyFill="1" applyBorder="1" applyAlignment="1">
      <alignment horizontal="center" vertical="center" wrapText="1"/>
    </xf>
    <xf numFmtId="3" fontId="4" fillId="3" borderId="1" xfId="1" applyNumberFormat="1" applyFont="1" applyFill="1" applyBorder="1" applyAlignment="1">
      <alignment horizontal="center" vertical="center" wrapText="1"/>
    </xf>
    <xf numFmtId="3" fontId="4" fillId="4" borderId="1" xfId="1" applyNumberFormat="1" applyFont="1" applyFill="1" applyBorder="1" applyAlignment="1">
      <alignment horizontal="center" vertical="center" wrapText="1"/>
    </xf>
    <xf numFmtId="0" fontId="3" fillId="2" borderId="2" xfId="1" applyFont="1" applyFill="1" applyBorder="1" applyAlignment="1">
      <alignment horizontal="center" vertical="center" wrapText="1"/>
    </xf>
    <xf numFmtId="3" fontId="5" fillId="3" borderId="1" xfId="1" applyNumberFormat="1" applyFont="1" applyFill="1" applyBorder="1" applyAlignment="1">
      <alignment horizontal="center" vertical="center" wrapText="1"/>
    </xf>
    <xf numFmtId="3" fontId="5" fillId="4" borderId="1" xfId="1" applyNumberFormat="1" applyFont="1" applyFill="1" applyBorder="1" applyAlignment="1">
      <alignment horizontal="center" vertical="center" wrapText="1"/>
    </xf>
    <xf numFmtId="0" fontId="1" fillId="0" borderId="0" xfId="2"/>
    <xf numFmtId="3" fontId="0" fillId="0" borderId="0" xfId="0" applyNumberFormat="1" applyAlignment="1">
      <alignment horizontal="center" vertical="center"/>
    </xf>
    <xf numFmtId="164" fontId="6" fillId="5" borderId="0" xfId="0" applyNumberFormat="1" applyFont="1" applyFill="1" applyBorder="1" applyAlignment="1">
      <alignment horizontal="center" vertical="center" wrapText="1"/>
    </xf>
    <xf numFmtId="0" fontId="6" fillId="5" borderId="0" xfId="0" applyFont="1" applyFill="1" applyBorder="1" applyAlignment="1">
      <alignment horizontal="left" vertical="center" wrapText="1"/>
    </xf>
    <xf numFmtId="165" fontId="6" fillId="5" borderId="0" xfId="0" applyNumberFormat="1" applyFont="1" applyFill="1" applyBorder="1" applyAlignment="1">
      <alignment horizontal="center" vertical="center" wrapText="1"/>
    </xf>
    <xf numFmtId="3" fontId="6" fillId="5" borderId="0" xfId="0" applyNumberFormat="1" applyFont="1" applyFill="1" applyBorder="1" applyAlignment="1">
      <alignment horizontal="center" vertical="center" wrapText="1"/>
    </xf>
    <xf numFmtId="166" fontId="6" fillId="6" borderId="0" xfId="2" applyNumberFormat="1" applyFont="1" applyFill="1" applyBorder="1" applyAlignment="1">
      <alignment horizontal="center" vertical="center"/>
    </xf>
    <xf numFmtId="3" fontId="8" fillId="0" borderId="1" xfId="0" applyNumberFormat="1" applyFont="1" applyFill="1" applyBorder="1" applyAlignment="1">
      <alignment horizontal="center" vertical="center" wrapText="1"/>
    </xf>
    <xf numFmtId="3" fontId="12" fillId="0" borderId="2" xfId="0" applyNumberFormat="1" applyFont="1" applyBorder="1" applyAlignment="1">
      <alignment horizontal="center" vertical="center"/>
    </xf>
    <xf numFmtId="3" fontId="12" fillId="0" borderId="1" xfId="0" applyNumberFormat="1" applyFont="1" applyBorder="1" applyAlignment="1">
      <alignment horizontal="center" vertical="center"/>
    </xf>
    <xf numFmtId="166" fontId="12" fillId="0" borderId="1" xfId="2" applyNumberFormat="1" applyFont="1" applyBorder="1" applyAlignment="1">
      <alignment horizontal="center" vertical="center"/>
    </xf>
    <xf numFmtId="167" fontId="12" fillId="0" borderId="1" xfId="2" applyNumberFormat="1" applyFont="1" applyBorder="1" applyAlignment="1">
      <alignment horizontal="center" vertical="center"/>
    </xf>
    <xf numFmtId="3" fontId="12" fillId="0" borderId="1" xfId="2" applyNumberFormat="1" applyFont="1" applyBorder="1" applyAlignment="1">
      <alignment horizontal="center" vertical="center"/>
    </xf>
    <xf numFmtId="4" fontId="12" fillId="0" borderId="1" xfId="2" applyNumberFormat="1" applyFont="1" applyBorder="1" applyAlignment="1">
      <alignment horizontal="center" vertical="center"/>
    </xf>
    <xf numFmtId="0" fontId="12" fillId="0" borderId="1" xfId="0" applyFont="1" applyBorder="1" applyAlignment="1">
      <alignment horizontal="center" vertical="center"/>
    </xf>
    <xf numFmtId="4" fontId="12" fillId="0" borderId="1" xfId="0" applyNumberFormat="1" applyFont="1" applyBorder="1" applyAlignment="1">
      <alignment horizontal="center" vertical="center"/>
    </xf>
    <xf numFmtId="3" fontId="13" fillId="7" borderId="1" xfId="2" applyNumberFormat="1" applyFont="1" applyFill="1" applyBorder="1"/>
    <xf numFmtId="4" fontId="13" fillId="7" borderId="1" xfId="2" applyNumberFormat="1" applyFont="1" applyFill="1" applyBorder="1"/>
    <xf numFmtId="3" fontId="12" fillId="0" borderId="0" xfId="2" applyNumberFormat="1" applyFont="1"/>
    <xf numFmtId="0" fontId="12" fillId="0" borderId="0" xfId="2" applyFont="1"/>
    <xf numFmtId="3" fontId="12" fillId="0" borderId="3" xfId="0" applyNumberFormat="1" applyFont="1" applyBorder="1" applyAlignment="1">
      <alignment horizontal="center" vertical="center"/>
    </xf>
    <xf numFmtId="3" fontId="12" fillId="0" borderId="0" xfId="0" applyNumberFormat="1" applyFont="1" applyAlignment="1">
      <alignment horizontal="center" vertical="center"/>
    </xf>
    <xf numFmtId="3" fontId="12" fillId="6" borderId="0" xfId="0" applyNumberFormat="1" applyFont="1" applyFill="1" applyBorder="1" applyAlignment="1">
      <alignment horizontal="center" vertical="center" wrapText="1"/>
    </xf>
    <xf numFmtId="3" fontId="12" fillId="6" borderId="0" xfId="3" applyNumberFormat="1" applyFont="1" applyFill="1" applyBorder="1" applyAlignment="1">
      <alignment horizontal="center" vertical="center" wrapText="1"/>
    </xf>
    <xf numFmtId="3" fontId="8" fillId="6" borderId="0" xfId="0" applyNumberFormat="1" applyFont="1" applyFill="1" applyBorder="1" applyAlignment="1">
      <alignment horizontal="center" vertical="center" wrapText="1"/>
    </xf>
    <xf numFmtId="3" fontId="8" fillId="6" borderId="0" xfId="3" applyNumberFormat="1" applyFont="1" applyFill="1" applyBorder="1" applyAlignment="1">
      <alignment horizontal="center" vertical="center" wrapText="1"/>
    </xf>
    <xf numFmtId="4" fontId="12" fillId="6" borderId="0" xfId="2" applyNumberFormat="1" applyFont="1" applyFill="1" applyBorder="1" applyAlignment="1">
      <alignment horizontal="center" vertical="center"/>
    </xf>
    <xf numFmtId="167" fontId="12" fillId="6" borderId="0" xfId="2" applyNumberFormat="1" applyFont="1" applyFill="1" applyBorder="1" applyAlignment="1">
      <alignment horizontal="center" vertical="center"/>
    </xf>
    <xf numFmtId="3" fontId="8" fillId="0" borderId="1" xfId="0" applyNumberFormat="1" applyFont="1" applyFill="1" applyBorder="1" applyAlignment="1">
      <alignment horizontal="left" vertical="center" wrapText="1"/>
    </xf>
    <xf numFmtId="3" fontId="8" fillId="0" borderId="1" xfId="3" applyNumberFormat="1" applyFont="1" applyFill="1" applyBorder="1" applyAlignment="1">
      <alignment horizontal="left" vertical="center" wrapText="1"/>
    </xf>
    <xf numFmtId="0" fontId="14" fillId="0" borderId="1" xfId="1" applyFont="1" applyFill="1" applyBorder="1" applyAlignment="1">
      <alignment horizontal="left" vertical="center" wrapText="1"/>
    </xf>
    <xf numFmtId="3" fontId="15" fillId="0" borderId="1" xfId="1" applyNumberFormat="1" applyFont="1" applyFill="1" applyBorder="1" applyAlignment="1">
      <alignment horizontal="left" vertical="center" wrapText="1"/>
    </xf>
    <xf numFmtId="0" fontId="14" fillId="0" borderId="1" xfId="1" applyFont="1" applyFill="1" applyBorder="1" applyAlignment="1">
      <alignment horizontal="left" vertical="center"/>
    </xf>
    <xf numFmtId="1" fontId="8" fillId="0" borderId="1" xfId="0" applyNumberFormat="1" applyFont="1" applyFill="1" applyBorder="1" applyAlignment="1">
      <alignment horizontal="left" vertical="center" wrapText="1"/>
    </xf>
    <xf numFmtId="4" fontId="8" fillId="0" borderId="1" xfId="2" applyNumberFormat="1" applyFont="1" applyFill="1" applyBorder="1" applyAlignment="1">
      <alignment horizontal="left" vertical="center"/>
    </xf>
    <xf numFmtId="166" fontId="8" fillId="0" borderId="1" xfId="2" applyNumberFormat="1" applyFont="1" applyFill="1" applyBorder="1" applyAlignment="1">
      <alignment horizontal="left" vertical="center"/>
    </xf>
    <xf numFmtId="167" fontId="8" fillId="0" borderId="1" xfId="2" applyNumberFormat="1" applyFont="1" applyFill="1" applyBorder="1" applyAlignment="1">
      <alignment horizontal="left" vertical="center"/>
    </xf>
    <xf numFmtId="164" fontId="8" fillId="0" borderId="1" xfId="0" applyNumberFormat="1" applyFont="1" applyFill="1" applyBorder="1" applyAlignment="1">
      <alignment horizontal="left" vertical="center" wrapText="1"/>
    </xf>
    <xf numFmtId="169" fontId="8"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164" fontId="16"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165" fontId="16" fillId="0" borderId="1" xfId="0" applyNumberFormat="1"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0" fontId="0" fillId="0" borderId="1" xfId="0" applyFill="1" applyBorder="1"/>
  </cellXfs>
  <cellStyles count="13">
    <cellStyle name="Excel Built-in Comma [0]" xfId="3" xr:uid="{F590C280-8271-4F22-8C86-C6A2A28690F7}"/>
    <cellStyle name="Excel Built-in Comma [0] 2" xfId="11" xr:uid="{F31A81C8-111A-4BFA-8223-5D459B855DD3}"/>
    <cellStyle name="Excel Built-in Normal 1" xfId="9" xr:uid="{D6C7ADC7-992A-4228-80FA-4B97B8810B54}"/>
    <cellStyle name="Millares [0] 10" xfId="5" xr:uid="{72E69670-BB05-4CDC-BB0C-D5B603225D1E}"/>
    <cellStyle name="Millares 10" xfId="6" xr:uid="{F0A38132-7180-4F29-A608-0D114C3914B6}"/>
    <cellStyle name="Normal" xfId="0" builtinId="0"/>
    <cellStyle name="Normal 10 10 2 2" xfId="2" xr:uid="{B03145E5-B665-4806-8874-A7CBCB2C2E31}"/>
    <cellStyle name="Normal 150 2" xfId="1" xr:uid="{355734FC-7DB2-42D9-9450-D0A1F940DDAD}"/>
    <cellStyle name="Normal 3" xfId="4" xr:uid="{3F3E95FD-356B-4F58-B707-2726EC792BEC}"/>
    <cellStyle name="Normal 3 10" xfId="10" xr:uid="{38B79C53-361E-4237-A427-899E0B8AF4B9}"/>
    <cellStyle name="Normal 3 2 10" xfId="12" xr:uid="{0429205E-8841-42A4-9B30-38E40D15C2EF}"/>
    <cellStyle name="Normal 6 2" xfId="7" xr:uid="{56B32C07-1830-4A24-BC08-FE61FAD38D83}"/>
    <cellStyle name="Piloto de Datos Valor" xfId="8" xr:uid="{A6290124-AAFB-4A6B-BD9A-9F9B7BD1E18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styles" Target="style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calcChain" Target="calcChain.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sharedStrings" Target="sharedStrings.xml"/><Relationship Id="rId8"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8.63.50\estadistica%202023\Users\gdudley\Documents\ELIZABETH%2028%20AG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Users\gdudley\Documents\ELIZABETH%2028%20AG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28.63.50\estadistica%202023\Users\gdudley\Documents\INFORMES%20SEMANALES\INFORME%20SEMANAL%20MQ%2028-08-2017%20-%20copia%20-%20copia.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gdudley\Documents\INFORMES%20SEMANALES\INFORME%20SEMANAL%20MQ%2028-08-2017%20-%20copia%20-%20copia.xlsm"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10.28.63.50\Users\daiherrera.CSS\AppData\Local\Microsoft\Windows\Temporary%20Internet%20Files\Content.Outlook\ITPOYPGP\A&#209;O%202018\LISTADO%20DE%20ALCANCE\MAYO%202018\Copia%20de%20Copia%20de%20Copia%20de%20Copia%20de%20INFORME%20SEMANAL%20IMQ%2011-05-2018-YC.xlsx?CA472B17" TargetMode="External"/><Relationship Id="rId1" Type="http://schemas.openxmlformats.org/officeDocument/2006/relationships/externalLinkPath" Target="file:///\\CA472B17\Copia%20de%20Copia%20de%20Copia%20de%20Copia%20de%20INFORME%20SEMANAL%20IMQ%2011-05-2018-YC.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Users\daiherrera.CSS\AppData\Local\Microsoft\Windows\Temporary%20Internet%20Files\Content.Outlook\ITPOYPGP\A&#209;O%202018\LISTADO%20DE%20ALCANCE\MAYO%202018\Copia%20de%20Copia%20de%20Copia%20de%20Copia%20de%20INFORME%20SEMANAL%20IMQ%2011-05-2018-YC.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28.63.50\estadistica%202023\Users\ealee\AppData\Local\Microsoft\Windows\Temporary%20Internet%20Files\Content.Outlook\2M4DKGPW\(11)%20de%20INFORME%20SEMANAL%20MQ%2009-11-2017%20NP.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Users\ealee\AppData\Local\Microsoft\Windows\Temporary%20Internet%20Files\Content.Outlook\2M4DKGPW\(11)%20de%20INFORME%20SEMANAL%20MQ%2009-11-2017%20N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0.28.63.50\estadistica%202023\Users\nilperez\AppData\Local\Microsoft\Windows\Temporary%20Internet%20Files\Content.Outlook\EGCP5HY8\(10)%20INFORME%20SEMANAL%20IMQ%2016-10-2017-YC.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Users\nilperez\AppData\Local\Microsoft\Windows\Temporary%20Internet%20Files\Content.Outlook\EGCP5HY8\(10)%20INFORME%20SEMANAL%20IMQ%2016-10-2017-YC.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28.63.50\estadistica%202023\Users\nilperez\AppData\Local\Microsoft\Windows\Temporary%20Internet%20Files\Content.Outlook\EGCP5HY8\CONSOLIDADO%20MQ%2018%20%20DE%20OCTUBRE%20%202018%20(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nilperez\AppData\Local\Microsoft\Windows\Temporary%20Internet%20Files\Content.Outlook\EGCP5HY8\CONSOLIDADO%20MQ%2018%20%20DE%20OCTUBRE%20%202018%20(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0.28.63.50\estadistica%202023\Users\daiherrera.CSS\AppData\Local\Microsoft\Windows\Temporary%20Internet%20Files\Content.Outlook\ITPOYPGP\A&#209;O%202018\Copia%20de%20Consolidado%20MQ-26-02-2016-JL.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Users\daiherrera.CSS\AppData\Local\Microsoft\Windows\Temporary%20Internet%20Files\Content.Outlook\ITPOYPGP\A&#209;O%202018\Copia%20de%20Consolidado%20MQ-26-02-2016-JL.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0.28.63.50\estadistica%202023\Users\ycardoze\Documents\A&#209;O%202017\LISTADO%20DE%20ALCANCE\(11)%20INFORME%20SEMANAL%20IMQ%2013-11-2017-YC.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Users\ycardoze\Documents\A&#209;O%202017\LISTADO%20DE%20ALCANCE\(11)%20INFORME%20SEMANAL%20IMQ%2013-11-2017-YC.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0.28.63.50\estadistica%202023\Users\daiherrera.CSS\Desktop\EE.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Users\daiherrera.CSS\Desktop\EE.xls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10.28.63.50\estadistica%202023\Users\ycardoze\AppData\Local\Microsoft\Windows\Temporary%20Internet%20Files\Content.Outlook\RDT01NVI\Informe%20semanal%20ely%2023-11-2017.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Users\ycardoze\AppData\Local\Microsoft\Windows\Temporary%20Internet%20Files\Content.Outlook\RDT01NVI\Informe%20semanal%20ely%2023-11-2017.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10.28.63.50\estadistica%202023\Users\ycardoze\AppData\Local\Microsoft\Windows\Temporary%20Internet%20Files\Content.Outlook\97W5HY1T\CUADRO%20M%20Q%20%2010-08-2018-EE.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Users\ycardoze\AppData\Local\Microsoft\Windows\Temporary%20Internet%20Files\Content.Outlook\97W5HY1T\CUADRO%20M%20Q%20%2010-08-2018-EE.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0.28.63.50\estadistica%202023\Users\daiherrera.CSS\AppData\Local\Microsoft\Windows\Temporary%20Internet%20Files\Content.Outlook\ITPOYPGP\Consolidado%20M.Q%202018\INFORME%20SEMANAL%20MQ%2011-07-2018-NP%20(2)%20(2).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Users\daiherrera.CSS\AppData\Local\Microsoft\Windows\Temporary%20Internet%20Files\Content.Outlook\ITPOYPGP\Consolidado%20M.Q%202018\INFORME%20SEMANAL%20MQ%2011-07-2018-NP%20(2)%20(2).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0.28.63.50\estadistica%202023\Users\ealee\AppData\Local\Microsoft\Windows\Temporary%20Internet%20Files\Content.Outlook\2M4DKGPW\GIANELA%20-%20INFORME%20SEMANAL%20MQ%2007-11-2017.xlsm"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Users\ealee\AppData\Local\Microsoft\Windows\Temporary%20Internet%20Files\Content.Outlook\2M4DKGPW\GIANELA%20-%20INFORME%20SEMANAL%20MQ%2007-11-2017.xlsm"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0.28.63.50\estadistica%202023\Users\daiherrera.CSS\AppData\Local\Microsoft\Windows\Temporary%20Internet%20Files\Content.Outlook\ITPOYPGP\Copia%20de%20Informe%20semanal%20M%20Q%2025-05-2018-EA%20Corregido.xlsm"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Users\daiherrera.CSS\AppData\Local\Microsoft\Windows\Temporary%20Internet%20Files\Content.Outlook\ITPOYPGP\Copia%20de%20Informe%20semanal%20M%20Q%2025-05-2018-EA%20Corregido.xlsm"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0.28.63.50\estadistica%202023\Users\ycardoze\AppData\Local\Microsoft\Windows\Temporary%20Internet%20Files\Content.Outlook\97W5HY1T\CUADRO%20M%20Q%20%2023-07-2018-EE.xlsm"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Users\ycardoze\AppData\Local\Microsoft\Windows\Temporary%20Internet%20Files\Content.Outlook\97W5HY1T\CUADRO%20M%20Q%20%2023-07-2018-EE.xlsm"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PCa40595\ESTADISTICA%202023\YERENIS%202026\BASE%20DE%20DATOS%20ABIER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POR CODIGO"/>
      <sheetName val="MONT. BODEGA"/>
      <sheetName val="DIFICIL ADQUISICIÓN"/>
      <sheetName val="RENGLONES EXCLUIDOS"/>
      <sheetName val="ENTREGAS MANOS-PROOVEEDOR "/>
      <sheetName val="INFORME GENERAL"/>
      <sheetName val="RESUMEN DE ABASTECIMIENTO"/>
      <sheetName val="PROFORMA"/>
      <sheetName val="CALCULO"/>
      <sheetName val="% DE ABASTECIMIENTO DE MQ"/>
      <sheetName val="ALMACENES"/>
      <sheetName val="LISTA POR CODIGO"/>
      <sheetName val="NOTA DE EST.MERC."/>
      <sheetName val="INCUMPLIMIENTO IMPRIMIR"/>
      <sheetName val="NOTAS DE ANULACION"/>
      <sheetName val="INSUMOS QUE YA NO SE VAN A COMP"/>
      <sheetName val="RECIENTE INCLUSION ANULADOS"/>
      <sheetName val="COTIZADORES"/>
      <sheetName val="COMPARACION"/>
      <sheetName val="RENCLONES EXCLUIDOS"/>
      <sheetName val="MOVI.INSUMO"/>
      <sheetName val="PROFORMA-TU"/>
      <sheetName val="CALCULO-TU"/>
      <sheetName val="PAICES"/>
      <sheetName val="MARCACION"/>
      <sheetName val="PROFORMA-PU"/>
      <sheetName val="CALCULO-PU"/>
      <sheetName val="CERTIFICACION PRESUPUESTARIA"/>
      <sheetName val="RESOLUCION ADMINISTRATI"/>
      <sheetName val="REFORESTADORA LOS MONOS"/>
      <sheetName val="INSUMOS DECIERTOS"/>
      <sheetName val="MARCACIONES"/>
      <sheetName val="NOTA DE APREMIANTE"/>
      <sheetName val="INFORME DE CONSUMO"/>
      <sheetName val="Inf.Contraloria"/>
      <sheetName val="Hoja1"/>
      <sheetName val="Hoja3"/>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POR CODIGO"/>
      <sheetName val="MONT. BODEGA"/>
      <sheetName val="DIFICIL ADQUISICIÓN"/>
      <sheetName val="RENGLONES EXCLUIDOS"/>
      <sheetName val="ENTREGAS MANOS-PROOVEEDOR "/>
      <sheetName val="INFORME GENERAL"/>
      <sheetName val="RESUMEN DE ABASTECIMIENTO"/>
      <sheetName val="PROFORMA"/>
      <sheetName val="CALCULO"/>
      <sheetName val="% DE ABASTECIMIENTO DE MQ"/>
      <sheetName val="ALMACENES"/>
      <sheetName val="LISTA POR CODIGO"/>
      <sheetName val="NOTA DE EST.MERC."/>
      <sheetName val="INCUMPLIMIENTO IMPRIMIR"/>
      <sheetName val="NOTAS DE ANULACION"/>
      <sheetName val="INSUMOS QUE YA NO SE VAN A COMP"/>
      <sheetName val="RECIENTE INCLUSION ANULADOS"/>
      <sheetName val="COTIZADORES"/>
      <sheetName val="COMPARACION"/>
      <sheetName val="RENCLONES EXCLUIDOS"/>
      <sheetName val="MOVI.INSUMO"/>
      <sheetName val="PROFORMA-TU"/>
      <sheetName val="CALCULO-TU"/>
      <sheetName val="PAICES"/>
      <sheetName val="MARCACION"/>
      <sheetName val="PROFORMA-PU"/>
      <sheetName val="CALCULO-PU"/>
      <sheetName val="CERTIFICACION PRESUPUESTARIA"/>
      <sheetName val="RESOLUCION ADMINISTRATI"/>
      <sheetName val="REFORESTADORA LOS MONOS"/>
      <sheetName val="INSUMOS DECIERTOS"/>
      <sheetName val="MARCACIONES"/>
      <sheetName val="NOTA DE APREMIANTE"/>
      <sheetName val="INFORME DE CONSUMO"/>
      <sheetName val="Inf.Contraloria"/>
      <sheetName val="Hoja1"/>
      <sheetName val="Hoja3"/>
      <sheetName val="Hoja2"/>
    </sheetNames>
    <sheetDataSet>
      <sheetData sheetId="0" refreshError="1"/>
      <sheetData sheetId="1" refreshError="1">
        <row r="1">
          <cell r="B1" t="str">
            <v>CDPA</v>
          </cell>
          <cell r="C1" t="str">
            <v>RECEPCION CDPA</v>
          </cell>
          <cell r="D1" t="str">
            <v>TOTAL</v>
          </cell>
          <cell r="K1" t="str">
            <v>CDDI</v>
          </cell>
          <cell r="T1" t="str">
            <v>CDCH</v>
          </cell>
          <cell r="V1" t="str">
            <v>TOTAL</v>
          </cell>
        </row>
        <row r="2">
          <cell r="B2" t="str">
            <v>0</v>
          </cell>
          <cell r="C2" t="str">
            <v>0</v>
          </cell>
          <cell r="D2">
            <v>0</v>
          </cell>
          <cell r="K2" t="str">
            <v>0</v>
          </cell>
          <cell r="T2" t="str">
            <v>0</v>
          </cell>
          <cell r="V2">
            <v>0</v>
          </cell>
        </row>
        <row r="3">
          <cell r="B3" t="str">
            <v>0</v>
          </cell>
          <cell r="C3" t="str">
            <v>0</v>
          </cell>
          <cell r="D3">
            <v>0</v>
          </cell>
          <cell r="K3" t="str">
            <v>0</v>
          </cell>
          <cell r="T3" t="str">
            <v>0</v>
          </cell>
          <cell r="V3">
            <v>0</v>
          </cell>
        </row>
        <row r="4">
          <cell r="B4" t="str">
            <v>0</v>
          </cell>
          <cell r="C4" t="str">
            <v>0</v>
          </cell>
          <cell r="D4">
            <v>0</v>
          </cell>
          <cell r="K4" t="str">
            <v>0</v>
          </cell>
          <cell r="T4" t="str">
            <v>0</v>
          </cell>
          <cell r="V4">
            <v>0</v>
          </cell>
        </row>
        <row r="5">
          <cell r="B5" t="str">
            <v>0</v>
          </cell>
          <cell r="C5" t="str">
            <v>0</v>
          </cell>
          <cell r="D5">
            <v>0</v>
          </cell>
          <cell r="K5" t="str">
            <v>0</v>
          </cell>
          <cell r="T5" t="str">
            <v>0</v>
          </cell>
          <cell r="V5">
            <v>0</v>
          </cell>
        </row>
        <row r="6">
          <cell r="B6" t="str">
            <v>0</v>
          </cell>
          <cell r="C6" t="str">
            <v>0</v>
          </cell>
          <cell r="D6">
            <v>0</v>
          </cell>
          <cell r="K6" t="str">
            <v>0</v>
          </cell>
          <cell r="T6" t="str">
            <v>0</v>
          </cell>
          <cell r="V6">
            <v>0</v>
          </cell>
        </row>
        <row r="7">
          <cell r="B7" t="str">
            <v>0</v>
          </cell>
          <cell r="C7" t="str">
            <v>0</v>
          </cell>
          <cell r="D7">
            <v>0</v>
          </cell>
          <cell r="K7" t="str">
            <v>0</v>
          </cell>
          <cell r="T7" t="str">
            <v>0</v>
          </cell>
          <cell r="V7">
            <v>0</v>
          </cell>
        </row>
        <row r="8">
          <cell r="B8" t="str">
            <v>0</v>
          </cell>
          <cell r="C8" t="str">
            <v>0</v>
          </cell>
          <cell r="D8">
            <v>0</v>
          </cell>
          <cell r="K8" t="str">
            <v>0</v>
          </cell>
          <cell r="T8" t="str">
            <v>0</v>
          </cell>
          <cell r="V8">
            <v>0</v>
          </cell>
        </row>
        <row r="9">
          <cell r="B9" t="str">
            <v>0</v>
          </cell>
          <cell r="C9" t="str">
            <v>0</v>
          </cell>
          <cell r="D9">
            <v>0</v>
          </cell>
          <cell r="K9" t="str">
            <v>0</v>
          </cell>
          <cell r="T9" t="str">
            <v>0</v>
          </cell>
          <cell r="V9">
            <v>0</v>
          </cell>
        </row>
        <row r="10">
          <cell r="B10" t="str">
            <v>0</v>
          </cell>
          <cell r="C10" t="str">
            <v>0</v>
          </cell>
          <cell r="D10">
            <v>0</v>
          </cell>
          <cell r="K10" t="str">
            <v>0</v>
          </cell>
          <cell r="T10" t="str">
            <v>0</v>
          </cell>
          <cell r="V10">
            <v>0</v>
          </cell>
        </row>
        <row r="11">
          <cell r="B11" t="str">
            <v>0</v>
          </cell>
          <cell r="C11" t="str">
            <v>0</v>
          </cell>
          <cell r="D11">
            <v>0</v>
          </cell>
          <cell r="K11" t="str">
            <v>0</v>
          </cell>
          <cell r="T11" t="str">
            <v>0</v>
          </cell>
          <cell r="V11">
            <v>0</v>
          </cell>
        </row>
        <row r="12">
          <cell r="B12" t="str">
            <v>0</v>
          </cell>
          <cell r="C12" t="str">
            <v>0</v>
          </cell>
          <cell r="D12">
            <v>0</v>
          </cell>
          <cell r="K12" t="str">
            <v>0</v>
          </cell>
          <cell r="T12" t="str">
            <v>0</v>
          </cell>
          <cell r="V12">
            <v>0</v>
          </cell>
        </row>
        <row r="13">
          <cell r="B13" t="str">
            <v>0</v>
          </cell>
          <cell r="C13" t="str">
            <v>0</v>
          </cell>
          <cell r="D13">
            <v>0</v>
          </cell>
          <cell r="K13" t="str">
            <v>0</v>
          </cell>
          <cell r="T13" t="str">
            <v>0</v>
          </cell>
          <cell r="V13">
            <v>0</v>
          </cell>
        </row>
        <row r="14">
          <cell r="B14" t="str">
            <v>0</v>
          </cell>
          <cell r="C14" t="str">
            <v>0</v>
          </cell>
          <cell r="D14">
            <v>0</v>
          </cell>
          <cell r="K14" t="str">
            <v>0</v>
          </cell>
          <cell r="T14" t="str">
            <v>0</v>
          </cell>
          <cell r="V14">
            <v>0</v>
          </cell>
        </row>
        <row r="15">
          <cell r="B15" t="str">
            <v>0</v>
          </cell>
          <cell r="C15" t="str">
            <v>0</v>
          </cell>
          <cell r="D15">
            <v>0</v>
          </cell>
          <cell r="K15" t="str">
            <v>0</v>
          </cell>
          <cell r="T15" t="str">
            <v>0</v>
          </cell>
          <cell r="V15">
            <v>0</v>
          </cell>
        </row>
        <row r="16">
          <cell r="B16" t="str">
            <v>0</v>
          </cell>
          <cell r="C16" t="str">
            <v>0</v>
          </cell>
          <cell r="D16">
            <v>0</v>
          </cell>
          <cell r="K16" t="str">
            <v>0</v>
          </cell>
          <cell r="T16" t="str">
            <v>0</v>
          </cell>
          <cell r="V16">
            <v>0</v>
          </cell>
        </row>
        <row r="17">
          <cell r="B17" t="str">
            <v>0</v>
          </cell>
          <cell r="C17" t="str">
            <v>0</v>
          </cell>
          <cell r="D17">
            <v>0</v>
          </cell>
          <cell r="K17" t="str">
            <v>0</v>
          </cell>
          <cell r="T17" t="str">
            <v>0</v>
          </cell>
          <cell r="V17">
            <v>0</v>
          </cell>
        </row>
        <row r="18">
          <cell r="B18" t="str">
            <v>0</v>
          </cell>
          <cell r="C18" t="str">
            <v>0</v>
          </cell>
          <cell r="D18">
            <v>0</v>
          </cell>
          <cell r="K18" t="str">
            <v>0</v>
          </cell>
          <cell r="T18" t="str">
            <v>0</v>
          </cell>
          <cell r="V18">
            <v>0</v>
          </cell>
        </row>
        <row r="19">
          <cell r="B19" t="str">
            <v>0</v>
          </cell>
          <cell r="C19" t="str">
            <v>0</v>
          </cell>
          <cell r="D19">
            <v>0</v>
          </cell>
          <cell r="K19" t="str">
            <v>0</v>
          </cell>
          <cell r="T19" t="str">
            <v>0</v>
          </cell>
          <cell r="V19">
            <v>0</v>
          </cell>
        </row>
        <row r="20">
          <cell r="B20" t="str">
            <v>0</v>
          </cell>
          <cell r="C20" t="str">
            <v>0</v>
          </cell>
          <cell r="D20">
            <v>0</v>
          </cell>
          <cell r="K20" t="str">
            <v>0</v>
          </cell>
          <cell r="T20" t="str">
            <v>0</v>
          </cell>
          <cell r="V20">
            <v>0</v>
          </cell>
        </row>
        <row r="21">
          <cell r="B21" t="str">
            <v>0</v>
          </cell>
          <cell r="C21" t="str">
            <v>0</v>
          </cell>
          <cell r="D21">
            <v>0</v>
          </cell>
          <cell r="K21" t="str">
            <v>0</v>
          </cell>
          <cell r="T21" t="str">
            <v>0</v>
          </cell>
          <cell r="V21">
            <v>0</v>
          </cell>
        </row>
        <row r="22">
          <cell r="B22" t="str">
            <v>0</v>
          </cell>
          <cell r="C22" t="str">
            <v>0</v>
          </cell>
          <cell r="D22">
            <v>0</v>
          </cell>
          <cell r="K22" t="str">
            <v>0</v>
          </cell>
          <cell r="T22" t="str">
            <v>0</v>
          </cell>
          <cell r="V22">
            <v>0</v>
          </cell>
        </row>
        <row r="23">
          <cell r="B23" t="str">
            <v>0</v>
          </cell>
          <cell r="C23" t="str">
            <v>0</v>
          </cell>
          <cell r="D23">
            <v>0</v>
          </cell>
          <cell r="K23" t="str">
            <v>0</v>
          </cell>
          <cell r="T23" t="str">
            <v>0</v>
          </cell>
          <cell r="V23">
            <v>0</v>
          </cell>
        </row>
        <row r="24">
          <cell r="B24" t="str">
            <v>0</v>
          </cell>
          <cell r="C24" t="str">
            <v>0</v>
          </cell>
          <cell r="D24">
            <v>0</v>
          </cell>
          <cell r="K24" t="str">
            <v>0</v>
          </cell>
          <cell r="T24" t="str">
            <v>0</v>
          </cell>
          <cell r="V24">
            <v>0</v>
          </cell>
        </row>
        <row r="25">
          <cell r="B25" t="str">
            <v>0</v>
          </cell>
          <cell r="C25" t="str">
            <v>0</v>
          </cell>
          <cell r="D25">
            <v>0</v>
          </cell>
          <cell r="K25" t="str">
            <v>0</v>
          </cell>
          <cell r="T25" t="str">
            <v>0</v>
          </cell>
          <cell r="V25">
            <v>0</v>
          </cell>
        </row>
        <row r="26">
          <cell r="B26" t="str">
            <v>0</v>
          </cell>
          <cell r="C26" t="str">
            <v>0</v>
          </cell>
          <cell r="D26">
            <v>0</v>
          </cell>
          <cell r="K26" t="str">
            <v>0</v>
          </cell>
          <cell r="T26" t="str">
            <v>0</v>
          </cell>
          <cell r="V26">
            <v>0</v>
          </cell>
        </row>
        <row r="27">
          <cell r="B27" t="str">
            <v>0</v>
          </cell>
          <cell r="C27" t="str">
            <v>0</v>
          </cell>
          <cell r="D27">
            <v>0</v>
          </cell>
          <cell r="K27" t="str">
            <v>0</v>
          </cell>
          <cell r="T27" t="str">
            <v>0</v>
          </cell>
          <cell r="V27">
            <v>0</v>
          </cell>
        </row>
        <row r="28">
          <cell r="B28" t="str">
            <v>0</v>
          </cell>
          <cell r="C28" t="str">
            <v>0</v>
          </cell>
          <cell r="D28">
            <v>0</v>
          </cell>
          <cell r="K28" t="str">
            <v>0</v>
          </cell>
          <cell r="T28" t="str">
            <v>0</v>
          </cell>
          <cell r="V28">
            <v>0</v>
          </cell>
        </row>
        <row r="29">
          <cell r="B29" t="str">
            <v>0</v>
          </cell>
          <cell r="C29" t="str">
            <v>0</v>
          </cell>
          <cell r="D29">
            <v>0</v>
          </cell>
          <cell r="K29" t="str">
            <v>0</v>
          </cell>
          <cell r="T29" t="str">
            <v>0</v>
          </cell>
          <cell r="V29">
            <v>0</v>
          </cell>
        </row>
        <row r="30">
          <cell r="B30" t="str">
            <v>0</v>
          </cell>
          <cell r="C30" t="str">
            <v>0</v>
          </cell>
          <cell r="D30">
            <v>0</v>
          </cell>
          <cell r="K30" t="str">
            <v>0</v>
          </cell>
          <cell r="T30" t="str">
            <v>0</v>
          </cell>
          <cell r="V30">
            <v>0</v>
          </cell>
        </row>
        <row r="31">
          <cell r="B31" t="str">
            <v>0</v>
          </cell>
          <cell r="C31" t="str">
            <v>0</v>
          </cell>
          <cell r="D31">
            <v>0</v>
          </cell>
          <cell r="K31" t="str">
            <v>0</v>
          </cell>
          <cell r="T31" t="str">
            <v>0</v>
          </cell>
          <cell r="V31">
            <v>0</v>
          </cell>
        </row>
        <row r="32">
          <cell r="B32" t="str">
            <v>0</v>
          </cell>
          <cell r="C32" t="str">
            <v>0</v>
          </cell>
          <cell r="D32">
            <v>0</v>
          </cell>
          <cell r="K32" t="str">
            <v>0</v>
          </cell>
          <cell r="T32" t="str">
            <v>0</v>
          </cell>
          <cell r="V32">
            <v>0</v>
          </cell>
        </row>
        <row r="33">
          <cell r="B33" t="str">
            <v>0</v>
          </cell>
          <cell r="C33" t="str">
            <v>0</v>
          </cell>
          <cell r="D33">
            <v>0</v>
          </cell>
          <cell r="K33" t="str">
            <v>0</v>
          </cell>
          <cell r="T33" t="str">
            <v>0</v>
          </cell>
          <cell r="V33">
            <v>0</v>
          </cell>
        </row>
        <row r="34">
          <cell r="B34" t="str">
            <v>0</v>
          </cell>
          <cell r="C34" t="str">
            <v>0</v>
          </cell>
          <cell r="D34">
            <v>0</v>
          </cell>
          <cell r="K34" t="str">
            <v>0</v>
          </cell>
          <cell r="T34" t="str">
            <v>0</v>
          </cell>
          <cell r="V34">
            <v>0</v>
          </cell>
        </row>
        <row r="35">
          <cell r="B35" t="str">
            <v>0</v>
          </cell>
          <cell r="C35" t="str">
            <v>0</v>
          </cell>
          <cell r="D35">
            <v>0</v>
          </cell>
          <cell r="K35" t="str">
            <v>0</v>
          </cell>
          <cell r="T35" t="str">
            <v>0</v>
          </cell>
          <cell r="V35">
            <v>0</v>
          </cell>
        </row>
        <row r="36">
          <cell r="B36" t="str">
            <v>0</v>
          </cell>
          <cell r="C36" t="str">
            <v>0</v>
          </cell>
          <cell r="D36">
            <v>0</v>
          </cell>
          <cell r="K36" t="str">
            <v>0</v>
          </cell>
          <cell r="T36" t="str">
            <v>0</v>
          </cell>
          <cell r="V36">
            <v>0</v>
          </cell>
        </row>
        <row r="37">
          <cell r="B37" t="str">
            <v>0</v>
          </cell>
          <cell r="C37" t="str">
            <v>0</v>
          </cell>
          <cell r="D37">
            <v>0</v>
          </cell>
          <cell r="K37" t="str">
            <v>0</v>
          </cell>
          <cell r="T37" t="str">
            <v>0</v>
          </cell>
          <cell r="V37">
            <v>0</v>
          </cell>
        </row>
        <row r="38">
          <cell r="B38" t="str">
            <v>0</v>
          </cell>
          <cell r="C38" t="str">
            <v>0</v>
          </cell>
          <cell r="D38">
            <v>0</v>
          </cell>
          <cell r="K38" t="str">
            <v>0</v>
          </cell>
          <cell r="T38" t="str">
            <v>0</v>
          </cell>
          <cell r="V38">
            <v>0</v>
          </cell>
        </row>
        <row r="39">
          <cell r="B39" t="str">
            <v>0</v>
          </cell>
          <cell r="C39" t="str">
            <v>0</v>
          </cell>
          <cell r="D39">
            <v>0</v>
          </cell>
          <cell r="K39" t="str">
            <v>0</v>
          </cell>
          <cell r="T39" t="str">
            <v>0</v>
          </cell>
          <cell r="V39">
            <v>0</v>
          </cell>
        </row>
        <row r="40">
          <cell r="B40" t="str">
            <v>0</v>
          </cell>
          <cell r="C40" t="str">
            <v>0</v>
          </cell>
          <cell r="D40">
            <v>0</v>
          </cell>
          <cell r="K40" t="str">
            <v>0</v>
          </cell>
          <cell r="T40" t="str">
            <v>0</v>
          </cell>
          <cell r="V40">
            <v>0</v>
          </cell>
        </row>
        <row r="41">
          <cell r="B41" t="str">
            <v>0</v>
          </cell>
          <cell r="C41" t="str">
            <v>0</v>
          </cell>
          <cell r="D41">
            <v>0</v>
          </cell>
          <cell r="K41" t="str">
            <v>0</v>
          </cell>
          <cell r="T41" t="str">
            <v>0</v>
          </cell>
          <cell r="V41">
            <v>0</v>
          </cell>
        </row>
        <row r="42">
          <cell r="B42" t="str">
            <v>0</v>
          </cell>
          <cell r="C42" t="str">
            <v>0</v>
          </cell>
          <cell r="D42">
            <v>0</v>
          </cell>
          <cell r="K42" t="str">
            <v>0</v>
          </cell>
          <cell r="T42" t="str">
            <v>0</v>
          </cell>
          <cell r="V42">
            <v>0</v>
          </cell>
        </row>
        <row r="43">
          <cell r="B43" t="str">
            <v>0</v>
          </cell>
          <cell r="C43" t="str">
            <v>0</v>
          </cell>
          <cell r="D43">
            <v>0</v>
          </cell>
          <cell r="K43" t="str">
            <v>0</v>
          </cell>
          <cell r="T43" t="str">
            <v>0</v>
          </cell>
          <cell r="V43">
            <v>0</v>
          </cell>
        </row>
        <row r="44">
          <cell r="B44" t="str">
            <v>0</v>
          </cell>
          <cell r="C44" t="str">
            <v>0</v>
          </cell>
          <cell r="D44">
            <v>0</v>
          </cell>
          <cell r="K44" t="str">
            <v>0</v>
          </cell>
          <cell r="T44" t="str">
            <v>0</v>
          </cell>
          <cell r="V44">
            <v>0</v>
          </cell>
        </row>
        <row r="45">
          <cell r="B45" t="str">
            <v>0</v>
          </cell>
          <cell r="C45" t="str">
            <v>0</v>
          </cell>
          <cell r="D45">
            <v>0</v>
          </cell>
          <cell r="K45" t="str">
            <v>0</v>
          </cell>
          <cell r="T45" t="str">
            <v>0</v>
          </cell>
          <cell r="V45">
            <v>0</v>
          </cell>
        </row>
        <row r="46">
          <cell r="B46" t="str">
            <v>0</v>
          </cell>
          <cell r="C46" t="str">
            <v>0</v>
          </cell>
          <cell r="D46">
            <v>0</v>
          </cell>
          <cell r="K46" t="str">
            <v>0</v>
          </cell>
          <cell r="T46" t="str">
            <v>0</v>
          </cell>
          <cell r="V46">
            <v>0</v>
          </cell>
        </row>
        <row r="47">
          <cell r="B47" t="str">
            <v>0</v>
          </cell>
          <cell r="C47" t="str">
            <v>0</v>
          </cell>
          <cell r="D47">
            <v>0</v>
          </cell>
          <cell r="K47" t="str">
            <v>0</v>
          </cell>
          <cell r="T47" t="str">
            <v>0</v>
          </cell>
          <cell r="V47">
            <v>0</v>
          </cell>
        </row>
        <row r="48">
          <cell r="B48" t="str">
            <v>0</v>
          </cell>
          <cell r="C48" t="str">
            <v>0</v>
          </cell>
          <cell r="D48">
            <v>0</v>
          </cell>
          <cell r="K48" t="str">
            <v>0</v>
          </cell>
          <cell r="T48" t="str">
            <v>0</v>
          </cell>
          <cell r="V48">
            <v>0</v>
          </cell>
        </row>
        <row r="49">
          <cell r="B49" t="str">
            <v>0</v>
          </cell>
          <cell r="C49" t="str">
            <v>0</v>
          </cell>
          <cell r="D49">
            <v>0</v>
          </cell>
          <cell r="K49" t="str">
            <v>0</v>
          </cell>
          <cell r="T49" t="str">
            <v>0</v>
          </cell>
          <cell r="V49">
            <v>0</v>
          </cell>
        </row>
        <row r="50">
          <cell r="B50" t="str">
            <v>0</v>
          </cell>
          <cell r="C50" t="str">
            <v>0</v>
          </cell>
          <cell r="D50">
            <v>0</v>
          </cell>
          <cell r="K50" t="str">
            <v>0</v>
          </cell>
          <cell r="T50" t="str">
            <v>0</v>
          </cell>
          <cell r="V50">
            <v>0</v>
          </cell>
        </row>
        <row r="51">
          <cell r="B51" t="str">
            <v>0</v>
          </cell>
          <cell r="C51" t="str">
            <v>0</v>
          </cell>
          <cell r="D51">
            <v>0</v>
          </cell>
          <cell r="K51" t="str">
            <v>0</v>
          </cell>
          <cell r="T51" t="str">
            <v>0</v>
          </cell>
          <cell r="V51">
            <v>0</v>
          </cell>
        </row>
        <row r="52">
          <cell r="B52" t="str">
            <v>0</v>
          </cell>
          <cell r="C52" t="str">
            <v>0</v>
          </cell>
          <cell r="D52">
            <v>0</v>
          </cell>
          <cell r="K52" t="str">
            <v>0</v>
          </cell>
          <cell r="T52" t="str">
            <v>0</v>
          </cell>
          <cell r="V52">
            <v>0</v>
          </cell>
        </row>
        <row r="53">
          <cell r="B53" t="str">
            <v>0</v>
          </cell>
          <cell r="C53" t="str">
            <v>0</v>
          </cell>
          <cell r="D53">
            <v>0</v>
          </cell>
          <cell r="K53" t="str">
            <v>0</v>
          </cell>
          <cell r="T53" t="str">
            <v>0</v>
          </cell>
          <cell r="V53">
            <v>0</v>
          </cell>
        </row>
        <row r="54">
          <cell r="B54" t="str">
            <v>0</v>
          </cell>
          <cell r="C54" t="str">
            <v>0</v>
          </cell>
          <cell r="D54">
            <v>0</v>
          </cell>
          <cell r="K54" t="str">
            <v>0</v>
          </cell>
          <cell r="T54" t="str">
            <v>0</v>
          </cell>
          <cell r="V54">
            <v>0</v>
          </cell>
        </row>
        <row r="55">
          <cell r="B55" t="str">
            <v>0</v>
          </cell>
          <cell r="C55" t="str">
            <v>0</v>
          </cell>
          <cell r="D55">
            <v>0</v>
          </cell>
          <cell r="K55" t="str">
            <v>0</v>
          </cell>
          <cell r="T55" t="str">
            <v>0</v>
          </cell>
          <cell r="V55">
            <v>0</v>
          </cell>
        </row>
        <row r="56">
          <cell r="B56" t="str">
            <v>0</v>
          </cell>
          <cell r="C56" t="str">
            <v>0</v>
          </cell>
          <cell r="D56">
            <v>0</v>
          </cell>
          <cell r="K56" t="str">
            <v>0</v>
          </cell>
          <cell r="T56" t="str">
            <v>0</v>
          </cell>
          <cell r="V56">
            <v>0</v>
          </cell>
        </row>
        <row r="57">
          <cell r="B57" t="str">
            <v>0</v>
          </cell>
          <cell r="C57" t="str">
            <v>0</v>
          </cell>
          <cell r="D57">
            <v>0</v>
          </cell>
          <cell r="K57" t="str">
            <v>0</v>
          </cell>
          <cell r="T57" t="str">
            <v>0</v>
          </cell>
          <cell r="V57">
            <v>0</v>
          </cell>
        </row>
        <row r="58">
          <cell r="B58" t="str">
            <v>0</v>
          </cell>
          <cell r="C58" t="str">
            <v>0</v>
          </cell>
          <cell r="D58">
            <v>0</v>
          </cell>
          <cell r="K58" t="str">
            <v>0</v>
          </cell>
          <cell r="T58" t="str">
            <v>0</v>
          </cell>
          <cell r="V58">
            <v>0</v>
          </cell>
        </row>
        <row r="59">
          <cell r="B59" t="str">
            <v>0</v>
          </cell>
          <cell r="C59" t="str">
            <v>0</v>
          </cell>
          <cell r="D59">
            <v>0</v>
          </cell>
          <cell r="K59" t="str">
            <v>0</v>
          </cell>
          <cell r="T59" t="str">
            <v>0</v>
          </cell>
          <cell r="V59">
            <v>0</v>
          </cell>
        </row>
        <row r="60">
          <cell r="B60" t="str">
            <v>0</v>
          </cell>
          <cell r="C60" t="str">
            <v>0</v>
          </cell>
          <cell r="D60">
            <v>0</v>
          </cell>
          <cell r="K60" t="str">
            <v>0</v>
          </cell>
          <cell r="T60" t="str">
            <v>0</v>
          </cell>
          <cell r="V60">
            <v>0</v>
          </cell>
        </row>
        <row r="61">
          <cell r="B61" t="str">
            <v>0</v>
          </cell>
          <cell r="C61" t="str">
            <v>0</v>
          </cell>
          <cell r="D61">
            <v>0</v>
          </cell>
          <cell r="K61" t="str">
            <v>0</v>
          </cell>
          <cell r="T61" t="str">
            <v>0</v>
          </cell>
          <cell r="V61">
            <v>0</v>
          </cell>
        </row>
        <row r="62">
          <cell r="B62" t="str">
            <v>0</v>
          </cell>
          <cell r="C62" t="str">
            <v>0</v>
          </cell>
          <cell r="D62">
            <v>0</v>
          </cell>
          <cell r="K62" t="str">
            <v>0</v>
          </cell>
          <cell r="T62" t="str">
            <v>0</v>
          </cell>
          <cell r="V62">
            <v>0</v>
          </cell>
        </row>
        <row r="63">
          <cell r="B63" t="str">
            <v>0</v>
          </cell>
          <cell r="C63" t="str">
            <v>0</v>
          </cell>
          <cell r="D63">
            <v>0</v>
          </cell>
          <cell r="K63" t="str">
            <v>0</v>
          </cell>
          <cell r="T63" t="str">
            <v>0</v>
          </cell>
          <cell r="V63">
            <v>0</v>
          </cell>
        </row>
        <row r="64">
          <cell r="B64" t="str">
            <v>0</v>
          </cell>
          <cell r="C64" t="str">
            <v>0</v>
          </cell>
          <cell r="D64">
            <v>0</v>
          </cell>
          <cell r="K64" t="str">
            <v>0</v>
          </cell>
          <cell r="T64" t="str">
            <v>0</v>
          </cell>
          <cell r="V64">
            <v>0</v>
          </cell>
        </row>
        <row r="65">
          <cell r="B65" t="str">
            <v>0</v>
          </cell>
          <cell r="C65" t="str">
            <v>0</v>
          </cell>
          <cell r="D65">
            <v>0</v>
          </cell>
          <cell r="K65" t="str">
            <v>0</v>
          </cell>
          <cell r="T65" t="str">
            <v>0</v>
          </cell>
          <cell r="V65">
            <v>0</v>
          </cell>
        </row>
        <row r="66">
          <cell r="B66" t="str">
            <v>0</v>
          </cell>
          <cell r="C66" t="str">
            <v>0</v>
          </cell>
          <cell r="D66">
            <v>0</v>
          </cell>
          <cell r="K66" t="str">
            <v>0</v>
          </cell>
          <cell r="T66" t="str">
            <v>0</v>
          </cell>
          <cell r="V66">
            <v>0</v>
          </cell>
        </row>
        <row r="67">
          <cell r="B67" t="str">
            <v>0</v>
          </cell>
          <cell r="C67" t="str">
            <v>0</v>
          </cell>
          <cell r="D67">
            <v>0</v>
          </cell>
          <cell r="K67" t="str">
            <v>0</v>
          </cell>
          <cell r="T67" t="str">
            <v>0</v>
          </cell>
          <cell r="V67">
            <v>0</v>
          </cell>
        </row>
        <row r="68">
          <cell r="B68" t="str">
            <v>0</v>
          </cell>
          <cell r="C68" t="str">
            <v>0</v>
          </cell>
          <cell r="D68">
            <v>0</v>
          </cell>
          <cell r="K68" t="str">
            <v>0</v>
          </cell>
          <cell r="T68" t="str">
            <v>0</v>
          </cell>
          <cell r="V68">
            <v>0</v>
          </cell>
        </row>
        <row r="69">
          <cell r="B69" t="str">
            <v>0</v>
          </cell>
          <cell r="C69" t="str">
            <v>0</v>
          </cell>
          <cell r="D69">
            <v>0</v>
          </cell>
          <cell r="K69" t="str">
            <v>0</v>
          </cell>
          <cell r="T69" t="str">
            <v>0</v>
          </cell>
          <cell r="V69">
            <v>0</v>
          </cell>
        </row>
        <row r="70">
          <cell r="B70" t="str">
            <v>0</v>
          </cell>
          <cell r="C70" t="str">
            <v>0</v>
          </cell>
          <cell r="D70">
            <v>0</v>
          </cell>
          <cell r="K70" t="str">
            <v>0</v>
          </cell>
          <cell r="T70" t="str">
            <v>0</v>
          </cell>
          <cell r="V70">
            <v>0</v>
          </cell>
        </row>
        <row r="71">
          <cell r="B71" t="str">
            <v>0</v>
          </cell>
          <cell r="C71" t="str">
            <v>0</v>
          </cell>
          <cell r="D71">
            <v>0</v>
          </cell>
          <cell r="K71" t="str">
            <v>0</v>
          </cell>
          <cell r="T71" t="str">
            <v>0</v>
          </cell>
          <cell r="V71">
            <v>0</v>
          </cell>
        </row>
        <row r="72">
          <cell r="B72" t="str">
            <v>0</v>
          </cell>
          <cell r="C72" t="str">
            <v>0</v>
          </cell>
          <cell r="D72">
            <v>0</v>
          </cell>
          <cell r="K72" t="str">
            <v>0</v>
          </cell>
          <cell r="T72" t="str">
            <v>0</v>
          </cell>
          <cell r="V72">
            <v>0</v>
          </cell>
        </row>
        <row r="73">
          <cell r="B73" t="str">
            <v>0</v>
          </cell>
          <cell r="C73" t="str">
            <v>0</v>
          </cell>
          <cell r="D73">
            <v>0</v>
          </cell>
          <cell r="K73" t="str">
            <v>0</v>
          </cell>
          <cell r="T73" t="str">
            <v>0</v>
          </cell>
          <cell r="V73">
            <v>0</v>
          </cell>
        </row>
        <row r="74">
          <cell r="B74" t="str">
            <v>0</v>
          </cell>
          <cell r="C74" t="str">
            <v>0</v>
          </cell>
          <cell r="D74">
            <v>0</v>
          </cell>
          <cell r="K74" t="str">
            <v>0</v>
          </cell>
          <cell r="T74" t="str">
            <v>0</v>
          </cell>
          <cell r="V74">
            <v>0</v>
          </cell>
        </row>
        <row r="75">
          <cell r="B75" t="str">
            <v>0</v>
          </cell>
          <cell r="C75" t="str">
            <v>0</v>
          </cell>
          <cell r="D75">
            <v>0</v>
          </cell>
          <cell r="K75" t="str">
            <v>0</v>
          </cell>
          <cell r="T75" t="str">
            <v>0</v>
          </cell>
          <cell r="V75">
            <v>0</v>
          </cell>
        </row>
        <row r="76">
          <cell r="B76" t="str">
            <v>0</v>
          </cell>
          <cell r="C76" t="str">
            <v>0</v>
          </cell>
          <cell r="D76">
            <v>0</v>
          </cell>
          <cell r="K76" t="str">
            <v>0</v>
          </cell>
          <cell r="T76" t="str">
            <v>0</v>
          </cell>
          <cell r="V76">
            <v>0</v>
          </cell>
        </row>
        <row r="77">
          <cell r="B77" t="str">
            <v>0</v>
          </cell>
          <cell r="C77" t="str">
            <v>0</v>
          </cell>
          <cell r="D77">
            <v>0</v>
          </cell>
          <cell r="K77" t="str">
            <v>0</v>
          </cell>
          <cell r="T77" t="str">
            <v>0</v>
          </cell>
          <cell r="V77">
            <v>0</v>
          </cell>
        </row>
        <row r="78">
          <cell r="B78" t="str">
            <v>0</v>
          </cell>
          <cell r="C78" t="str">
            <v>0</v>
          </cell>
          <cell r="D78">
            <v>0</v>
          </cell>
          <cell r="K78" t="str">
            <v>0</v>
          </cell>
          <cell r="T78" t="str">
            <v>0</v>
          </cell>
          <cell r="V78">
            <v>0</v>
          </cell>
        </row>
        <row r="79">
          <cell r="B79" t="str">
            <v>0</v>
          </cell>
          <cell r="C79" t="str">
            <v>0</v>
          </cell>
          <cell r="D79">
            <v>0</v>
          </cell>
          <cell r="K79" t="str">
            <v>0</v>
          </cell>
          <cell r="T79" t="str">
            <v>0</v>
          </cell>
          <cell r="V79">
            <v>0</v>
          </cell>
        </row>
        <row r="80">
          <cell r="B80" t="str">
            <v>0</v>
          </cell>
          <cell r="C80" t="str">
            <v>0</v>
          </cell>
          <cell r="D80">
            <v>0</v>
          </cell>
          <cell r="K80" t="str">
            <v>0</v>
          </cell>
          <cell r="T80" t="str">
            <v>0</v>
          </cell>
          <cell r="V80">
            <v>0</v>
          </cell>
        </row>
        <row r="81">
          <cell r="B81" t="str">
            <v>0</v>
          </cell>
          <cell r="C81" t="str">
            <v>0</v>
          </cell>
          <cell r="D81">
            <v>0</v>
          </cell>
          <cell r="K81" t="str">
            <v>0</v>
          </cell>
          <cell r="T81" t="str">
            <v>0</v>
          </cell>
          <cell r="V81">
            <v>0</v>
          </cell>
        </row>
        <row r="82">
          <cell r="B82" t="str">
            <v>0</v>
          </cell>
          <cell r="C82" t="str">
            <v>0</v>
          </cell>
          <cell r="D82">
            <v>0</v>
          </cell>
          <cell r="K82" t="str">
            <v>0</v>
          </cell>
          <cell r="T82" t="str">
            <v>0</v>
          </cell>
          <cell r="V82">
            <v>0</v>
          </cell>
        </row>
        <row r="83">
          <cell r="B83" t="str">
            <v>0</v>
          </cell>
          <cell r="C83" t="str">
            <v>0</v>
          </cell>
          <cell r="D83">
            <v>0</v>
          </cell>
          <cell r="K83" t="str">
            <v>0</v>
          </cell>
          <cell r="T83" t="str">
            <v>0</v>
          </cell>
          <cell r="V83">
            <v>0</v>
          </cell>
        </row>
        <row r="84">
          <cell r="B84" t="str">
            <v>0</v>
          </cell>
          <cell r="C84" t="str">
            <v>0</v>
          </cell>
          <cell r="D84">
            <v>0</v>
          </cell>
          <cell r="K84" t="str">
            <v>0</v>
          </cell>
          <cell r="T84" t="str">
            <v>0</v>
          </cell>
          <cell r="V84">
            <v>0</v>
          </cell>
        </row>
        <row r="85">
          <cell r="B85" t="str">
            <v>0</v>
          </cell>
          <cell r="C85" t="str">
            <v>0</v>
          </cell>
          <cell r="D85">
            <v>0</v>
          </cell>
          <cell r="K85" t="str">
            <v>0</v>
          </cell>
          <cell r="T85" t="str">
            <v>0</v>
          </cell>
          <cell r="V85">
            <v>0</v>
          </cell>
        </row>
        <row r="86">
          <cell r="B86" t="str">
            <v>0</v>
          </cell>
          <cell r="C86" t="str">
            <v>0</v>
          </cell>
          <cell r="D86">
            <v>0</v>
          </cell>
          <cell r="K86" t="str">
            <v>0</v>
          </cell>
          <cell r="T86" t="str">
            <v>0</v>
          </cell>
          <cell r="V86">
            <v>0</v>
          </cell>
        </row>
        <row r="87">
          <cell r="B87" t="str">
            <v>0</v>
          </cell>
          <cell r="C87" t="str">
            <v>0</v>
          </cell>
          <cell r="D87">
            <v>0</v>
          </cell>
          <cell r="K87" t="str">
            <v>0</v>
          </cell>
          <cell r="T87" t="str">
            <v>0</v>
          </cell>
          <cell r="V87">
            <v>0</v>
          </cell>
        </row>
        <row r="88">
          <cell r="B88" t="str">
            <v>0</v>
          </cell>
          <cell r="C88" t="str">
            <v>0</v>
          </cell>
          <cell r="D88">
            <v>0</v>
          </cell>
          <cell r="K88" t="str">
            <v>0</v>
          </cell>
          <cell r="T88" t="str">
            <v>0</v>
          </cell>
          <cell r="V88">
            <v>0</v>
          </cell>
        </row>
        <row r="89">
          <cell r="B89" t="str">
            <v>0</v>
          </cell>
          <cell r="C89" t="str">
            <v>0</v>
          </cell>
          <cell r="D89">
            <v>0</v>
          </cell>
          <cell r="K89" t="str">
            <v>0</v>
          </cell>
          <cell r="T89" t="str">
            <v>0</v>
          </cell>
          <cell r="V89">
            <v>0</v>
          </cell>
        </row>
        <row r="90">
          <cell r="B90" t="str">
            <v>0</v>
          </cell>
          <cell r="C90" t="str">
            <v>0</v>
          </cell>
          <cell r="D90">
            <v>0</v>
          </cell>
          <cell r="K90" t="str">
            <v>0</v>
          </cell>
          <cell r="T90" t="str">
            <v>0</v>
          </cell>
          <cell r="V90">
            <v>0</v>
          </cell>
        </row>
        <row r="91">
          <cell r="B91" t="str">
            <v>0</v>
          </cell>
          <cell r="C91" t="str">
            <v>0</v>
          </cell>
          <cell r="D91">
            <v>0</v>
          </cell>
          <cell r="K91" t="str">
            <v>0</v>
          </cell>
          <cell r="T91" t="str">
            <v>0</v>
          </cell>
          <cell r="V91">
            <v>0</v>
          </cell>
        </row>
        <row r="92">
          <cell r="B92" t="str">
            <v>0</v>
          </cell>
          <cell r="C92" t="str">
            <v>0</v>
          </cell>
          <cell r="D92">
            <v>0</v>
          </cell>
          <cell r="K92" t="str">
            <v>0</v>
          </cell>
          <cell r="T92" t="str">
            <v>0</v>
          </cell>
          <cell r="V92">
            <v>0</v>
          </cell>
        </row>
        <row r="93">
          <cell r="B93" t="str">
            <v>0</v>
          </cell>
          <cell r="C93" t="str">
            <v>0</v>
          </cell>
          <cell r="D93">
            <v>0</v>
          </cell>
          <cell r="K93" t="str">
            <v>0</v>
          </cell>
          <cell r="T93" t="str">
            <v>0</v>
          </cell>
          <cell r="V93">
            <v>0</v>
          </cell>
        </row>
        <row r="94">
          <cell r="B94" t="str">
            <v>0</v>
          </cell>
          <cell r="C94" t="str">
            <v>0</v>
          </cell>
          <cell r="D94">
            <v>0</v>
          </cell>
          <cell r="K94" t="str">
            <v>0</v>
          </cell>
          <cell r="T94" t="str">
            <v>0</v>
          </cell>
          <cell r="V94">
            <v>0</v>
          </cell>
        </row>
        <row r="95">
          <cell r="B95" t="str">
            <v>0</v>
          </cell>
          <cell r="C95" t="str">
            <v>0</v>
          </cell>
          <cell r="D95">
            <v>0</v>
          </cell>
          <cell r="K95" t="str">
            <v>0</v>
          </cell>
          <cell r="T95" t="str">
            <v>0</v>
          </cell>
          <cell r="V95">
            <v>0</v>
          </cell>
        </row>
        <row r="96">
          <cell r="B96" t="str">
            <v>0</v>
          </cell>
          <cell r="C96" t="str">
            <v>0</v>
          </cell>
          <cell r="D96">
            <v>0</v>
          </cell>
          <cell r="K96" t="str">
            <v>0</v>
          </cell>
          <cell r="T96" t="str">
            <v>0</v>
          </cell>
          <cell r="V96">
            <v>0</v>
          </cell>
        </row>
        <row r="97">
          <cell r="B97" t="str">
            <v>0</v>
          </cell>
          <cell r="C97" t="str">
            <v>0</v>
          </cell>
          <cell r="D97">
            <v>0</v>
          </cell>
          <cell r="K97" t="str">
            <v>0</v>
          </cell>
          <cell r="T97" t="str">
            <v>0</v>
          </cell>
          <cell r="V97">
            <v>0</v>
          </cell>
        </row>
        <row r="98">
          <cell r="B98" t="str">
            <v>0</v>
          </cell>
          <cell r="C98" t="str">
            <v>0</v>
          </cell>
          <cell r="D98">
            <v>0</v>
          </cell>
          <cell r="K98" t="str">
            <v>0</v>
          </cell>
          <cell r="T98" t="str">
            <v>0</v>
          </cell>
          <cell r="V98">
            <v>0</v>
          </cell>
        </row>
        <row r="99">
          <cell r="B99" t="str">
            <v>0</v>
          </cell>
          <cell r="C99" t="str">
            <v>0</v>
          </cell>
          <cell r="D99">
            <v>0</v>
          </cell>
          <cell r="K99" t="str">
            <v>0</v>
          </cell>
          <cell r="T99" t="str">
            <v>0</v>
          </cell>
          <cell r="V99">
            <v>0</v>
          </cell>
        </row>
        <row r="100">
          <cell r="B100" t="str">
            <v>0</v>
          </cell>
          <cell r="C100" t="str">
            <v>0</v>
          </cell>
          <cell r="D100">
            <v>0</v>
          </cell>
          <cell r="K100" t="str">
            <v>0</v>
          </cell>
          <cell r="T100" t="str">
            <v>0</v>
          </cell>
          <cell r="V100">
            <v>0</v>
          </cell>
        </row>
        <row r="101">
          <cell r="B101" t="str">
            <v>0</v>
          </cell>
          <cell r="C101" t="str">
            <v>0</v>
          </cell>
          <cell r="D101">
            <v>0</v>
          </cell>
          <cell r="K101" t="str">
            <v>0</v>
          </cell>
          <cell r="T101" t="str">
            <v>0</v>
          </cell>
          <cell r="V101">
            <v>0</v>
          </cell>
        </row>
        <row r="102">
          <cell r="B102" t="str">
            <v>0</v>
          </cell>
          <cell r="C102" t="str">
            <v>0</v>
          </cell>
          <cell r="D102">
            <v>0</v>
          </cell>
          <cell r="K102" t="str">
            <v>0</v>
          </cell>
          <cell r="T102" t="str">
            <v>0</v>
          </cell>
          <cell r="V102">
            <v>0</v>
          </cell>
        </row>
        <row r="103">
          <cell r="B103" t="str">
            <v>0</v>
          </cell>
          <cell r="C103" t="str">
            <v>0</v>
          </cell>
          <cell r="D103">
            <v>0</v>
          </cell>
          <cell r="K103" t="str">
            <v>0</v>
          </cell>
          <cell r="T103" t="str">
            <v>0</v>
          </cell>
          <cell r="V103">
            <v>0</v>
          </cell>
        </row>
        <row r="104">
          <cell r="B104" t="str">
            <v>0</v>
          </cell>
          <cell r="C104" t="str">
            <v>0</v>
          </cell>
          <cell r="D104">
            <v>0</v>
          </cell>
          <cell r="K104" t="str">
            <v>0</v>
          </cell>
          <cell r="T104" t="str">
            <v>0</v>
          </cell>
          <cell r="V104">
            <v>0</v>
          </cell>
        </row>
        <row r="105">
          <cell r="B105" t="str">
            <v>0</v>
          </cell>
          <cell r="C105" t="str">
            <v>0</v>
          </cell>
          <cell r="D105">
            <v>0</v>
          </cell>
          <cell r="K105" t="str">
            <v>0</v>
          </cell>
          <cell r="T105" t="str">
            <v>0</v>
          </cell>
          <cell r="V105">
            <v>0</v>
          </cell>
        </row>
        <row r="106">
          <cell r="B106" t="str">
            <v>0</v>
          </cell>
          <cell r="C106" t="str">
            <v>0</v>
          </cell>
          <cell r="D106">
            <v>0</v>
          </cell>
          <cell r="K106" t="str">
            <v>0</v>
          </cell>
          <cell r="T106" t="str">
            <v>0</v>
          </cell>
          <cell r="V106">
            <v>0</v>
          </cell>
        </row>
        <row r="107">
          <cell r="B107" t="str">
            <v>0</v>
          </cell>
          <cell r="C107" t="str">
            <v>0</v>
          </cell>
          <cell r="D107">
            <v>0</v>
          </cell>
          <cell r="K107" t="str">
            <v>0</v>
          </cell>
          <cell r="T107" t="str">
            <v>0</v>
          </cell>
          <cell r="V107">
            <v>0</v>
          </cell>
        </row>
        <row r="108">
          <cell r="B108" t="str">
            <v>0</v>
          </cell>
          <cell r="C108" t="str">
            <v>0</v>
          </cell>
          <cell r="D108">
            <v>0</v>
          </cell>
          <cell r="K108" t="str">
            <v>0</v>
          </cell>
          <cell r="T108" t="str">
            <v>0</v>
          </cell>
          <cell r="V108">
            <v>0</v>
          </cell>
        </row>
        <row r="109">
          <cell r="B109" t="str">
            <v>0</v>
          </cell>
          <cell r="C109" t="str">
            <v>0</v>
          </cell>
          <cell r="D109">
            <v>0</v>
          </cell>
          <cell r="K109" t="str">
            <v>0</v>
          </cell>
          <cell r="T109" t="str">
            <v>0</v>
          </cell>
          <cell r="V109">
            <v>0</v>
          </cell>
        </row>
        <row r="110">
          <cell r="B110" t="str">
            <v>0</v>
          </cell>
          <cell r="C110" t="str">
            <v>0</v>
          </cell>
          <cell r="D110">
            <v>0</v>
          </cell>
          <cell r="K110" t="str">
            <v>0</v>
          </cell>
          <cell r="T110" t="str">
            <v>0</v>
          </cell>
          <cell r="V110">
            <v>0</v>
          </cell>
        </row>
        <row r="111">
          <cell r="B111" t="str">
            <v>0</v>
          </cell>
          <cell r="C111" t="str">
            <v>0</v>
          </cell>
          <cell r="D111">
            <v>0</v>
          </cell>
          <cell r="K111" t="str">
            <v>0</v>
          </cell>
          <cell r="T111" t="str">
            <v>0</v>
          </cell>
          <cell r="V111">
            <v>0</v>
          </cell>
        </row>
        <row r="112">
          <cell r="B112" t="str">
            <v>0</v>
          </cell>
          <cell r="C112" t="str">
            <v>0</v>
          </cell>
          <cell r="D112">
            <v>0</v>
          </cell>
          <cell r="K112" t="str">
            <v>0</v>
          </cell>
          <cell r="T112" t="str">
            <v>0</v>
          </cell>
          <cell r="V112">
            <v>0</v>
          </cell>
        </row>
        <row r="113">
          <cell r="B113" t="str">
            <v>0</v>
          </cell>
          <cell r="C113" t="str">
            <v>0</v>
          </cell>
          <cell r="D113">
            <v>0</v>
          </cell>
          <cell r="K113" t="str">
            <v>0</v>
          </cell>
          <cell r="T113" t="str">
            <v>0</v>
          </cell>
          <cell r="V113">
            <v>0</v>
          </cell>
        </row>
        <row r="114">
          <cell r="B114" t="str">
            <v>0</v>
          </cell>
          <cell r="C114" t="str">
            <v>0</v>
          </cell>
          <cell r="D114">
            <v>0</v>
          </cell>
          <cell r="K114" t="str">
            <v>0</v>
          </cell>
          <cell r="T114" t="str">
            <v>0</v>
          </cell>
          <cell r="V114">
            <v>0</v>
          </cell>
        </row>
        <row r="115">
          <cell r="B115" t="str">
            <v>0</v>
          </cell>
          <cell r="C115" t="str">
            <v>0</v>
          </cell>
          <cell r="D115">
            <v>0</v>
          </cell>
          <cell r="K115" t="str">
            <v>0</v>
          </cell>
          <cell r="T115" t="str">
            <v>0</v>
          </cell>
          <cell r="V115">
            <v>0</v>
          </cell>
        </row>
        <row r="116">
          <cell r="B116" t="str">
            <v>0</v>
          </cell>
          <cell r="C116" t="str">
            <v>0</v>
          </cell>
          <cell r="D116">
            <v>0</v>
          </cell>
          <cell r="K116" t="str">
            <v>0</v>
          </cell>
          <cell r="T116" t="str">
            <v>0</v>
          </cell>
          <cell r="V116">
            <v>0</v>
          </cell>
        </row>
        <row r="117">
          <cell r="B117" t="str">
            <v>0</v>
          </cell>
          <cell r="C117" t="str">
            <v>0</v>
          </cell>
          <cell r="D117">
            <v>0</v>
          </cell>
          <cell r="K117" t="str">
            <v>0</v>
          </cell>
          <cell r="T117" t="str">
            <v>0</v>
          </cell>
          <cell r="V117">
            <v>0</v>
          </cell>
        </row>
        <row r="118">
          <cell r="B118" t="str">
            <v>0</v>
          </cell>
          <cell r="C118" t="str">
            <v>0</v>
          </cell>
          <cell r="D118">
            <v>0</v>
          </cell>
          <cell r="K118" t="str">
            <v>0</v>
          </cell>
          <cell r="T118" t="str">
            <v>0</v>
          </cell>
          <cell r="V118">
            <v>0</v>
          </cell>
        </row>
        <row r="119">
          <cell r="B119" t="str">
            <v>0</v>
          </cell>
          <cell r="C119" t="str">
            <v>0</v>
          </cell>
          <cell r="D119">
            <v>0</v>
          </cell>
          <cell r="K119" t="str">
            <v>0</v>
          </cell>
          <cell r="T119" t="str">
            <v>0</v>
          </cell>
          <cell r="V119">
            <v>0</v>
          </cell>
        </row>
        <row r="120">
          <cell r="B120" t="str">
            <v>0</v>
          </cell>
          <cell r="C120" t="str">
            <v>0</v>
          </cell>
          <cell r="D120">
            <v>0</v>
          </cell>
          <cell r="K120" t="str">
            <v>0</v>
          </cell>
          <cell r="T120" t="str">
            <v>0</v>
          </cell>
          <cell r="V120">
            <v>0</v>
          </cell>
        </row>
        <row r="121">
          <cell r="B121" t="str">
            <v>0</v>
          </cell>
          <cell r="C121" t="str">
            <v>0</v>
          </cell>
          <cell r="D121">
            <v>0</v>
          </cell>
          <cell r="K121" t="str">
            <v>0</v>
          </cell>
          <cell r="T121" t="str">
            <v>0</v>
          </cell>
          <cell r="V121">
            <v>0</v>
          </cell>
        </row>
        <row r="122">
          <cell r="B122" t="str">
            <v>0</v>
          </cell>
          <cell r="C122" t="str">
            <v>0</v>
          </cell>
          <cell r="D122">
            <v>0</v>
          </cell>
          <cell r="K122" t="str">
            <v>0</v>
          </cell>
          <cell r="T122" t="str">
            <v>0</v>
          </cell>
          <cell r="V122">
            <v>0</v>
          </cell>
        </row>
        <row r="123">
          <cell r="B123" t="str">
            <v>0</v>
          </cell>
          <cell r="C123" t="str">
            <v>0</v>
          </cell>
          <cell r="D123">
            <v>0</v>
          </cell>
          <cell r="K123" t="str">
            <v>0</v>
          </cell>
          <cell r="T123" t="str">
            <v>0</v>
          </cell>
          <cell r="V123">
            <v>0</v>
          </cell>
        </row>
        <row r="124">
          <cell r="B124" t="str">
            <v>0</v>
          </cell>
          <cell r="C124" t="str">
            <v>0</v>
          </cell>
          <cell r="D124">
            <v>0</v>
          </cell>
          <cell r="K124" t="str">
            <v>0</v>
          </cell>
          <cell r="T124" t="str">
            <v>0</v>
          </cell>
          <cell r="V124">
            <v>0</v>
          </cell>
        </row>
        <row r="125">
          <cell r="B125" t="str">
            <v>0</v>
          </cell>
          <cell r="C125" t="str">
            <v>0</v>
          </cell>
          <cell r="D125">
            <v>0</v>
          </cell>
          <cell r="K125" t="str">
            <v>0</v>
          </cell>
          <cell r="T125" t="str">
            <v>0</v>
          </cell>
          <cell r="V125">
            <v>0</v>
          </cell>
        </row>
        <row r="126">
          <cell r="B126" t="str">
            <v>0</v>
          </cell>
          <cell r="C126" t="str">
            <v>0</v>
          </cell>
          <cell r="D126">
            <v>0</v>
          </cell>
          <cell r="K126" t="str">
            <v>0</v>
          </cell>
          <cell r="T126" t="str">
            <v>0</v>
          </cell>
          <cell r="V126">
            <v>0</v>
          </cell>
        </row>
        <row r="127">
          <cell r="B127" t="str">
            <v>0</v>
          </cell>
          <cell r="C127" t="str">
            <v>0</v>
          </cell>
          <cell r="D127">
            <v>0</v>
          </cell>
          <cell r="K127" t="str">
            <v>0</v>
          </cell>
          <cell r="T127" t="str">
            <v>0</v>
          </cell>
          <cell r="V127">
            <v>0</v>
          </cell>
        </row>
        <row r="128">
          <cell r="B128" t="str">
            <v>0</v>
          </cell>
          <cell r="C128" t="str">
            <v>0</v>
          </cell>
          <cell r="D128">
            <v>0</v>
          </cell>
          <cell r="K128" t="str">
            <v>0</v>
          </cell>
          <cell r="T128" t="str">
            <v>0</v>
          </cell>
          <cell r="V128">
            <v>0</v>
          </cell>
        </row>
        <row r="129">
          <cell r="B129" t="str">
            <v>0</v>
          </cell>
          <cell r="C129" t="str">
            <v>0</v>
          </cell>
          <cell r="D129">
            <v>0</v>
          </cell>
          <cell r="K129" t="str">
            <v>0</v>
          </cell>
          <cell r="T129" t="str">
            <v>0</v>
          </cell>
          <cell r="V129">
            <v>0</v>
          </cell>
        </row>
        <row r="130">
          <cell r="B130" t="str">
            <v>0</v>
          </cell>
          <cell r="C130" t="str">
            <v>0</v>
          </cell>
          <cell r="D130">
            <v>0</v>
          </cell>
          <cell r="K130" t="str">
            <v>0</v>
          </cell>
          <cell r="T130" t="str">
            <v>0</v>
          </cell>
          <cell r="V130">
            <v>0</v>
          </cell>
        </row>
        <row r="131">
          <cell r="B131" t="str">
            <v>0</v>
          </cell>
          <cell r="C131" t="str">
            <v>0</v>
          </cell>
          <cell r="D131">
            <v>0</v>
          </cell>
          <cell r="K131" t="str">
            <v>0</v>
          </cell>
          <cell r="T131" t="str">
            <v>0</v>
          </cell>
          <cell r="V131">
            <v>0</v>
          </cell>
        </row>
        <row r="132">
          <cell r="B132" t="str">
            <v>0</v>
          </cell>
          <cell r="C132" t="str">
            <v>0</v>
          </cell>
          <cell r="D132">
            <v>0</v>
          </cell>
          <cell r="K132" t="str">
            <v>0</v>
          </cell>
          <cell r="T132" t="str">
            <v>0</v>
          </cell>
          <cell r="V132">
            <v>0</v>
          </cell>
        </row>
        <row r="133">
          <cell r="B133" t="str">
            <v>0</v>
          </cell>
          <cell r="C133" t="str">
            <v>0</v>
          </cell>
          <cell r="D133">
            <v>0</v>
          </cell>
          <cell r="K133" t="str">
            <v>0</v>
          </cell>
          <cell r="T133" t="str">
            <v>0</v>
          </cell>
          <cell r="V133">
            <v>0</v>
          </cell>
        </row>
        <row r="134">
          <cell r="B134" t="str">
            <v>0</v>
          </cell>
          <cell r="C134" t="str">
            <v>0</v>
          </cell>
          <cell r="D134">
            <v>0</v>
          </cell>
          <cell r="K134" t="str">
            <v>0</v>
          </cell>
          <cell r="T134" t="str">
            <v>0</v>
          </cell>
          <cell r="V134">
            <v>0</v>
          </cell>
        </row>
        <row r="135">
          <cell r="B135" t="str">
            <v>0</v>
          </cell>
          <cell r="C135" t="str">
            <v>0</v>
          </cell>
          <cell r="D135">
            <v>0</v>
          </cell>
          <cell r="K135" t="str">
            <v>0</v>
          </cell>
          <cell r="T135" t="str">
            <v>0</v>
          </cell>
          <cell r="V135">
            <v>0</v>
          </cell>
        </row>
        <row r="136">
          <cell r="B136" t="str">
            <v>0</v>
          </cell>
          <cell r="C136" t="str">
            <v>0</v>
          </cell>
          <cell r="D136">
            <v>0</v>
          </cell>
          <cell r="K136" t="str">
            <v>0</v>
          </cell>
          <cell r="T136" t="str">
            <v>0</v>
          </cell>
          <cell r="V136">
            <v>0</v>
          </cell>
        </row>
        <row r="137">
          <cell r="B137" t="str">
            <v>0</v>
          </cell>
          <cell r="C137" t="str">
            <v>0</v>
          </cell>
          <cell r="D137">
            <v>0</v>
          </cell>
          <cell r="K137" t="str">
            <v>0</v>
          </cell>
          <cell r="T137" t="str">
            <v>0</v>
          </cell>
          <cell r="V137">
            <v>0</v>
          </cell>
        </row>
        <row r="138">
          <cell r="B138" t="str">
            <v>0</v>
          </cell>
          <cell r="C138" t="str">
            <v>0</v>
          </cell>
          <cell r="D138">
            <v>0</v>
          </cell>
          <cell r="K138" t="str">
            <v>0</v>
          </cell>
          <cell r="T138" t="str">
            <v>0</v>
          </cell>
          <cell r="V138">
            <v>0</v>
          </cell>
        </row>
        <row r="139">
          <cell r="B139" t="str">
            <v>0</v>
          </cell>
          <cell r="C139" t="str">
            <v>0</v>
          </cell>
          <cell r="D139">
            <v>0</v>
          </cell>
          <cell r="K139" t="str">
            <v>0</v>
          </cell>
          <cell r="T139" t="str">
            <v>0</v>
          </cell>
          <cell r="V139">
            <v>0</v>
          </cell>
        </row>
        <row r="140">
          <cell r="B140" t="str">
            <v>0</v>
          </cell>
          <cell r="C140" t="str">
            <v>0</v>
          </cell>
          <cell r="D140">
            <v>0</v>
          </cell>
          <cell r="K140" t="str">
            <v>0</v>
          </cell>
          <cell r="T140" t="str">
            <v>0</v>
          </cell>
          <cell r="V140">
            <v>0</v>
          </cell>
        </row>
        <row r="141">
          <cell r="B141" t="str">
            <v>0</v>
          </cell>
          <cell r="C141" t="str">
            <v>0</v>
          </cell>
          <cell r="D141">
            <v>0</v>
          </cell>
          <cell r="K141" t="str">
            <v>0</v>
          </cell>
          <cell r="T141" t="str">
            <v>0</v>
          </cell>
          <cell r="V141">
            <v>0</v>
          </cell>
        </row>
        <row r="142">
          <cell r="B142" t="str">
            <v>0</v>
          </cell>
          <cell r="C142" t="str">
            <v>0</v>
          </cell>
          <cell r="D142">
            <v>0</v>
          </cell>
          <cell r="K142" t="str">
            <v>0</v>
          </cell>
          <cell r="T142" t="str">
            <v>0</v>
          </cell>
          <cell r="V142">
            <v>0</v>
          </cell>
        </row>
        <row r="143">
          <cell r="B143" t="str">
            <v>0</v>
          </cell>
          <cell r="C143" t="str">
            <v>0</v>
          </cell>
          <cell r="D143">
            <v>0</v>
          </cell>
          <cell r="K143" t="str">
            <v>0</v>
          </cell>
          <cell r="T143" t="str">
            <v>0</v>
          </cell>
          <cell r="V143">
            <v>0</v>
          </cell>
        </row>
        <row r="144">
          <cell r="B144" t="str">
            <v>0</v>
          </cell>
          <cell r="C144" t="str">
            <v>0</v>
          </cell>
          <cell r="D144">
            <v>0</v>
          </cell>
          <cell r="K144" t="str">
            <v>0</v>
          </cell>
          <cell r="T144" t="str">
            <v>0</v>
          </cell>
          <cell r="V144">
            <v>0</v>
          </cell>
        </row>
        <row r="145">
          <cell r="B145" t="str">
            <v>0</v>
          </cell>
          <cell r="C145" t="str">
            <v>0</v>
          </cell>
          <cell r="D145">
            <v>0</v>
          </cell>
          <cell r="K145" t="str">
            <v>0</v>
          </cell>
          <cell r="T145" t="str">
            <v>0</v>
          </cell>
          <cell r="V145">
            <v>0</v>
          </cell>
        </row>
        <row r="146">
          <cell r="B146" t="str">
            <v>0</v>
          </cell>
          <cell r="C146" t="str">
            <v>0</v>
          </cell>
          <cell r="D146">
            <v>0</v>
          </cell>
          <cell r="K146" t="str">
            <v>0</v>
          </cell>
          <cell r="T146" t="str">
            <v>0</v>
          </cell>
          <cell r="V146">
            <v>0</v>
          </cell>
        </row>
        <row r="147">
          <cell r="B147" t="str">
            <v>0</v>
          </cell>
          <cell r="C147" t="str">
            <v>0</v>
          </cell>
          <cell r="D147">
            <v>0</v>
          </cell>
          <cell r="K147" t="str">
            <v>0</v>
          </cell>
          <cell r="T147" t="str">
            <v>0</v>
          </cell>
          <cell r="V147">
            <v>0</v>
          </cell>
        </row>
        <row r="148">
          <cell r="B148" t="str">
            <v>0</v>
          </cell>
          <cell r="C148" t="str">
            <v>0</v>
          </cell>
          <cell r="D148">
            <v>0</v>
          </cell>
          <cell r="K148" t="str">
            <v>0</v>
          </cell>
          <cell r="T148" t="str">
            <v>0</v>
          </cell>
          <cell r="V148">
            <v>0</v>
          </cell>
        </row>
        <row r="149">
          <cell r="B149" t="str">
            <v>0</v>
          </cell>
          <cell r="C149" t="str">
            <v>0</v>
          </cell>
          <cell r="D149">
            <v>0</v>
          </cell>
          <cell r="K149" t="str">
            <v>0</v>
          </cell>
          <cell r="T149" t="str">
            <v>0</v>
          </cell>
          <cell r="V149">
            <v>0</v>
          </cell>
        </row>
        <row r="150">
          <cell r="B150" t="str">
            <v>0</v>
          </cell>
          <cell r="C150" t="str">
            <v>0</v>
          </cell>
          <cell r="D150">
            <v>0</v>
          </cell>
          <cell r="K150" t="str">
            <v>0</v>
          </cell>
          <cell r="T150" t="str">
            <v>0</v>
          </cell>
          <cell r="V150">
            <v>0</v>
          </cell>
        </row>
        <row r="151">
          <cell r="B151" t="str">
            <v>0</v>
          </cell>
          <cell r="C151" t="str">
            <v>0</v>
          </cell>
          <cell r="D151">
            <v>0</v>
          </cell>
          <cell r="K151" t="str">
            <v>0</v>
          </cell>
          <cell r="T151" t="str">
            <v>0</v>
          </cell>
          <cell r="V151">
            <v>0</v>
          </cell>
        </row>
        <row r="152">
          <cell r="B152" t="str">
            <v>0</v>
          </cell>
          <cell r="C152" t="str">
            <v>0</v>
          </cell>
          <cell r="D152">
            <v>0</v>
          </cell>
          <cell r="K152" t="str">
            <v>0</v>
          </cell>
          <cell r="T152" t="str">
            <v>0</v>
          </cell>
          <cell r="V152">
            <v>0</v>
          </cell>
        </row>
        <row r="153">
          <cell r="B153" t="str">
            <v>0</v>
          </cell>
          <cell r="C153" t="str">
            <v>0</v>
          </cell>
          <cell r="D153">
            <v>0</v>
          </cell>
          <cell r="K153" t="str">
            <v>0</v>
          </cell>
          <cell r="T153" t="str">
            <v>0</v>
          </cell>
          <cell r="V153">
            <v>0</v>
          </cell>
        </row>
        <row r="154">
          <cell r="B154" t="str">
            <v>0</v>
          </cell>
          <cell r="C154" t="str">
            <v>0</v>
          </cell>
          <cell r="D154">
            <v>0</v>
          </cell>
          <cell r="K154" t="str">
            <v>0</v>
          </cell>
          <cell r="T154" t="str">
            <v>0</v>
          </cell>
          <cell r="V154">
            <v>0</v>
          </cell>
        </row>
        <row r="155">
          <cell r="B155" t="str">
            <v>0</v>
          </cell>
          <cell r="C155" t="str">
            <v>0</v>
          </cell>
          <cell r="D155">
            <v>0</v>
          </cell>
          <cell r="K155" t="str">
            <v>0</v>
          </cell>
          <cell r="T155" t="str">
            <v>0</v>
          </cell>
          <cell r="V155">
            <v>0</v>
          </cell>
        </row>
        <row r="156">
          <cell r="B156" t="str">
            <v>0</v>
          </cell>
          <cell r="C156" t="str">
            <v>0</v>
          </cell>
          <cell r="D156">
            <v>0</v>
          </cell>
          <cell r="K156" t="str">
            <v>0</v>
          </cell>
          <cell r="T156" t="str">
            <v>0</v>
          </cell>
          <cell r="V156">
            <v>0</v>
          </cell>
        </row>
        <row r="157">
          <cell r="B157" t="str">
            <v>0</v>
          </cell>
          <cell r="C157" t="str">
            <v>0</v>
          </cell>
          <cell r="D157">
            <v>0</v>
          </cell>
          <cell r="K157" t="str">
            <v>0</v>
          </cell>
          <cell r="T157" t="str">
            <v>0</v>
          </cell>
          <cell r="V157">
            <v>0</v>
          </cell>
        </row>
        <row r="158">
          <cell r="B158" t="str">
            <v>0</v>
          </cell>
          <cell r="C158" t="str">
            <v>0</v>
          </cell>
          <cell r="D158">
            <v>0</v>
          </cell>
          <cell r="K158" t="str">
            <v>0</v>
          </cell>
          <cell r="T158" t="str">
            <v>0</v>
          </cell>
          <cell r="V158">
            <v>0</v>
          </cell>
        </row>
        <row r="159">
          <cell r="B159" t="str">
            <v>0</v>
          </cell>
          <cell r="C159" t="str">
            <v>0</v>
          </cell>
          <cell r="D159">
            <v>0</v>
          </cell>
          <cell r="K159" t="str">
            <v>0</v>
          </cell>
          <cell r="T159" t="str">
            <v>0</v>
          </cell>
          <cell r="V159">
            <v>0</v>
          </cell>
        </row>
        <row r="160">
          <cell r="B160" t="str">
            <v>0</v>
          </cell>
          <cell r="C160" t="str">
            <v>0</v>
          </cell>
          <cell r="D160">
            <v>0</v>
          </cell>
          <cell r="K160" t="str">
            <v>0</v>
          </cell>
          <cell r="T160" t="str">
            <v>0</v>
          </cell>
          <cell r="V160">
            <v>0</v>
          </cell>
        </row>
        <row r="161">
          <cell r="B161" t="str">
            <v>0</v>
          </cell>
          <cell r="C161" t="str">
            <v>0</v>
          </cell>
          <cell r="D161">
            <v>0</v>
          </cell>
          <cell r="K161" t="str">
            <v>0</v>
          </cell>
          <cell r="T161" t="str">
            <v>0</v>
          </cell>
          <cell r="V161">
            <v>0</v>
          </cell>
        </row>
        <row r="162">
          <cell r="B162" t="str">
            <v>0</v>
          </cell>
          <cell r="C162" t="str">
            <v>0</v>
          </cell>
          <cell r="D162">
            <v>0</v>
          </cell>
          <cell r="K162" t="str">
            <v>0</v>
          </cell>
          <cell r="T162" t="str">
            <v>0</v>
          </cell>
          <cell r="V162">
            <v>0</v>
          </cell>
        </row>
        <row r="163">
          <cell r="B163" t="str">
            <v>0</v>
          </cell>
          <cell r="C163" t="str">
            <v>0</v>
          </cell>
          <cell r="D163">
            <v>0</v>
          </cell>
          <cell r="K163" t="str">
            <v>0</v>
          </cell>
          <cell r="T163" t="str">
            <v>0</v>
          </cell>
          <cell r="V163">
            <v>0</v>
          </cell>
        </row>
        <row r="164">
          <cell r="B164" t="str">
            <v>0</v>
          </cell>
          <cell r="C164" t="str">
            <v>0</v>
          </cell>
          <cell r="D164">
            <v>0</v>
          </cell>
          <cell r="K164" t="str">
            <v>0</v>
          </cell>
          <cell r="T164" t="str">
            <v>0</v>
          </cell>
          <cell r="V164">
            <v>0</v>
          </cell>
        </row>
        <row r="165">
          <cell r="B165" t="str">
            <v>0</v>
          </cell>
          <cell r="C165" t="str">
            <v>0</v>
          </cell>
          <cell r="D165">
            <v>0</v>
          </cell>
          <cell r="K165" t="str">
            <v>0</v>
          </cell>
          <cell r="T165" t="str">
            <v>0</v>
          </cell>
          <cell r="V165">
            <v>0</v>
          </cell>
        </row>
        <row r="166">
          <cell r="B166" t="str">
            <v>0</v>
          </cell>
          <cell r="C166" t="str">
            <v>0</v>
          </cell>
          <cell r="D166">
            <v>0</v>
          </cell>
          <cell r="K166" t="str">
            <v>0</v>
          </cell>
          <cell r="T166" t="str">
            <v>0</v>
          </cell>
          <cell r="V166">
            <v>0</v>
          </cell>
        </row>
        <row r="167">
          <cell r="B167" t="str">
            <v>0</v>
          </cell>
          <cell r="C167" t="str">
            <v>0</v>
          </cell>
          <cell r="D167">
            <v>0</v>
          </cell>
          <cell r="K167" t="str">
            <v>0</v>
          </cell>
          <cell r="T167" t="str">
            <v>0</v>
          </cell>
          <cell r="V167">
            <v>0</v>
          </cell>
        </row>
        <row r="168">
          <cell r="B168" t="str">
            <v>0</v>
          </cell>
          <cell r="C168" t="str">
            <v>0</v>
          </cell>
          <cell r="D168">
            <v>0</v>
          </cell>
          <cell r="K168" t="str">
            <v>0</v>
          </cell>
          <cell r="T168" t="str">
            <v>0</v>
          </cell>
          <cell r="V168">
            <v>0</v>
          </cell>
        </row>
        <row r="169">
          <cell r="B169" t="str">
            <v>0</v>
          </cell>
          <cell r="C169" t="str">
            <v>0</v>
          </cell>
          <cell r="D169">
            <v>0</v>
          </cell>
          <cell r="K169" t="str">
            <v>0</v>
          </cell>
          <cell r="T169" t="str">
            <v>0</v>
          </cell>
          <cell r="V169">
            <v>0</v>
          </cell>
        </row>
        <row r="170">
          <cell r="B170" t="str">
            <v>0</v>
          </cell>
          <cell r="C170" t="str">
            <v>0</v>
          </cell>
          <cell r="D170">
            <v>0</v>
          </cell>
          <cell r="K170" t="str">
            <v>0</v>
          </cell>
          <cell r="T170" t="str">
            <v>0</v>
          </cell>
          <cell r="V170">
            <v>0</v>
          </cell>
        </row>
        <row r="171">
          <cell r="B171" t="str">
            <v>0</v>
          </cell>
          <cell r="C171" t="str">
            <v>0</v>
          </cell>
          <cell r="D171">
            <v>0</v>
          </cell>
          <cell r="K171" t="str">
            <v>0</v>
          </cell>
          <cell r="T171" t="str">
            <v>0</v>
          </cell>
          <cell r="V171">
            <v>0</v>
          </cell>
        </row>
        <row r="172">
          <cell r="B172" t="str">
            <v>0</v>
          </cell>
          <cell r="C172" t="str">
            <v>0</v>
          </cell>
          <cell r="D172">
            <v>0</v>
          </cell>
          <cell r="K172" t="str">
            <v>0</v>
          </cell>
          <cell r="T172" t="str">
            <v>0</v>
          </cell>
          <cell r="V172">
            <v>0</v>
          </cell>
        </row>
        <row r="173">
          <cell r="B173" t="str">
            <v>0</v>
          </cell>
          <cell r="C173" t="str">
            <v>0</v>
          </cell>
          <cell r="D173">
            <v>0</v>
          </cell>
          <cell r="K173" t="str">
            <v>0</v>
          </cell>
          <cell r="T173" t="str">
            <v>0</v>
          </cell>
          <cell r="V173">
            <v>0</v>
          </cell>
        </row>
        <row r="174">
          <cell r="B174" t="str">
            <v>0</v>
          </cell>
          <cell r="C174" t="str">
            <v>0</v>
          </cell>
          <cell r="D174">
            <v>0</v>
          </cell>
          <cell r="K174" t="str">
            <v>0</v>
          </cell>
          <cell r="T174" t="str">
            <v>0</v>
          </cell>
          <cell r="V174">
            <v>0</v>
          </cell>
        </row>
        <row r="175">
          <cell r="B175" t="str">
            <v>0</v>
          </cell>
          <cell r="C175" t="str">
            <v>0</v>
          </cell>
          <cell r="D175">
            <v>0</v>
          </cell>
          <cell r="K175" t="str">
            <v>0</v>
          </cell>
          <cell r="T175" t="str">
            <v>0</v>
          </cell>
          <cell r="V175">
            <v>0</v>
          </cell>
        </row>
        <row r="176">
          <cell r="B176" t="str">
            <v>0</v>
          </cell>
          <cell r="C176" t="str">
            <v>0</v>
          </cell>
          <cell r="D176">
            <v>0</v>
          </cell>
          <cell r="K176" t="str">
            <v>0</v>
          </cell>
          <cell r="T176" t="str">
            <v>0</v>
          </cell>
          <cell r="V176">
            <v>0</v>
          </cell>
        </row>
        <row r="177">
          <cell r="B177" t="str">
            <v>0</v>
          </cell>
          <cell r="C177" t="str">
            <v>0</v>
          </cell>
          <cell r="D177">
            <v>0</v>
          </cell>
          <cell r="K177" t="str">
            <v>0</v>
          </cell>
          <cell r="T177" t="str">
            <v>0</v>
          </cell>
          <cell r="V177">
            <v>0</v>
          </cell>
        </row>
        <row r="178">
          <cell r="B178" t="str">
            <v>0</v>
          </cell>
          <cell r="C178" t="str">
            <v>0</v>
          </cell>
          <cell r="D178">
            <v>0</v>
          </cell>
          <cell r="K178" t="str">
            <v>0</v>
          </cell>
          <cell r="T178" t="str">
            <v>0</v>
          </cell>
          <cell r="V178">
            <v>0</v>
          </cell>
        </row>
        <row r="179">
          <cell r="B179" t="str">
            <v>0</v>
          </cell>
          <cell r="C179" t="str">
            <v>0</v>
          </cell>
          <cell r="D179">
            <v>0</v>
          </cell>
          <cell r="K179" t="str">
            <v>0</v>
          </cell>
          <cell r="T179" t="str">
            <v>0</v>
          </cell>
          <cell r="V179">
            <v>0</v>
          </cell>
        </row>
        <row r="180">
          <cell r="B180" t="str">
            <v>0</v>
          </cell>
          <cell r="C180" t="str">
            <v>0</v>
          </cell>
          <cell r="D180">
            <v>0</v>
          </cell>
          <cell r="K180" t="str">
            <v>0</v>
          </cell>
          <cell r="T180" t="str">
            <v>0</v>
          </cell>
          <cell r="V180">
            <v>0</v>
          </cell>
        </row>
        <row r="181">
          <cell r="B181" t="str">
            <v>0</v>
          </cell>
          <cell r="C181" t="str">
            <v>0</v>
          </cell>
          <cell r="D181">
            <v>0</v>
          </cell>
          <cell r="K181" t="str">
            <v>0</v>
          </cell>
          <cell r="T181" t="str">
            <v>0</v>
          </cell>
          <cell r="V181">
            <v>0</v>
          </cell>
        </row>
        <row r="182">
          <cell r="B182" t="str">
            <v>0</v>
          </cell>
          <cell r="C182" t="str">
            <v>0</v>
          </cell>
          <cell r="D182">
            <v>0</v>
          </cell>
          <cell r="K182" t="str">
            <v>0</v>
          </cell>
          <cell r="T182" t="str">
            <v>0</v>
          </cell>
          <cell r="V182">
            <v>0</v>
          </cell>
        </row>
        <row r="183">
          <cell r="B183" t="str">
            <v>0</v>
          </cell>
          <cell r="C183" t="str">
            <v>0</v>
          </cell>
          <cell r="D183">
            <v>0</v>
          </cell>
          <cell r="K183" t="str">
            <v>0</v>
          </cell>
          <cell r="T183" t="str">
            <v>0</v>
          </cell>
          <cell r="V183">
            <v>0</v>
          </cell>
        </row>
        <row r="184">
          <cell r="B184" t="str">
            <v>0</v>
          </cell>
          <cell r="C184" t="str">
            <v>0</v>
          </cell>
          <cell r="D184">
            <v>0</v>
          </cell>
          <cell r="K184" t="str">
            <v>0</v>
          </cell>
          <cell r="T184" t="str">
            <v>0</v>
          </cell>
          <cell r="V184">
            <v>0</v>
          </cell>
        </row>
        <row r="185">
          <cell r="B185" t="str">
            <v>0</v>
          </cell>
          <cell r="C185" t="str">
            <v>0</v>
          </cell>
          <cell r="D185">
            <v>0</v>
          </cell>
          <cell r="K185" t="str">
            <v>0</v>
          </cell>
          <cell r="T185" t="str">
            <v>0</v>
          </cell>
          <cell r="V185">
            <v>0</v>
          </cell>
        </row>
        <row r="186">
          <cell r="B186" t="str">
            <v>0</v>
          </cell>
          <cell r="C186" t="str">
            <v>0</v>
          </cell>
          <cell r="D186">
            <v>0</v>
          </cell>
          <cell r="K186" t="str">
            <v>0</v>
          </cell>
          <cell r="T186" t="str">
            <v>0</v>
          </cell>
          <cell r="V186">
            <v>0</v>
          </cell>
        </row>
        <row r="187">
          <cell r="B187" t="str">
            <v>0</v>
          </cell>
          <cell r="C187" t="str">
            <v>0</v>
          </cell>
          <cell r="D187">
            <v>0</v>
          </cell>
          <cell r="K187" t="str">
            <v>0</v>
          </cell>
          <cell r="T187" t="str">
            <v>0</v>
          </cell>
          <cell r="V187">
            <v>0</v>
          </cell>
        </row>
        <row r="188">
          <cell r="B188" t="str">
            <v>0</v>
          </cell>
          <cell r="C188" t="str">
            <v>0</v>
          </cell>
          <cell r="D188">
            <v>0</v>
          </cell>
          <cell r="K188" t="str">
            <v>0</v>
          </cell>
          <cell r="T188" t="str">
            <v>0</v>
          </cell>
          <cell r="V188">
            <v>0</v>
          </cell>
        </row>
        <row r="189">
          <cell r="B189" t="str">
            <v>0</v>
          </cell>
          <cell r="C189" t="str">
            <v>0</v>
          </cell>
          <cell r="D189">
            <v>0</v>
          </cell>
          <cell r="K189" t="str">
            <v>0</v>
          </cell>
          <cell r="T189" t="str">
            <v>0</v>
          </cell>
          <cell r="V189">
            <v>0</v>
          </cell>
        </row>
        <row r="190">
          <cell r="B190" t="str">
            <v>0</v>
          </cell>
          <cell r="C190" t="str">
            <v>0</v>
          </cell>
          <cell r="D190">
            <v>0</v>
          </cell>
          <cell r="K190" t="str">
            <v>0</v>
          </cell>
          <cell r="T190" t="str">
            <v>0</v>
          </cell>
          <cell r="V190">
            <v>0</v>
          </cell>
        </row>
        <row r="191">
          <cell r="B191" t="str">
            <v>0</v>
          </cell>
          <cell r="C191" t="str">
            <v>0</v>
          </cell>
          <cell r="D191">
            <v>0</v>
          </cell>
          <cell r="K191" t="str">
            <v>0</v>
          </cell>
          <cell r="T191" t="str">
            <v>0</v>
          </cell>
          <cell r="V191">
            <v>0</v>
          </cell>
        </row>
        <row r="192">
          <cell r="B192" t="str">
            <v>0</v>
          </cell>
          <cell r="C192" t="str">
            <v>0</v>
          </cell>
          <cell r="D192">
            <v>0</v>
          </cell>
          <cell r="K192" t="str">
            <v>0</v>
          </cell>
          <cell r="T192" t="str">
            <v>0</v>
          </cell>
          <cell r="V192">
            <v>0</v>
          </cell>
        </row>
        <row r="193">
          <cell r="B193" t="str">
            <v>0</v>
          </cell>
          <cell r="C193" t="str">
            <v>0</v>
          </cell>
          <cell r="D193">
            <v>0</v>
          </cell>
          <cell r="K193" t="str">
            <v>0</v>
          </cell>
          <cell r="T193" t="str">
            <v>0</v>
          </cell>
          <cell r="V193">
            <v>0</v>
          </cell>
        </row>
        <row r="194">
          <cell r="B194" t="str">
            <v>0</v>
          </cell>
          <cell r="C194" t="str">
            <v>0</v>
          </cell>
          <cell r="D194">
            <v>0</v>
          </cell>
          <cell r="K194" t="str">
            <v>0</v>
          </cell>
          <cell r="T194" t="str">
            <v>0</v>
          </cell>
          <cell r="V194">
            <v>0</v>
          </cell>
        </row>
        <row r="195">
          <cell r="B195" t="str">
            <v>0</v>
          </cell>
          <cell r="C195" t="str">
            <v>0</v>
          </cell>
          <cell r="D195">
            <v>0</v>
          </cell>
          <cell r="K195" t="str">
            <v>0</v>
          </cell>
          <cell r="T195" t="str">
            <v>0</v>
          </cell>
          <cell r="V195">
            <v>0</v>
          </cell>
        </row>
        <row r="196">
          <cell r="B196" t="str">
            <v>0</v>
          </cell>
          <cell r="C196" t="str">
            <v>0</v>
          </cell>
          <cell r="D196">
            <v>0</v>
          </cell>
          <cell r="K196" t="str">
            <v>0</v>
          </cell>
          <cell r="T196" t="str">
            <v>0</v>
          </cell>
          <cell r="V196">
            <v>0</v>
          </cell>
        </row>
        <row r="197">
          <cell r="B197" t="str">
            <v>0</v>
          </cell>
          <cell r="C197" t="str">
            <v>0</v>
          </cell>
          <cell r="D197">
            <v>0</v>
          </cell>
          <cell r="K197" t="str">
            <v>0</v>
          </cell>
          <cell r="T197" t="str">
            <v>0</v>
          </cell>
          <cell r="V197">
            <v>0</v>
          </cell>
        </row>
        <row r="198">
          <cell r="B198" t="str">
            <v>0</v>
          </cell>
          <cell r="C198" t="str">
            <v>0</v>
          </cell>
          <cell r="D198">
            <v>0</v>
          </cell>
          <cell r="K198" t="str">
            <v>0</v>
          </cell>
          <cell r="T198" t="str">
            <v>0</v>
          </cell>
          <cell r="V198">
            <v>0</v>
          </cell>
        </row>
        <row r="199">
          <cell r="B199" t="str">
            <v>0</v>
          </cell>
          <cell r="C199" t="str">
            <v>0</v>
          </cell>
          <cell r="D199">
            <v>0</v>
          </cell>
          <cell r="K199" t="str">
            <v>0</v>
          </cell>
          <cell r="T199" t="str">
            <v>0</v>
          </cell>
          <cell r="V199">
            <v>0</v>
          </cell>
        </row>
        <row r="200">
          <cell r="B200" t="str">
            <v>0</v>
          </cell>
          <cell r="C200" t="str">
            <v>0</v>
          </cell>
          <cell r="D200">
            <v>0</v>
          </cell>
          <cell r="K200" t="str">
            <v>0</v>
          </cell>
          <cell r="T200" t="str">
            <v>0</v>
          </cell>
          <cell r="V200">
            <v>0</v>
          </cell>
        </row>
        <row r="201">
          <cell r="B201" t="str">
            <v>0</v>
          </cell>
          <cell r="C201" t="str">
            <v>0</v>
          </cell>
          <cell r="D201">
            <v>0</v>
          </cell>
          <cell r="K201" t="str">
            <v>0</v>
          </cell>
          <cell r="T201" t="str">
            <v>0</v>
          </cell>
          <cell r="V201">
            <v>0</v>
          </cell>
        </row>
        <row r="202">
          <cell r="B202" t="str">
            <v>0</v>
          </cell>
          <cell r="C202" t="str">
            <v>0</v>
          </cell>
          <cell r="D202">
            <v>0</v>
          </cell>
          <cell r="K202" t="str">
            <v>0</v>
          </cell>
          <cell r="T202" t="str">
            <v>0</v>
          </cell>
          <cell r="V202">
            <v>0</v>
          </cell>
        </row>
        <row r="203">
          <cell r="B203" t="str">
            <v>0</v>
          </cell>
          <cell r="C203" t="str">
            <v>0</v>
          </cell>
          <cell r="D203">
            <v>0</v>
          </cell>
          <cell r="K203" t="str">
            <v>0</v>
          </cell>
          <cell r="T203" t="str">
            <v>0</v>
          </cell>
          <cell r="V203">
            <v>0</v>
          </cell>
        </row>
        <row r="204">
          <cell r="B204" t="str">
            <v>0</v>
          </cell>
          <cell r="C204" t="str">
            <v>0</v>
          </cell>
          <cell r="D204">
            <v>0</v>
          </cell>
          <cell r="K204" t="str">
            <v>0</v>
          </cell>
          <cell r="T204" t="str">
            <v>0</v>
          </cell>
          <cell r="V204">
            <v>0</v>
          </cell>
        </row>
        <row r="205">
          <cell r="B205" t="str">
            <v>0</v>
          </cell>
          <cell r="C205" t="str">
            <v>0</v>
          </cell>
          <cell r="D205">
            <v>0</v>
          </cell>
          <cell r="K205" t="str">
            <v>0</v>
          </cell>
          <cell r="T205" t="str">
            <v>0</v>
          </cell>
          <cell r="V205">
            <v>0</v>
          </cell>
        </row>
        <row r="206">
          <cell r="B206" t="str">
            <v>0</v>
          </cell>
          <cell r="C206" t="str">
            <v>0</v>
          </cell>
          <cell r="D206">
            <v>0</v>
          </cell>
          <cell r="K206" t="str">
            <v>0</v>
          </cell>
          <cell r="T206" t="str">
            <v>0</v>
          </cell>
          <cell r="V206">
            <v>0</v>
          </cell>
        </row>
        <row r="207">
          <cell r="B207" t="str">
            <v>0</v>
          </cell>
          <cell r="C207" t="str">
            <v>0</v>
          </cell>
          <cell r="D207">
            <v>0</v>
          </cell>
          <cell r="K207" t="str">
            <v>0</v>
          </cell>
          <cell r="T207" t="str">
            <v>0</v>
          </cell>
          <cell r="V207">
            <v>0</v>
          </cell>
        </row>
        <row r="208">
          <cell r="B208" t="str">
            <v>0</v>
          </cell>
          <cell r="C208" t="str">
            <v>0</v>
          </cell>
          <cell r="D208">
            <v>0</v>
          </cell>
          <cell r="K208" t="str">
            <v>0</v>
          </cell>
          <cell r="T208" t="str">
            <v>0</v>
          </cell>
          <cell r="V208">
            <v>0</v>
          </cell>
        </row>
        <row r="209">
          <cell r="B209" t="str">
            <v>0</v>
          </cell>
          <cell r="C209" t="str">
            <v>0</v>
          </cell>
          <cell r="D209">
            <v>0</v>
          </cell>
          <cell r="K209" t="str">
            <v>0</v>
          </cell>
          <cell r="T209" t="str">
            <v>0</v>
          </cell>
          <cell r="V209">
            <v>0</v>
          </cell>
        </row>
        <row r="210">
          <cell r="B210" t="str">
            <v>0</v>
          </cell>
          <cell r="C210" t="str">
            <v>0</v>
          </cell>
          <cell r="D210">
            <v>0</v>
          </cell>
          <cell r="K210" t="str">
            <v>0</v>
          </cell>
          <cell r="T210" t="str">
            <v>0</v>
          </cell>
          <cell r="V210">
            <v>0</v>
          </cell>
        </row>
        <row r="211">
          <cell r="B211" t="str">
            <v>0</v>
          </cell>
          <cell r="C211" t="str">
            <v>0</v>
          </cell>
          <cell r="D211">
            <v>0</v>
          </cell>
          <cell r="K211" t="str">
            <v>0</v>
          </cell>
          <cell r="T211" t="str">
            <v>0</v>
          </cell>
          <cell r="V211">
            <v>0</v>
          </cell>
        </row>
        <row r="212">
          <cell r="B212" t="str">
            <v>0</v>
          </cell>
          <cell r="C212" t="str">
            <v>0</v>
          </cell>
          <cell r="D212">
            <v>0</v>
          </cell>
          <cell r="K212" t="str">
            <v>0</v>
          </cell>
          <cell r="T212" t="str">
            <v>0</v>
          </cell>
          <cell r="V212">
            <v>0</v>
          </cell>
        </row>
        <row r="213">
          <cell r="B213" t="str">
            <v>0</v>
          </cell>
          <cell r="C213" t="str">
            <v>0</v>
          </cell>
          <cell r="D213">
            <v>0</v>
          </cell>
          <cell r="K213" t="str">
            <v>0</v>
          </cell>
          <cell r="T213" t="str">
            <v>0</v>
          </cell>
          <cell r="V213">
            <v>0</v>
          </cell>
        </row>
        <row r="214">
          <cell r="B214" t="str">
            <v>0</v>
          </cell>
          <cell r="C214" t="str">
            <v>0</v>
          </cell>
          <cell r="D214">
            <v>0</v>
          </cell>
          <cell r="K214" t="str">
            <v>0</v>
          </cell>
          <cell r="T214" t="str">
            <v>0</v>
          </cell>
          <cell r="V214">
            <v>0</v>
          </cell>
        </row>
        <row r="215">
          <cell r="B215" t="str">
            <v>0</v>
          </cell>
          <cell r="C215" t="str">
            <v>0</v>
          </cell>
          <cell r="D215">
            <v>0</v>
          </cell>
          <cell r="K215" t="str">
            <v>0</v>
          </cell>
          <cell r="T215" t="str">
            <v>0</v>
          </cell>
          <cell r="V215">
            <v>0</v>
          </cell>
        </row>
        <row r="216">
          <cell r="B216" t="str">
            <v>0</v>
          </cell>
          <cell r="C216" t="str">
            <v>0</v>
          </cell>
          <cell r="D216">
            <v>0</v>
          </cell>
          <cell r="K216" t="str">
            <v>0</v>
          </cell>
          <cell r="T216" t="str">
            <v>0</v>
          </cell>
          <cell r="V216">
            <v>0</v>
          </cell>
        </row>
        <row r="217">
          <cell r="B217" t="str">
            <v>0</v>
          </cell>
          <cell r="C217" t="str">
            <v>0</v>
          </cell>
          <cell r="D217">
            <v>0</v>
          </cell>
          <cell r="K217" t="str">
            <v>0</v>
          </cell>
          <cell r="T217" t="str">
            <v>0</v>
          </cell>
          <cell r="V217">
            <v>0</v>
          </cell>
        </row>
        <row r="218">
          <cell r="B218" t="str">
            <v>0</v>
          </cell>
          <cell r="C218" t="str">
            <v>0</v>
          </cell>
          <cell r="D218">
            <v>0</v>
          </cell>
          <cell r="K218" t="str">
            <v>0</v>
          </cell>
          <cell r="T218" t="str">
            <v>0</v>
          </cell>
          <cell r="V218">
            <v>0</v>
          </cell>
        </row>
        <row r="219">
          <cell r="B219" t="str">
            <v>0</v>
          </cell>
          <cell r="C219" t="str">
            <v>0</v>
          </cell>
          <cell r="D219">
            <v>0</v>
          </cell>
          <cell r="K219" t="str">
            <v>0</v>
          </cell>
          <cell r="T219" t="str">
            <v>0</v>
          </cell>
          <cell r="V219">
            <v>0</v>
          </cell>
        </row>
        <row r="220">
          <cell r="B220" t="str">
            <v>0</v>
          </cell>
          <cell r="C220" t="str">
            <v>0</v>
          </cell>
          <cell r="D220">
            <v>0</v>
          </cell>
          <cell r="K220" t="str">
            <v>0</v>
          </cell>
          <cell r="T220" t="str">
            <v>0</v>
          </cell>
          <cell r="V220">
            <v>0</v>
          </cell>
        </row>
        <row r="221">
          <cell r="B221" t="str">
            <v>0</v>
          </cell>
          <cell r="C221" t="str">
            <v>0</v>
          </cell>
          <cell r="D221">
            <v>0</v>
          </cell>
          <cell r="K221" t="str">
            <v>0</v>
          </cell>
          <cell r="T221" t="str">
            <v>0</v>
          </cell>
          <cell r="V221">
            <v>0</v>
          </cell>
        </row>
        <row r="222">
          <cell r="B222" t="str">
            <v>0</v>
          </cell>
          <cell r="C222" t="str">
            <v>0</v>
          </cell>
          <cell r="D222">
            <v>0</v>
          </cell>
          <cell r="K222" t="str">
            <v>0</v>
          </cell>
          <cell r="T222" t="str">
            <v>0</v>
          </cell>
          <cell r="V222">
            <v>0</v>
          </cell>
        </row>
        <row r="223">
          <cell r="B223" t="str">
            <v>0</v>
          </cell>
          <cell r="C223" t="str">
            <v>0</v>
          </cell>
          <cell r="D223">
            <v>0</v>
          </cell>
          <cell r="K223" t="str">
            <v>0</v>
          </cell>
          <cell r="T223" t="str">
            <v>0</v>
          </cell>
          <cell r="V223">
            <v>0</v>
          </cell>
        </row>
        <row r="224">
          <cell r="B224" t="str">
            <v>0</v>
          </cell>
          <cell r="C224" t="str">
            <v>0</v>
          </cell>
          <cell r="D224">
            <v>0</v>
          </cell>
          <cell r="K224" t="str">
            <v>0</v>
          </cell>
          <cell r="T224" t="str">
            <v>0</v>
          </cell>
          <cell r="V224">
            <v>0</v>
          </cell>
        </row>
        <row r="225">
          <cell r="B225" t="str">
            <v>0</v>
          </cell>
          <cell r="C225" t="str">
            <v>0</v>
          </cell>
          <cell r="D225">
            <v>0</v>
          </cell>
          <cell r="K225" t="str">
            <v>0</v>
          </cell>
          <cell r="T225" t="str">
            <v>0</v>
          </cell>
          <cell r="V225">
            <v>0</v>
          </cell>
        </row>
        <row r="226">
          <cell r="B226" t="str">
            <v>0</v>
          </cell>
          <cell r="C226" t="str">
            <v>0</v>
          </cell>
          <cell r="D226">
            <v>0</v>
          </cell>
          <cell r="K226" t="str">
            <v>0</v>
          </cell>
          <cell r="T226" t="str">
            <v>0</v>
          </cell>
          <cell r="V226">
            <v>0</v>
          </cell>
        </row>
        <row r="227">
          <cell r="B227" t="str">
            <v>0</v>
          </cell>
          <cell r="C227" t="str">
            <v>0</v>
          </cell>
          <cell r="D227">
            <v>0</v>
          </cell>
          <cell r="K227" t="str">
            <v>0</v>
          </cell>
          <cell r="T227" t="str">
            <v>0</v>
          </cell>
          <cell r="V227">
            <v>0</v>
          </cell>
        </row>
        <row r="228">
          <cell r="B228" t="str">
            <v>0</v>
          </cell>
          <cell r="C228" t="str">
            <v>0</v>
          </cell>
          <cell r="D228">
            <v>0</v>
          </cell>
          <cell r="K228" t="str">
            <v>0</v>
          </cell>
          <cell r="T228" t="str">
            <v>0</v>
          </cell>
          <cell r="V228">
            <v>0</v>
          </cell>
        </row>
        <row r="229">
          <cell r="B229" t="str">
            <v>0</v>
          </cell>
          <cell r="C229" t="str">
            <v>0</v>
          </cell>
          <cell r="D229">
            <v>0</v>
          </cell>
          <cell r="K229" t="str">
            <v>0</v>
          </cell>
          <cell r="T229" t="str">
            <v>0</v>
          </cell>
          <cell r="V229">
            <v>0</v>
          </cell>
        </row>
        <row r="230">
          <cell r="B230" t="str">
            <v>0</v>
          </cell>
          <cell r="C230" t="str">
            <v>0</v>
          </cell>
          <cell r="D230">
            <v>0</v>
          </cell>
          <cell r="K230" t="str">
            <v>0</v>
          </cell>
          <cell r="T230" t="str">
            <v>0</v>
          </cell>
          <cell r="V230">
            <v>0</v>
          </cell>
        </row>
        <row r="231">
          <cell r="B231" t="str">
            <v>0</v>
          </cell>
          <cell r="C231" t="str">
            <v>0</v>
          </cell>
          <cell r="D231">
            <v>0</v>
          </cell>
          <cell r="K231" t="str">
            <v>0</v>
          </cell>
          <cell r="T231" t="str">
            <v>0</v>
          </cell>
          <cell r="V231">
            <v>0</v>
          </cell>
        </row>
        <row r="232">
          <cell r="B232" t="str">
            <v>0</v>
          </cell>
          <cell r="C232" t="str">
            <v>0</v>
          </cell>
          <cell r="D232">
            <v>0</v>
          </cell>
          <cell r="K232" t="str">
            <v>0</v>
          </cell>
          <cell r="T232" t="str">
            <v>0</v>
          </cell>
          <cell r="V232">
            <v>0</v>
          </cell>
        </row>
        <row r="233">
          <cell r="B233" t="str">
            <v>0</v>
          </cell>
          <cell r="C233" t="str">
            <v>0</v>
          </cell>
          <cell r="D233">
            <v>0</v>
          </cell>
          <cell r="K233" t="str">
            <v>0</v>
          </cell>
          <cell r="T233" t="str">
            <v>0</v>
          </cell>
          <cell r="V233">
            <v>0</v>
          </cell>
        </row>
        <row r="234">
          <cell r="B234" t="str">
            <v>0</v>
          </cell>
          <cell r="C234" t="str">
            <v>0</v>
          </cell>
          <cell r="D234">
            <v>0</v>
          </cell>
          <cell r="K234" t="str">
            <v>0</v>
          </cell>
          <cell r="T234" t="str">
            <v>0</v>
          </cell>
          <cell r="V234">
            <v>0</v>
          </cell>
        </row>
        <row r="235">
          <cell r="B235" t="str">
            <v>0</v>
          </cell>
          <cell r="C235" t="str">
            <v>0</v>
          </cell>
          <cell r="D235">
            <v>0</v>
          </cell>
          <cell r="K235" t="str">
            <v>0</v>
          </cell>
          <cell r="T235" t="str">
            <v>0</v>
          </cell>
          <cell r="V235">
            <v>0</v>
          </cell>
        </row>
        <row r="236">
          <cell r="B236" t="str">
            <v>0</v>
          </cell>
          <cell r="C236" t="str">
            <v>0</v>
          </cell>
          <cell r="D236">
            <v>0</v>
          </cell>
          <cell r="K236" t="str">
            <v>0</v>
          </cell>
          <cell r="T236" t="str">
            <v>0</v>
          </cell>
          <cell r="V236">
            <v>0</v>
          </cell>
        </row>
        <row r="237">
          <cell r="B237" t="str">
            <v>0</v>
          </cell>
          <cell r="C237" t="str">
            <v>0</v>
          </cell>
          <cell r="D237">
            <v>0</v>
          </cell>
          <cell r="K237" t="str">
            <v>0</v>
          </cell>
          <cell r="T237" t="str">
            <v>0</v>
          </cell>
          <cell r="V237">
            <v>0</v>
          </cell>
        </row>
        <row r="238">
          <cell r="B238" t="str">
            <v>0</v>
          </cell>
          <cell r="C238" t="str">
            <v>0</v>
          </cell>
          <cell r="D238">
            <v>0</v>
          </cell>
          <cell r="K238" t="str">
            <v>0</v>
          </cell>
          <cell r="T238" t="str">
            <v>0</v>
          </cell>
          <cell r="V238">
            <v>0</v>
          </cell>
        </row>
        <row r="239">
          <cell r="B239" t="str">
            <v>0</v>
          </cell>
          <cell r="C239" t="str">
            <v>0</v>
          </cell>
          <cell r="D239">
            <v>0</v>
          </cell>
          <cell r="K239" t="str">
            <v>0</v>
          </cell>
          <cell r="T239" t="str">
            <v>0</v>
          </cell>
          <cell r="V239">
            <v>0</v>
          </cell>
        </row>
        <row r="240">
          <cell r="B240" t="str">
            <v>0</v>
          </cell>
          <cell r="C240" t="str">
            <v>0</v>
          </cell>
          <cell r="D240">
            <v>0</v>
          </cell>
          <cell r="K240" t="str">
            <v>0</v>
          </cell>
          <cell r="T240" t="str">
            <v>0</v>
          </cell>
          <cell r="V240">
            <v>0</v>
          </cell>
        </row>
        <row r="241">
          <cell r="B241" t="str">
            <v>0</v>
          </cell>
          <cell r="C241" t="str">
            <v>0</v>
          </cell>
          <cell r="D241">
            <v>0</v>
          </cell>
          <cell r="K241" t="str">
            <v>0</v>
          </cell>
          <cell r="T241" t="str">
            <v>0</v>
          </cell>
          <cell r="V241">
            <v>0</v>
          </cell>
        </row>
        <row r="242">
          <cell r="B242" t="str">
            <v>0</v>
          </cell>
          <cell r="C242" t="str">
            <v>0</v>
          </cell>
          <cell r="D242">
            <v>0</v>
          </cell>
          <cell r="K242" t="str">
            <v>0</v>
          </cell>
          <cell r="T242" t="str">
            <v>0</v>
          </cell>
          <cell r="V242">
            <v>0</v>
          </cell>
        </row>
        <row r="243">
          <cell r="B243" t="str">
            <v>0</v>
          </cell>
          <cell r="C243" t="str">
            <v>0</v>
          </cell>
          <cell r="D243">
            <v>0</v>
          </cell>
          <cell r="K243" t="str">
            <v>0</v>
          </cell>
          <cell r="T243" t="str">
            <v>0</v>
          </cell>
          <cell r="V243">
            <v>0</v>
          </cell>
        </row>
        <row r="244">
          <cell r="B244" t="str">
            <v>0</v>
          </cell>
          <cell r="C244" t="str">
            <v>0</v>
          </cell>
          <cell r="D244">
            <v>0</v>
          </cell>
          <cell r="K244" t="str">
            <v>0</v>
          </cell>
          <cell r="T244" t="str">
            <v>0</v>
          </cell>
          <cell r="V244">
            <v>0</v>
          </cell>
        </row>
        <row r="245">
          <cell r="B245" t="str">
            <v>0</v>
          </cell>
          <cell r="C245" t="str">
            <v>0</v>
          </cell>
          <cell r="D245">
            <v>0</v>
          </cell>
          <cell r="K245" t="str">
            <v>0</v>
          </cell>
          <cell r="T245" t="str">
            <v>0</v>
          </cell>
          <cell r="V245">
            <v>0</v>
          </cell>
        </row>
        <row r="246">
          <cell r="B246" t="str">
            <v>0</v>
          </cell>
          <cell r="C246" t="str">
            <v>0</v>
          </cell>
          <cell r="D246">
            <v>0</v>
          </cell>
          <cell r="K246" t="str">
            <v>0</v>
          </cell>
          <cell r="T246" t="str">
            <v>0</v>
          </cell>
          <cell r="V246">
            <v>0</v>
          </cell>
        </row>
        <row r="247">
          <cell r="B247" t="str">
            <v>0</v>
          </cell>
          <cell r="C247" t="str">
            <v>0</v>
          </cell>
          <cell r="D247">
            <v>0</v>
          </cell>
          <cell r="K247" t="str">
            <v>0</v>
          </cell>
          <cell r="T247" t="str">
            <v>0</v>
          </cell>
          <cell r="V247">
            <v>0</v>
          </cell>
        </row>
        <row r="248">
          <cell r="B248" t="str">
            <v>0</v>
          </cell>
          <cell r="C248" t="str">
            <v>0</v>
          </cell>
          <cell r="D248">
            <v>0</v>
          </cell>
          <cell r="K248" t="str">
            <v>0</v>
          </cell>
          <cell r="T248" t="str">
            <v>0</v>
          </cell>
          <cell r="V248">
            <v>0</v>
          </cell>
        </row>
        <row r="249">
          <cell r="B249" t="str">
            <v>0</v>
          </cell>
          <cell r="C249" t="str">
            <v>0</v>
          </cell>
          <cell r="D249">
            <v>0</v>
          </cell>
          <cell r="K249" t="str">
            <v>0</v>
          </cell>
          <cell r="T249" t="str">
            <v>0</v>
          </cell>
          <cell r="V249">
            <v>0</v>
          </cell>
        </row>
        <row r="250">
          <cell r="B250" t="str">
            <v>0</v>
          </cell>
          <cell r="C250" t="str">
            <v>0</v>
          </cell>
          <cell r="D250">
            <v>0</v>
          </cell>
          <cell r="K250" t="str">
            <v>0</v>
          </cell>
          <cell r="T250" t="str">
            <v>0</v>
          </cell>
          <cell r="V250">
            <v>0</v>
          </cell>
        </row>
        <row r="251">
          <cell r="B251" t="str">
            <v>0</v>
          </cell>
          <cell r="C251" t="str">
            <v>0</v>
          </cell>
          <cell r="D251">
            <v>0</v>
          </cell>
          <cell r="K251" t="str">
            <v>0</v>
          </cell>
          <cell r="T251" t="str">
            <v>0</v>
          </cell>
          <cell r="V251">
            <v>0</v>
          </cell>
        </row>
        <row r="252">
          <cell r="B252" t="str">
            <v>0</v>
          </cell>
          <cell r="C252" t="str">
            <v>0</v>
          </cell>
          <cell r="D252">
            <v>0</v>
          </cell>
          <cell r="K252" t="str">
            <v>0</v>
          </cell>
          <cell r="T252" t="str">
            <v>0</v>
          </cell>
          <cell r="V252">
            <v>0</v>
          </cell>
        </row>
        <row r="253">
          <cell r="B253" t="str">
            <v>0</v>
          </cell>
          <cell r="C253" t="str">
            <v>0</v>
          </cell>
          <cell r="D253">
            <v>0</v>
          </cell>
          <cell r="K253" t="str">
            <v>0</v>
          </cell>
          <cell r="T253" t="str">
            <v>0</v>
          </cell>
          <cell r="V253">
            <v>0</v>
          </cell>
        </row>
        <row r="254">
          <cell r="B254" t="str">
            <v>0</v>
          </cell>
          <cell r="C254" t="str">
            <v>0</v>
          </cell>
          <cell r="D254">
            <v>0</v>
          </cell>
          <cell r="K254" t="str">
            <v>0</v>
          </cell>
          <cell r="T254" t="str">
            <v>0</v>
          </cell>
          <cell r="V254">
            <v>0</v>
          </cell>
        </row>
        <row r="255">
          <cell r="B255" t="str">
            <v>0</v>
          </cell>
          <cell r="C255" t="str">
            <v>0</v>
          </cell>
          <cell r="D255">
            <v>0</v>
          </cell>
          <cell r="K255" t="str">
            <v>0</v>
          </cell>
          <cell r="T255" t="str">
            <v>0</v>
          </cell>
          <cell r="V255">
            <v>0</v>
          </cell>
        </row>
        <row r="256">
          <cell r="B256" t="str">
            <v>0</v>
          </cell>
          <cell r="C256" t="str">
            <v>0</v>
          </cell>
          <cell r="D256">
            <v>0</v>
          </cell>
          <cell r="K256" t="str">
            <v>0</v>
          </cell>
          <cell r="T256" t="str">
            <v>0</v>
          </cell>
          <cell r="V256">
            <v>0</v>
          </cell>
        </row>
        <row r="257">
          <cell r="B257" t="str">
            <v>0</v>
          </cell>
          <cell r="C257" t="str">
            <v>0</v>
          </cell>
          <cell r="D257">
            <v>0</v>
          </cell>
          <cell r="K257" t="str">
            <v>0</v>
          </cell>
          <cell r="T257" t="str">
            <v>0</v>
          </cell>
          <cell r="V257">
            <v>0</v>
          </cell>
        </row>
        <row r="258">
          <cell r="B258" t="str">
            <v>0</v>
          </cell>
          <cell r="C258" t="str">
            <v>0</v>
          </cell>
          <cell r="D258">
            <v>0</v>
          </cell>
          <cell r="K258" t="str">
            <v>0</v>
          </cell>
          <cell r="T258" t="str">
            <v>0</v>
          </cell>
          <cell r="V258">
            <v>0</v>
          </cell>
        </row>
        <row r="259">
          <cell r="B259" t="str">
            <v>0</v>
          </cell>
          <cell r="C259" t="str">
            <v>0</v>
          </cell>
          <cell r="D259">
            <v>0</v>
          </cell>
          <cell r="K259" t="str">
            <v>0</v>
          </cell>
          <cell r="T259" t="str">
            <v>0</v>
          </cell>
          <cell r="V259">
            <v>0</v>
          </cell>
        </row>
        <row r="260">
          <cell r="B260" t="str">
            <v>0</v>
          </cell>
          <cell r="C260" t="str">
            <v>0</v>
          </cell>
          <cell r="D260">
            <v>0</v>
          </cell>
          <cell r="K260" t="str">
            <v>0</v>
          </cell>
          <cell r="T260" t="str">
            <v>0</v>
          </cell>
          <cell r="V260">
            <v>0</v>
          </cell>
        </row>
        <row r="261">
          <cell r="B261" t="str">
            <v>0</v>
          </cell>
          <cell r="C261" t="str">
            <v>0</v>
          </cell>
          <cell r="D261">
            <v>0</v>
          </cell>
          <cell r="K261" t="str">
            <v>0</v>
          </cell>
          <cell r="T261" t="str">
            <v>0</v>
          </cell>
          <cell r="V261">
            <v>0</v>
          </cell>
        </row>
        <row r="262">
          <cell r="B262" t="str">
            <v>0</v>
          </cell>
          <cell r="C262" t="str">
            <v>0</v>
          </cell>
          <cell r="D262">
            <v>0</v>
          </cell>
          <cell r="K262" t="str">
            <v>0</v>
          </cell>
          <cell r="T262" t="str">
            <v>0</v>
          </cell>
          <cell r="V262">
            <v>0</v>
          </cell>
        </row>
        <row r="263">
          <cell r="B263" t="str">
            <v>0</v>
          </cell>
          <cell r="C263" t="str">
            <v>0</v>
          </cell>
          <cell r="D263">
            <v>0</v>
          </cell>
          <cell r="K263" t="str">
            <v>0</v>
          </cell>
          <cell r="T263" t="str">
            <v>0</v>
          </cell>
          <cell r="V263">
            <v>0</v>
          </cell>
        </row>
        <row r="264">
          <cell r="B264" t="str">
            <v>0</v>
          </cell>
          <cell r="C264" t="str">
            <v>0</v>
          </cell>
          <cell r="D264">
            <v>0</v>
          </cell>
          <cell r="K264" t="str">
            <v>0</v>
          </cell>
          <cell r="T264" t="str">
            <v>0</v>
          </cell>
          <cell r="V264">
            <v>0</v>
          </cell>
        </row>
        <row r="265">
          <cell r="B265" t="str">
            <v>0</v>
          </cell>
          <cell r="C265" t="str">
            <v>0</v>
          </cell>
          <cell r="D265">
            <v>0</v>
          </cell>
          <cell r="K265" t="str">
            <v>0</v>
          </cell>
          <cell r="T265" t="str">
            <v>0</v>
          </cell>
          <cell r="V265">
            <v>0</v>
          </cell>
        </row>
        <row r="266">
          <cell r="B266" t="str">
            <v>0</v>
          </cell>
          <cell r="C266" t="str">
            <v>0</v>
          </cell>
          <cell r="D266">
            <v>0</v>
          </cell>
          <cell r="K266" t="str">
            <v>0</v>
          </cell>
          <cell r="T266" t="str">
            <v>0</v>
          </cell>
          <cell r="V266">
            <v>0</v>
          </cell>
        </row>
        <row r="267">
          <cell r="B267" t="str">
            <v>0</v>
          </cell>
          <cell r="C267" t="str">
            <v>0</v>
          </cell>
          <cell r="D267">
            <v>0</v>
          </cell>
          <cell r="K267" t="str">
            <v>0</v>
          </cell>
          <cell r="T267" t="str">
            <v>0</v>
          </cell>
          <cell r="V267">
            <v>0</v>
          </cell>
        </row>
        <row r="268">
          <cell r="B268" t="str">
            <v>0</v>
          </cell>
          <cell r="C268" t="str">
            <v>0</v>
          </cell>
          <cell r="D268">
            <v>0</v>
          </cell>
          <cell r="K268" t="str">
            <v>0</v>
          </cell>
          <cell r="T268" t="str">
            <v>0</v>
          </cell>
          <cell r="V268">
            <v>0</v>
          </cell>
        </row>
        <row r="269">
          <cell r="B269" t="str">
            <v>0</v>
          </cell>
          <cell r="C269" t="str">
            <v>0</v>
          </cell>
          <cell r="D269">
            <v>0</v>
          </cell>
          <cell r="K269" t="str">
            <v>0</v>
          </cell>
          <cell r="T269" t="str">
            <v>0</v>
          </cell>
          <cell r="V269">
            <v>0</v>
          </cell>
        </row>
        <row r="270">
          <cell r="B270" t="str">
            <v>0</v>
          </cell>
          <cell r="C270" t="str">
            <v>0</v>
          </cell>
          <cell r="D270">
            <v>0</v>
          </cell>
          <cell r="K270" t="str">
            <v>0</v>
          </cell>
          <cell r="T270" t="str">
            <v>0</v>
          </cell>
          <cell r="V270">
            <v>0</v>
          </cell>
        </row>
        <row r="271">
          <cell r="B271" t="str">
            <v>0</v>
          </cell>
          <cell r="C271" t="str">
            <v>0</v>
          </cell>
          <cell r="D271">
            <v>0</v>
          </cell>
          <cell r="K271" t="str">
            <v>0</v>
          </cell>
          <cell r="T271" t="str">
            <v>0</v>
          </cell>
          <cell r="V271">
            <v>0</v>
          </cell>
        </row>
        <row r="272">
          <cell r="B272" t="str">
            <v>0</v>
          </cell>
          <cell r="C272" t="str">
            <v>0</v>
          </cell>
          <cell r="D272">
            <v>0</v>
          </cell>
          <cell r="K272" t="str">
            <v>0</v>
          </cell>
          <cell r="T272" t="str">
            <v>0</v>
          </cell>
          <cell r="V272">
            <v>0</v>
          </cell>
        </row>
        <row r="273">
          <cell r="B273" t="str">
            <v>0</v>
          </cell>
          <cell r="C273" t="str">
            <v>0</v>
          </cell>
          <cell r="D273">
            <v>0</v>
          </cell>
          <cell r="K273" t="str">
            <v>0</v>
          </cell>
          <cell r="T273" t="str">
            <v>0</v>
          </cell>
          <cell r="V273">
            <v>0</v>
          </cell>
        </row>
        <row r="274">
          <cell r="B274" t="str">
            <v>0</v>
          </cell>
          <cell r="C274" t="str">
            <v>0</v>
          </cell>
          <cell r="D274">
            <v>0</v>
          </cell>
          <cell r="K274" t="str">
            <v>0</v>
          </cell>
          <cell r="T274" t="str">
            <v>0</v>
          </cell>
          <cell r="V274">
            <v>0</v>
          </cell>
        </row>
        <row r="275">
          <cell r="B275" t="str">
            <v>0</v>
          </cell>
          <cell r="C275" t="str">
            <v>0</v>
          </cell>
          <cell r="D275">
            <v>0</v>
          </cell>
          <cell r="K275" t="str">
            <v>0</v>
          </cell>
          <cell r="T275" t="str">
            <v>0</v>
          </cell>
          <cell r="V275">
            <v>0</v>
          </cell>
        </row>
        <row r="276">
          <cell r="B276" t="str">
            <v>0</v>
          </cell>
          <cell r="C276" t="str">
            <v>0</v>
          </cell>
          <cell r="D276">
            <v>0</v>
          </cell>
          <cell r="K276" t="str">
            <v>0</v>
          </cell>
          <cell r="T276" t="str">
            <v>0</v>
          </cell>
          <cell r="V276">
            <v>0</v>
          </cell>
        </row>
        <row r="277">
          <cell r="B277" t="str">
            <v>0</v>
          </cell>
          <cell r="C277" t="str">
            <v>0</v>
          </cell>
          <cell r="D277">
            <v>0</v>
          </cell>
          <cell r="K277" t="str">
            <v>0</v>
          </cell>
          <cell r="T277" t="str">
            <v>0</v>
          </cell>
          <cell r="V277">
            <v>0</v>
          </cell>
        </row>
        <row r="278">
          <cell r="B278" t="str">
            <v>0</v>
          </cell>
          <cell r="C278" t="str">
            <v>0</v>
          </cell>
          <cell r="D278">
            <v>0</v>
          </cell>
          <cell r="K278" t="str">
            <v>0</v>
          </cell>
          <cell r="T278" t="str">
            <v>0</v>
          </cell>
          <cell r="V278">
            <v>0</v>
          </cell>
        </row>
        <row r="279">
          <cell r="B279" t="str">
            <v>0</v>
          </cell>
          <cell r="C279" t="str">
            <v>0</v>
          </cell>
          <cell r="D279">
            <v>0</v>
          </cell>
          <cell r="K279" t="str">
            <v>0</v>
          </cell>
          <cell r="T279" t="str">
            <v>0</v>
          </cell>
          <cell r="V279">
            <v>0</v>
          </cell>
        </row>
        <row r="280">
          <cell r="B280" t="str">
            <v>0</v>
          </cell>
          <cell r="C280" t="str">
            <v>0</v>
          </cell>
          <cell r="D280">
            <v>0</v>
          </cell>
          <cell r="K280" t="str">
            <v>0</v>
          </cell>
          <cell r="T280" t="str">
            <v>0</v>
          </cell>
          <cell r="V280">
            <v>0</v>
          </cell>
        </row>
        <row r="281">
          <cell r="B281" t="str">
            <v>0</v>
          </cell>
          <cell r="C281" t="str">
            <v>0</v>
          </cell>
          <cell r="D281">
            <v>0</v>
          </cell>
          <cell r="K281" t="str">
            <v>0</v>
          </cell>
          <cell r="T281" t="str">
            <v>0</v>
          </cell>
          <cell r="V281">
            <v>0</v>
          </cell>
        </row>
        <row r="282">
          <cell r="B282" t="str">
            <v>0</v>
          </cell>
          <cell r="C282" t="str">
            <v>0</v>
          </cell>
          <cell r="D282">
            <v>0</v>
          </cell>
          <cell r="K282" t="str">
            <v>0</v>
          </cell>
          <cell r="T282" t="str">
            <v>0</v>
          </cell>
          <cell r="V282">
            <v>0</v>
          </cell>
        </row>
        <row r="283">
          <cell r="B283" t="str">
            <v>0</v>
          </cell>
          <cell r="C283" t="str">
            <v>0</v>
          </cell>
          <cell r="D283">
            <v>0</v>
          </cell>
          <cell r="K283" t="str">
            <v>0</v>
          </cell>
          <cell r="T283" t="str">
            <v>0</v>
          </cell>
          <cell r="V283">
            <v>0</v>
          </cell>
        </row>
        <row r="284">
          <cell r="B284" t="str">
            <v>0</v>
          </cell>
          <cell r="C284" t="str">
            <v>0</v>
          </cell>
          <cell r="D284">
            <v>0</v>
          </cell>
          <cell r="K284" t="str">
            <v>0</v>
          </cell>
          <cell r="T284" t="str">
            <v>0</v>
          </cell>
          <cell r="V284">
            <v>0</v>
          </cell>
        </row>
        <row r="285">
          <cell r="B285" t="str">
            <v>0</v>
          </cell>
          <cell r="C285" t="str">
            <v>0</v>
          </cell>
          <cell r="D285">
            <v>0</v>
          </cell>
          <cell r="K285" t="str">
            <v>0</v>
          </cell>
          <cell r="T285" t="str">
            <v>0</v>
          </cell>
          <cell r="V285">
            <v>0</v>
          </cell>
        </row>
        <row r="286">
          <cell r="B286" t="str">
            <v>0</v>
          </cell>
          <cell r="C286" t="str">
            <v>0</v>
          </cell>
          <cell r="D286">
            <v>0</v>
          </cell>
          <cell r="K286" t="str">
            <v>0</v>
          </cell>
          <cell r="T286" t="str">
            <v>0</v>
          </cell>
          <cell r="V286">
            <v>0</v>
          </cell>
        </row>
        <row r="287">
          <cell r="B287" t="str">
            <v>0</v>
          </cell>
          <cell r="C287" t="str">
            <v>0</v>
          </cell>
          <cell r="D287">
            <v>0</v>
          </cell>
          <cell r="K287" t="str">
            <v>0</v>
          </cell>
          <cell r="T287" t="str">
            <v>0</v>
          </cell>
          <cell r="V287">
            <v>0</v>
          </cell>
        </row>
        <row r="288">
          <cell r="B288" t="str">
            <v>0</v>
          </cell>
          <cell r="C288" t="str">
            <v>0</v>
          </cell>
          <cell r="D288">
            <v>0</v>
          </cell>
          <cell r="K288" t="str">
            <v>0</v>
          </cell>
          <cell r="T288" t="str">
            <v>0</v>
          </cell>
          <cell r="V288">
            <v>0</v>
          </cell>
        </row>
        <row r="289">
          <cell r="B289" t="str">
            <v>0</v>
          </cell>
          <cell r="C289" t="str">
            <v>0</v>
          </cell>
          <cell r="D289">
            <v>0</v>
          </cell>
          <cell r="K289" t="str">
            <v>0</v>
          </cell>
          <cell r="T289" t="str">
            <v>0</v>
          </cell>
          <cell r="V289">
            <v>0</v>
          </cell>
        </row>
        <row r="290">
          <cell r="B290" t="str">
            <v>0</v>
          </cell>
          <cell r="C290" t="str">
            <v>0</v>
          </cell>
          <cell r="D290">
            <v>0</v>
          </cell>
          <cell r="K290" t="str">
            <v>0</v>
          </cell>
          <cell r="T290" t="str">
            <v>0</v>
          </cell>
          <cell r="V290">
            <v>0</v>
          </cell>
        </row>
        <row r="291">
          <cell r="B291" t="str">
            <v>0</v>
          </cell>
          <cell r="C291" t="str">
            <v>0</v>
          </cell>
          <cell r="D291">
            <v>0</v>
          </cell>
          <cell r="K291" t="str">
            <v>0</v>
          </cell>
          <cell r="T291" t="str">
            <v>0</v>
          </cell>
          <cell r="V291">
            <v>0</v>
          </cell>
        </row>
        <row r="292">
          <cell r="B292" t="str">
            <v>0</v>
          </cell>
          <cell r="C292" t="str">
            <v>0</v>
          </cell>
          <cell r="D292">
            <v>0</v>
          </cell>
          <cell r="K292" t="str">
            <v>0</v>
          </cell>
          <cell r="T292" t="str">
            <v>0</v>
          </cell>
          <cell r="V292">
            <v>0</v>
          </cell>
        </row>
        <row r="293">
          <cell r="B293" t="str">
            <v>0</v>
          </cell>
          <cell r="C293" t="str">
            <v>0</v>
          </cell>
          <cell r="D293">
            <v>0</v>
          </cell>
          <cell r="K293" t="str">
            <v>0</v>
          </cell>
          <cell r="T293" t="str">
            <v>0</v>
          </cell>
          <cell r="V293">
            <v>0</v>
          </cell>
        </row>
        <row r="294">
          <cell r="B294" t="str">
            <v>0</v>
          </cell>
          <cell r="C294" t="str">
            <v>0</v>
          </cell>
          <cell r="D294">
            <v>0</v>
          </cell>
          <cell r="K294" t="str">
            <v>0</v>
          </cell>
          <cell r="T294" t="str">
            <v>0</v>
          </cell>
          <cell r="V294">
            <v>0</v>
          </cell>
        </row>
        <row r="295">
          <cell r="B295" t="str">
            <v>0</v>
          </cell>
          <cell r="C295" t="str">
            <v>0</v>
          </cell>
          <cell r="D295">
            <v>0</v>
          </cell>
          <cell r="K295" t="str">
            <v>0</v>
          </cell>
          <cell r="T295" t="str">
            <v>0</v>
          </cell>
          <cell r="V295">
            <v>0</v>
          </cell>
        </row>
        <row r="296">
          <cell r="B296" t="str">
            <v>0</v>
          </cell>
          <cell r="C296" t="str">
            <v>0</v>
          </cell>
          <cell r="D296">
            <v>0</v>
          </cell>
          <cell r="K296" t="str">
            <v>0</v>
          </cell>
          <cell r="T296" t="str">
            <v>0</v>
          </cell>
          <cell r="V296">
            <v>0</v>
          </cell>
        </row>
        <row r="297">
          <cell r="B297" t="str">
            <v>0</v>
          </cell>
          <cell r="C297" t="str">
            <v>0</v>
          </cell>
          <cell r="D297">
            <v>0</v>
          </cell>
          <cell r="K297" t="str">
            <v>0</v>
          </cell>
          <cell r="T297" t="str">
            <v>0</v>
          </cell>
          <cell r="V297">
            <v>0</v>
          </cell>
        </row>
        <row r="298">
          <cell r="B298" t="str">
            <v>0</v>
          </cell>
          <cell r="C298" t="str">
            <v>0</v>
          </cell>
          <cell r="D298">
            <v>0</v>
          </cell>
          <cell r="K298" t="str">
            <v>0</v>
          </cell>
          <cell r="T298" t="str">
            <v>0</v>
          </cell>
          <cell r="V298">
            <v>0</v>
          </cell>
        </row>
        <row r="299">
          <cell r="B299" t="str">
            <v>0</v>
          </cell>
          <cell r="C299" t="str">
            <v>0</v>
          </cell>
          <cell r="D299">
            <v>0</v>
          </cell>
          <cell r="K299" t="str">
            <v>0</v>
          </cell>
          <cell r="T299" t="str">
            <v>0</v>
          </cell>
          <cell r="V299">
            <v>0</v>
          </cell>
        </row>
        <row r="300">
          <cell r="B300" t="str">
            <v>0</v>
          </cell>
          <cell r="C300" t="str">
            <v>0</v>
          </cell>
          <cell r="D300">
            <v>0</v>
          </cell>
          <cell r="K300" t="str">
            <v>0</v>
          </cell>
          <cell r="T300" t="str">
            <v>0</v>
          </cell>
          <cell r="V300">
            <v>0</v>
          </cell>
        </row>
        <row r="301">
          <cell r="B301" t="str">
            <v>0</v>
          </cell>
          <cell r="C301" t="str">
            <v>0</v>
          </cell>
          <cell r="D301">
            <v>0</v>
          </cell>
          <cell r="K301" t="str">
            <v>0</v>
          </cell>
          <cell r="T301" t="str">
            <v>0</v>
          </cell>
          <cell r="V301">
            <v>0</v>
          </cell>
        </row>
        <row r="302">
          <cell r="B302" t="str">
            <v>0</v>
          </cell>
          <cell r="C302" t="str">
            <v>0</v>
          </cell>
          <cell r="D302">
            <v>0</v>
          </cell>
          <cell r="K302" t="str">
            <v>0</v>
          </cell>
          <cell r="T302" t="str">
            <v>0</v>
          </cell>
          <cell r="V302">
            <v>0</v>
          </cell>
        </row>
        <row r="303">
          <cell r="B303" t="str">
            <v>0</v>
          </cell>
          <cell r="C303" t="str">
            <v>0</v>
          </cell>
          <cell r="D303">
            <v>0</v>
          </cell>
          <cell r="K303" t="str">
            <v>0</v>
          </cell>
          <cell r="T303" t="str">
            <v>0</v>
          </cell>
          <cell r="V303">
            <v>0</v>
          </cell>
        </row>
        <row r="304">
          <cell r="B304" t="str">
            <v>0</v>
          </cell>
          <cell r="C304" t="str">
            <v>0</v>
          </cell>
          <cell r="D304">
            <v>0</v>
          </cell>
          <cell r="K304" t="str">
            <v>0</v>
          </cell>
          <cell r="T304" t="str">
            <v>0</v>
          </cell>
          <cell r="V304">
            <v>0</v>
          </cell>
        </row>
        <row r="305">
          <cell r="B305" t="str">
            <v>0</v>
          </cell>
          <cell r="C305" t="str">
            <v>0</v>
          </cell>
          <cell r="D305">
            <v>0</v>
          </cell>
          <cell r="K305" t="str">
            <v>0</v>
          </cell>
          <cell r="T305" t="str">
            <v>0</v>
          </cell>
          <cell r="V305">
            <v>0</v>
          </cell>
        </row>
        <row r="306">
          <cell r="B306" t="str">
            <v>0</v>
          </cell>
          <cell r="C306" t="str">
            <v>0</v>
          </cell>
          <cell r="D306">
            <v>0</v>
          </cell>
          <cell r="K306" t="str">
            <v>0</v>
          </cell>
          <cell r="T306" t="str">
            <v>0</v>
          </cell>
          <cell r="V306">
            <v>0</v>
          </cell>
        </row>
        <row r="307">
          <cell r="B307" t="str">
            <v>0</v>
          </cell>
          <cell r="C307" t="str">
            <v>0</v>
          </cell>
          <cell r="D307">
            <v>0</v>
          </cell>
          <cell r="K307" t="str">
            <v>0</v>
          </cell>
          <cell r="T307" t="str">
            <v>0</v>
          </cell>
          <cell r="V307">
            <v>0</v>
          </cell>
        </row>
        <row r="308">
          <cell r="B308" t="str">
            <v>0</v>
          </cell>
          <cell r="C308" t="str">
            <v>0</v>
          </cell>
          <cell r="D308">
            <v>0</v>
          </cell>
          <cell r="K308" t="str">
            <v>0</v>
          </cell>
          <cell r="T308" t="str">
            <v>0</v>
          </cell>
          <cell r="V308">
            <v>0</v>
          </cell>
        </row>
        <row r="309">
          <cell r="B309" t="str">
            <v>0</v>
          </cell>
          <cell r="C309" t="str">
            <v>0</v>
          </cell>
          <cell r="D309">
            <v>0</v>
          </cell>
          <cell r="K309" t="str">
            <v>0</v>
          </cell>
          <cell r="T309" t="str">
            <v>0</v>
          </cell>
          <cell r="V309">
            <v>0</v>
          </cell>
        </row>
        <row r="310">
          <cell r="B310" t="str">
            <v>0</v>
          </cell>
          <cell r="C310" t="str">
            <v>0</v>
          </cell>
          <cell r="D310">
            <v>0</v>
          </cell>
          <cell r="K310" t="str">
            <v>0</v>
          </cell>
          <cell r="T310" t="str">
            <v>0</v>
          </cell>
          <cell r="V310">
            <v>0</v>
          </cell>
        </row>
        <row r="311">
          <cell r="B311" t="str">
            <v>0</v>
          </cell>
          <cell r="C311" t="str">
            <v>0</v>
          </cell>
          <cell r="D311">
            <v>0</v>
          </cell>
          <cell r="K311" t="str">
            <v>0</v>
          </cell>
          <cell r="T311" t="str">
            <v>0</v>
          </cell>
          <cell r="V311">
            <v>0</v>
          </cell>
        </row>
        <row r="312">
          <cell r="B312" t="str">
            <v>0</v>
          </cell>
          <cell r="C312" t="str">
            <v>0</v>
          </cell>
          <cell r="D312">
            <v>0</v>
          </cell>
          <cell r="K312" t="str">
            <v>0</v>
          </cell>
          <cell r="T312" t="str">
            <v>0</v>
          </cell>
          <cell r="V312">
            <v>0</v>
          </cell>
        </row>
        <row r="313">
          <cell r="B313" t="str">
            <v>0</v>
          </cell>
          <cell r="C313" t="str">
            <v>0</v>
          </cell>
          <cell r="D313">
            <v>0</v>
          </cell>
          <cell r="K313" t="str">
            <v>0</v>
          </cell>
          <cell r="T313" t="str">
            <v>0</v>
          </cell>
          <cell r="V313">
            <v>0</v>
          </cell>
        </row>
        <row r="314">
          <cell r="B314" t="str">
            <v>0</v>
          </cell>
          <cell r="C314" t="str">
            <v>0</v>
          </cell>
          <cell r="D314">
            <v>0</v>
          </cell>
          <cell r="K314" t="str">
            <v>0</v>
          </cell>
          <cell r="T314" t="str">
            <v>0</v>
          </cell>
          <cell r="V314">
            <v>0</v>
          </cell>
        </row>
        <row r="315">
          <cell r="B315" t="str">
            <v>0</v>
          </cell>
          <cell r="C315" t="str">
            <v>0</v>
          </cell>
          <cell r="D315">
            <v>0</v>
          </cell>
          <cell r="K315" t="str">
            <v>0</v>
          </cell>
          <cell r="T315" t="str">
            <v>0</v>
          </cell>
          <cell r="V315">
            <v>0</v>
          </cell>
        </row>
        <row r="316">
          <cell r="B316" t="str">
            <v>0</v>
          </cell>
          <cell r="C316" t="str">
            <v>0</v>
          </cell>
          <cell r="D316">
            <v>0</v>
          </cell>
          <cell r="K316" t="str">
            <v>0</v>
          </cell>
          <cell r="T316" t="str">
            <v>0</v>
          </cell>
          <cell r="V316">
            <v>0</v>
          </cell>
        </row>
        <row r="317">
          <cell r="B317" t="str">
            <v>0</v>
          </cell>
          <cell r="C317" t="str">
            <v>0</v>
          </cell>
          <cell r="D317">
            <v>0</v>
          </cell>
          <cell r="K317" t="str">
            <v>0</v>
          </cell>
          <cell r="T317" t="str">
            <v>0</v>
          </cell>
          <cell r="V317">
            <v>0</v>
          </cell>
        </row>
        <row r="318">
          <cell r="B318" t="str">
            <v>0</v>
          </cell>
          <cell r="C318" t="str">
            <v>0</v>
          </cell>
          <cell r="D318">
            <v>0</v>
          </cell>
          <cell r="K318" t="str">
            <v>0</v>
          </cell>
          <cell r="T318" t="str">
            <v>0</v>
          </cell>
          <cell r="V318">
            <v>0</v>
          </cell>
        </row>
        <row r="319">
          <cell r="B319" t="str">
            <v>0</v>
          </cell>
          <cell r="C319" t="str">
            <v>0</v>
          </cell>
          <cell r="D319">
            <v>0</v>
          </cell>
          <cell r="K319" t="str">
            <v>0</v>
          </cell>
          <cell r="T319" t="str">
            <v>0</v>
          </cell>
          <cell r="V319">
            <v>0</v>
          </cell>
        </row>
        <row r="320">
          <cell r="B320" t="str">
            <v>0</v>
          </cell>
          <cell r="C320" t="str">
            <v>0</v>
          </cell>
          <cell r="D320">
            <v>0</v>
          </cell>
          <cell r="K320" t="str">
            <v>0</v>
          </cell>
          <cell r="T320" t="str">
            <v>0</v>
          </cell>
          <cell r="V320">
            <v>0</v>
          </cell>
        </row>
        <row r="321">
          <cell r="B321" t="str">
            <v>0</v>
          </cell>
          <cell r="C321" t="str">
            <v>0</v>
          </cell>
          <cell r="D321">
            <v>0</v>
          </cell>
          <cell r="K321" t="str">
            <v>0</v>
          </cell>
          <cell r="T321" t="str">
            <v>0</v>
          </cell>
          <cell r="V321">
            <v>0</v>
          </cell>
        </row>
        <row r="322">
          <cell r="B322" t="str">
            <v>0</v>
          </cell>
          <cell r="C322" t="str">
            <v>0</v>
          </cell>
          <cell r="D322">
            <v>0</v>
          </cell>
          <cell r="K322" t="str">
            <v>0</v>
          </cell>
          <cell r="T322" t="str">
            <v>0</v>
          </cell>
          <cell r="V322">
            <v>0</v>
          </cell>
        </row>
        <row r="323">
          <cell r="B323" t="str">
            <v>0</v>
          </cell>
          <cell r="C323" t="str">
            <v>0</v>
          </cell>
          <cell r="D323">
            <v>0</v>
          </cell>
          <cell r="K323" t="str">
            <v>0</v>
          </cell>
          <cell r="T323" t="str">
            <v>0</v>
          </cell>
          <cell r="V323">
            <v>0</v>
          </cell>
        </row>
        <row r="324">
          <cell r="B324" t="str">
            <v>0</v>
          </cell>
          <cell r="C324" t="str">
            <v>0</v>
          </cell>
          <cell r="D324">
            <v>0</v>
          </cell>
          <cell r="K324" t="str">
            <v>0</v>
          </cell>
          <cell r="T324" t="str">
            <v>0</v>
          </cell>
          <cell r="V324">
            <v>0</v>
          </cell>
        </row>
        <row r="325">
          <cell r="B325" t="str">
            <v>0</v>
          </cell>
          <cell r="C325" t="str">
            <v>0</v>
          </cell>
          <cell r="D325">
            <v>0</v>
          </cell>
          <cell r="K325" t="str">
            <v>0</v>
          </cell>
          <cell r="T325" t="str">
            <v>0</v>
          </cell>
          <cell r="V325">
            <v>0</v>
          </cell>
        </row>
        <row r="326">
          <cell r="B326" t="str">
            <v>0</v>
          </cell>
          <cell r="C326" t="str">
            <v>0</v>
          </cell>
          <cell r="D326">
            <v>0</v>
          </cell>
          <cell r="K326" t="str">
            <v>0</v>
          </cell>
          <cell r="T326" t="str">
            <v>0</v>
          </cell>
          <cell r="V326">
            <v>0</v>
          </cell>
        </row>
        <row r="327">
          <cell r="B327" t="str">
            <v>0</v>
          </cell>
          <cell r="C327" t="str">
            <v>0</v>
          </cell>
          <cell r="D327">
            <v>0</v>
          </cell>
          <cell r="K327" t="str">
            <v>0</v>
          </cell>
          <cell r="T327" t="str">
            <v>0</v>
          </cell>
          <cell r="V327">
            <v>0</v>
          </cell>
        </row>
        <row r="328">
          <cell r="B328" t="str">
            <v>0</v>
          </cell>
          <cell r="C328" t="str">
            <v>0</v>
          </cell>
          <cell r="D328">
            <v>0</v>
          </cell>
          <cell r="K328" t="str">
            <v>0</v>
          </cell>
          <cell r="T328" t="str">
            <v>0</v>
          </cell>
          <cell r="V328">
            <v>0</v>
          </cell>
        </row>
        <row r="329">
          <cell r="B329" t="str">
            <v>0</v>
          </cell>
          <cell r="C329" t="str">
            <v>0</v>
          </cell>
          <cell r="D329">
            <v>0</v>
          </cell>
          <cell r="K329" t="str">
            <v>0</v>
          </cell>
          <cell r="T329" t="str">
            <v>0</v>
          </cell>
          <cell r="V329">
            <v>0</v>
          </cell>
        </row>
        <row r="330">
          <cell r="B330" t="str">
            <v>0</v>
          </cell>
          <cell r="C330" t="str">
            <v>0</v>
          </cell>
          <cell r="D330">
            <v>0</v>
          </cell>
          <cell r="K330" t="str">
            <v>0</v>
          </cell>
          <cell r="T330" t="str">
            <v>0</v>
          </cell>
          <cell r="V330">
            <v>0</v>
          </cell>
        </row>
        <row r="331">
          <cell r="B331" t="str">
            <v>0</v>
          </cell>
          <cell r="C331" t="str">
            <v>0</v>
          </cell>
          <cell r="D331">
            <v>0</v>
          </cell>
          <cell r="K331" t="str">
            <v>0</v>
          </cell>
          <cell r="T331" t="str">
            <v>0</v>
          </cell>
          <cell r="V331">
            <v>0</v>
          </cell>
        </row>
        <row r="332">
          <cell r="B332" t="str">
            <v>0</v>
          </cell>
          <cell r="C332" t="str">
            <v>0</v>
          </cell>
          <cell r="D332">
            <v>0</v>
          </cell>
          <cell r="K332" t="str">
            <v>0</v>
          </cell>
          <cell r="T332" t="str">
            <v>0</v>
          </cell>
          <cell r="V332">
            <v>0</v>
          </cell>
        </row>
        <row r="333">
          <cell r="B333" t="str">
            <v>0</v>
          </cell>
          <cell r="C333" t="str">
            <v>0</v>
          </cell>
          <cell r="D333">
            <v>0</v>
          </cell>
          <cell r="K333" t="str">
            <v>0</v>
          </cell>
          <cell r="T333" t="str">
            <v>0</v>
          </cell>
          <cell r="V333">
            <v>0</v>
          </cell>
        </row>
        <row r="334">
          <cell r="B334" t="str">
            <v>0</v>
          </cell>
          <cell r="C334" t="str">
            <v>0</v>
          </cell>
          <cell r="D334">
            <v>0</v>
          </cell>
          <cell r="K334" t="str">
            <v>0</v>
          </cell>
          <cell r="T334" t="str">
            <v>0</v>
          </cell>
          <cell r="V334">
            <v>0</v>
          </cell>
        </row>
        <row r="335">
          <cell r="B335" t="str">
            <v>0</v>
          </cell>
          <cell r="C335" t="str">
            <v>0</v>
          </cell>
          <cell r="D335">
            <v>0</v>
          </cell>
          <cell r="K335" t="str">
            <v>0</v>
          </cell>
          <cell r="T335" t="str">
            <v>0</v>
          </cell>
          <cell r="V335">
            <v>0</v>
          </cell>
        </row>
        <row r="336">
          <cell r="B336" t="str">
            <v>0</v>
          </cell>
          <cell r="C336" t="str">
            <v>0</v>
          </cell>
          <cell r="D336">
            <v>0</v>
          </cell>
          <cell r="K336" t="str">
            <v>0</v>
          </cell>
          <cell r="T336" t="str">
            <v>0</v>
          </cell>
          <cell r="V336">
            <v>0</v>
          </cell>
        </row>
        <row r="337">
          <cell r="B337" t="str">
            <v>0</v>
          </cell>
          <cell r="C337" t="str">
            <v>0</v>
          </cell>
          <cell r="D337">
            <v>0</v>
          </cell>
          <cell r="K337" t="str">
            <v>0</v>
          </cell>
          <cell r="T337" t="str">
            <v>0</v>
          </cell>
          <cell r="V337">
            <v>0</v>
          </cell>
        </row>
        <row r="338">
          <cell r="B338" t="str">
            <v>0</v>
          </cell>
          <cell r="C338" t="str">
            <v>0</v>
          </cell>
          <cell r="D338">
            <v>0</v>
          </cell>
          <cell r="K338" t="str">
            <v>0</v>
          </cell>
          <cell r="T338" t="str">
            <v>0</v>
          </cell>
          <cell r="V338">
            <v>0</v>
          </cell>
        </row>
        <row r="339">
          <cell r="B339" t="str">
            <v>0</v>
          </cell>
          <cell r="C339" t="str">
            <v>0</v>
          </cell>
          <cell r="D339">
            <v>0</v>
          </cell>
          <cell r="K339" t="str">
            <v>0</v>
          </cell>
          <cell r="T339" t="str">
            <v>0</v>
          </cell>
          <cell r="V339">
            <v>0</v>
          </cell>
        </row>
        <row r="340">
          <cell r="B340" t="str">
            <v>0</v>
          </cell>
          <cell r="C340" t="str">
            <v>0</v>
          </cell>
          <cell r="D340">
            <v>0</v>
          </cell>
          <cell r="K340" t="str">
            <v>0</v>
          </cell>
          <cell r="T340" t="str">
            <v>0</v>
          </cell>
          <cell r="V340">
            <v>0</v>
          </cell>
        </row>
        <row r="341">
          <cell r="B341" t="str">
            <v>0</v>
          </cell>
          <cell r="C341" t="str">
            <v>0</v>
          </cell>
          <cell r="D341">
            <v>0</v>
          </cell>
          <cell r="K341" t="str">
            <v>0</v>
          </cell>
          <cell r="T341" t="str">
            <v>0</v>
          </cell>
          <cell r="V341">
            <v>0</v>
          </cell>
        </row>
        <row r="342">
          <cell r="B342" t="str">
            <v>0</v>
          </cell>
          <cell r="C342" t="str">
            <v>0</v>
          </cell>
          <cell r="D342">
            <v>0</v>
          </cell>
          <cell r="K342" t="str">
            <v>0</v>
          </cell>
          <cell r="T342" t="str">
            <v>0</v>
          </cell>
          <cell r="V342">
            <v>0</v>
          </cell>
        </row>
        <row r="343">
          <cell r="B343" t="str">
            <v>0</v>
          </cell>
          <cell r="C343" t="str">
            <v>0</v>
          </cell>
          <cell r="D343">
            <v>0</v>
          </cell>
          <cell r="K343" t="str">
            <v>0</v>
          </cell>
          <cell r="T343" t="str">
            <v>0</v>
          </cell>
          <cell r="V343">
            <v>0</v>
          </cell>
        </row>
        <row r="344">
          <cell r="B344" t="str">
            <v>0</v>
          </cell>
          <cell r="C344" t="str">
            <v>0</v>
          </cell>
          <cell r="D344">
            <v>0</v>
          </cell>
          <cell r="K344" t="str">
            <v>0</v>
          </cell>
          <cell r="T344" t="str">
            <v>0</v>
          </cell>
          <cell r="V344">
            <v>0</v>
          </cell>
        </row>
        <row r="345">
          <cell r="B345" t="str">
            <v>0</v>
          </cell>
          <cell r="C345" t="str">
            <v>0</v>
          </cell>
          <cell r="D345">
            <v>0</v>
          </cell>
          <cell r="K345" t="str">
            <v>0</v>
          </cell>
          <cell r="T345" t="str">
            <v>0</v>
          </cell>
          <cell r="V345">
            <v>0</v>
          </cell>
        </row>
        <row r="346">
          <cell r="B346" t="str">
            <v>0</v>
          </cell>
          <cell r="C346" t="str">
            <v>0</v>
          </cell>
          <cell r="D346">
            <v>0</v>
          </cell>
          <cell r="K346" t="str">
            <v>0</v>
          </cell>
          <cell r="T346" t="str">
            <v>0</v>
          </cell>
          <cell r="V346">
            <v>0</v>
          </cell>
        </row>
        <row r="347">
          <cell r="B347" t="str">
            <v>0</v>
          </cell>
          <cell r="C347" t="str">
            <v>0</v>
          </cell>
          <cell r="D347">
            <v>0</v>
          </cell>
          <cell r="K347" t="str">
            <v>0</v>
          </cell>
          <cell r="T347" t="str">
            <v>0</v>
          </cell>
          <cell r="V347">
            <v>0</v>
          </cell>
        </row>
        <row r="348">
          <cell r="B348" t="str">
            <v>0</v>
          </cell>
          <cell r="C348" t="str">
            <v>0</v>
          </cell>
          <cell r="D348">
            <v>0</v>
          </cell>
          <cell r="K348" t="str">
            <v>0</v>
          </cell>
          <cell r="T348" t="str">
            <v>0</v>
          </cell>
          <cell r="V348">
            <v>0</v>
          </cell>
        </row>
        <row r="349">
          <cell r="B349" t="str">
            <v>0</v>
          </cell>
          <cell r="C349" t="str">
            <v>0</v>
          </cell>
          <cell r="D349">
            <v>0</v>
          </cell>
          <cell r="K349" t="str">
            <v>0</v>
          </cell>
          <cell r="T349" t="str">
            <v>0</v>
          </cell>
          <cell r="V349">
            <v>0</v>
          </cell>
        </row>
        <row r="350">
          <cell r="B350" t="str">
            <v>0</v>
          </cell>
          <cell r="C350" t="str">
            <v>0</v>
          </cell>
          <cell r="D350">
            <v>0</v>
          </cell>
          <cell r="K350" t="str">
            <v>0</v>
          </cell>
          <cell r="T350" t="str">
            <v>0</v>
          </cell>
          <cell r="V350">
            <v>0</v>
          </cell>
        </row>
        <row r="351">
          <cell r="B351" t="str">
            <v>0</v>
          </cell>
          <cell r="C351" t="str">
            <v>0</v>
          </cell>
          <cell r="D351">
            <v>0</v>
          </cell>
          <cell r="K351" t="str">
            <v>0</v>
          </cell>
          <cell r="T351" t="str">
            <v>0</v>
          </cell>
          <cell r="V351">
            <v>0</v>
          </cell>
        </row>
        <row r="352">
          <cell r="B352" t="str">
            <v>0</v>
          </cell>
          <cell r="C352" t="str">
            <v>0</v>
          </cell>
          <cell r="D352">
            <v>0</v>
          </cell>
          <cell r="K352" t="str">
            <v>0</v>
          </cell>
          <cell r="T352" t="str">
            <v>0</v>
          </cell>
          <cell r="V352">
            <v>0</v>
          </cell>
        </row>
        <row r="353">
          <cell r="B353" t="str">
            <v>0</v>
          </cell>
          <cell r="C353" t="str">
            <v>0</v>
          </cell>
          <cell r="D353">
            <v>0</v>
          </cell>
          <cell r="K353" t="str">
            <v>0</v>
          </cell>
          <cell r="T353" t="str">
            <v>0</v>
          </cell>
          <cell r="V353">
            <v>0</v>
          </cell>
        </row>
        <row r="354">
          <cell r="B354" t="str">
            <v>0</v>
          </cell>
          <cell r="C354" t="str">
            <v>0</v>
          </cell>
          <cell r="D354">
            <v>0</v>
          </cell>
          <cell r="K354" t="str">
            <v>0</v>
          </cell>
          <cell r="T354" t="str">
            <v>0</v>
          </cell>
          <cell r="V354">
            <v>0</v>
          </cell>
        </row>
        <row r="355">
          <cell r="B355" t="str">
            <v>0</v>
          </cell>
          <cell r="C355" t="str">
            <v>0</v>
          </cell>
          <cell r="D355">
            <v>0</v>
          </cell>
          <cell r="K355" t="str">
            <v>0</v>
          </cell>
          <cell r="T355" t="str">
            <v>0</v>
          </cell>
          <cell r="V355">
            <v>0</v>
          </cell>
        </row>
        <row r="356">
          <cell r="B356" t="str">
            <v>0</v>
          </cell>
          <cell r="C356" t="str">
            <v>0</v>
          </cell>
          <cell r="D356">
            <v>0</v>
          </cell>
          <cell r="K356" t="str">
            <v>0</v>
          </cell>
          <cell r="T356" t="str">
            <v>0</v>
          </cell>
          <cell r="V356">
            <v>0</v>
          </cell>
        </row>
        <row r="357">
          <cell r="B357" t="str">
            <v>0</v>
          </cell>
          <cell r="C357" t="str">
            <v>0</v>
          </cell>
          <cell r="D357">
            <v>0</v>
          </cell>
          <cell r="K357" t="str">
            <v>0</v>
          </cell>
          <cell r="T357" t="str">
            <v>0</v>
          </cell>
          <cell r="V357">
            <v>0</v>
          </cell>
        </row>
        <row r="358">
          <cell r="B358" t="str">
            <v>0</v>
          </cell>
          <cell r="C358" t="str">
            <v>0</v>
          </cell>
          <cell r="D358">
            <v>0</v>
          </cell>
          <cell r="K358" t="str">
            <v>0</v>
          </cell>
          <cell r="T358" t="str">
            <v>0</v>
          </cell>
          <cell r="V358">
            <v>0</v>
          </cell>
        </row>
        <row r="359">
          <cell r="B359" t="str">
            <v>0</v>
          </cell>
          <cell r="C359" t="str">
            <v>0</v>
          </cell>
          <cell r="D359">
            <v>0</v>
          </cell>
          <cell r="K359" t="str">
            <v>0</v>
          </cell>
          <cell r="T359" t="str">
            <v>0</v>
          </cell>
          <cell r="V359">
            <v>0</v>
          </cell>
        </row>
        <row r="360">
          <cell r="B360" t="str">
            <v>0</v>
          </cell>
          <cell r="C360" t="str">
            <v>0</v>
          </cell>
          <cell r="D360">
            <v>0</v>
          </cell>
          <cell r="K360" t="str">
            <v>0</v>
          </cell>
          <cell r="T360" t="str">
            <v>0</v>
          </cell>
          <cell r="V360">
            <v>0</v>
          </cell>
        </row>
        <row r="361">
          <cell r="B361" t="str">
            <v>0</v>
          </cell>
          <cell r="C361" t="str">
            <v>0</v>
          </cell>
          <cell r="D361">
            <v>0</v>
          </cell>
          <cell r="K361" t="str">
            <v>0</v>
          </cell>
          <cell r="T361" t="str">
            <v>0</v>
          </cell>
          <cell r="V361">
            <v>0</v>
          </cell>
        </row>
        <row r="362">
          <cell r="B362" t="str">
            <v>0</v>
          </cell>
          <cell r="C362" t="str">
            <v>0</v>
          </cell>
          <cell r="D362">
            <v>0</v>
          </cell>
          <cell r="K362" t="str">
            <v>0</v>
          </cell>
          <cell r="T362" t="str">
            <v>0</v>
          </cell>
          <cell r="V362">
            <v>0</v>
          </cell>
        </row>
        <row r="363">
          <cell r="B363" t="str">
            <v>0</v>
          </cell>
          <cell r="C363" t="str">
            <v>0</v>
          </cell>
          <cell r="D363">
            <v>0</v>
          </cell>
          <cell r="K363" t="str">
            <v>0</v>
          </cell>
          <cell r="T363" t="str">
            <v>0</v>
          </cell>
          <cell r="V363">
            <v>0</v>
          </cell>
        </row>
        <row r="364">
          <cell r="B364" t="str">
            <v>0</v>
          </cell>
          <cell r="C364" t="str">
            <v>0</v>
          </cell>
          <cell r="D364">
            <v>0</v>
          </cell>
          <cell r="K364" t="str">
            <v>0</v>
          </cell>
          <cell r="T364" t="str">
            <v>0</v>
          </cell>
          <cell r="V364">
            <v>0</v>
          </cell>
        </row>
        <row r="365">
          <cell r="B365" t="str">
            <v>0</v>
          </cell>
          <cell r="C365" t="str">
            <v>0</v>
          </cell>
          <cell r="D365">
            <v>0</v>
          </cell>
          <cell r="K365" t="str">
            <v>0</v>
          </cell>
          <cell r="T365" t="str">
            <v>0</v>
          </cell>
          <cell r="V365">
            <v>0</v>
          </cell>
        </row>
        <row r="366">
          <cell r="B366" t="str">
            <v>0</v>
          </cell>
          <cell r="C366" t="str">
            <v>0</v>
          </cell>
          <cell r="D366">
            <v>0</v>
          </cell>
          <cell r="K366" t="str">
            <v>0</v>
          </cell>
          <cell r="T366" t="str">
            <v>0</v>
          </cell>
          <cell r="V366">
            <v>0</v>
          </cell>
        </row>
        <row r="367">
          <cell r="B367" t="str">
            <v>0</v>
          </cell>
          <cell r="C367" t="str">
            <v>0</v>
          </cell>
          <cell r="D367">
            <v>0</v>
          </cell>
          <cell r="K367" t="str">
            <v>0</v>
          </cell>
          <cell r="T367" t="str">
            <v>0</v>
          </cell>
          <cell r="V367">
            <v>0</v>
          </cell>
        </row>
        <row r="368">
          <cell r="B368" t="str">
            <v>0</v>
          </cell>
          <cell r="C368" t="str">
            <v>0</v>
          </cell>
          <cell r="D368">
            <v>0</v>
          </cell>
          <cell r="K368" t="str">
            <v>0</v>
          </cell>
          <cell r="T368" t="str">
            <v>0</v>
          </cell>
          <cell r="V368">
            <v>0</v>
          </cell>
        </row>
        <row r="369">
          <cell r="B369" t="str">
            <v>0</v>
          </cell>
          <cell r="C369" t="str">
            <v>0</v>
          </cell>
          <cell r="D369">
            <v>0</v>
          </cell>
          <cell r="K369" t="str">
            <v>0</v>
          </cell>
          <cell r="T369" t="str">
            <v>0</v>
          </cell>
          <cell r="V369">
            <v>0</v>
          </cell>
        </row>
        <row r="370">
          <cell r="B370" t="str">
            <v>0</v>
          </cell>
          <cell r="C370" t="str">
            <v>0</v>
          </cell>
          <cell r="D370">
            <v>0</v>
          </cell>
          <cell r="K370" t="str">
            <v>0</v>
          </cell>
          <cell r="T370" t="str">
            <v>0</v>
          </cell>
          <cell r="V370">
            <v>0</v>
          </cell>
        </row>
        <row r="371">
          <cell r="B371" t="str">
            <v>0</v>
          </cell>
          <cell r="C371" t="str">
            <v>0</v>
          </cell>
          <cell r="D371">
            <v>0</v>
          </cell>
          <cell r="K371" t="str">
            <v>0</v>
          </cell>
          <cell r="T371" t="str">
            <v>0</v>
          </cell>
          <cell r="V371">
            <v>0</v>
          </cell>
        </row>
        <row r="372">
          <cell r="B372" t="str">
            <v>0</v>
          </cell>
          <cell r="C372" t="str">
            <v>0</v>
          </cell>
          <cell r="D372">
            <v>0</v>
          </cell>
          <cell r="K372" t="str">
            <v>0</v>
          </cell>
          <cell r="T372" t="str">
            <v>0</v>
          </cell>
          <cell r="V372">
            <v>0</v>
          </cell>
        </row>
        <row r="373">
          <cell r="B373" t="str">
            <v>0</v>
          </cell>
          <cell r="C373" t="str">
            <v>0</v>
          </cell>
          <cell r="D373">
            <v>0</v>
          </cell>
          <cell r="K373" t="str">
            <v>0</v>
          </cell>
          <cell r="T373" t="str">
            <v>0</v>
          </cell>
          <cell r="V373">
            <v>0</v>
          </cell>
        </row>
        <row r="374">
          <cell r="B374" t="str">
            <v>0</v>
          </cell>
          <cell r="C374" t="str">
            <v>0</v>
          </cell>
          <cell r="D374">
            <v>0</v>
          </cell>
          <cell r="K374" t="str">
            <v>0</v>
          </cell>
          <cell r="T374" t="str">
            <v>0</v>
          </cell>
          <cell r="V374">
            <v>0</v>
          </cell>
        </row>
        <row r="375">
          <cell r="B375" t="str">
            <v>0</v>
          </cell>
          <cell r="C375" t="str">
            <v>0</v>
          </cell>
          <cell r="D375">
            <v>0</v>
          </cell>
          <cell r="K375" t="str">
            <v>0</v>
          </cell>
          <cell r="T375" t="str">
            <v>0</v>
          </cell>
          <cell r="V375">
            <v>0</v>
          </cell>
        </row>
        <row r="376">
          <cell r="B376" t="str">
            <v>0</v>
          </cell>
          <cell r="C376" t="str">
            <v>0</v>
          </cell>
          <cell r="D376">
            <v>0</v>
          </cell>
          <cell r="K376" t="str">
            <v>0</v>
          </cell>
          <cell r="T376" t="str">
            <v>0</v>
          </cell>
          <cell r="V376">
            <v>0</v>
          </cell>
        </row>
        <row r="377">
          <cell r="B377" t="str">
            <v>0</v>
          </cell>
          <cell r="C377" t="str">
            <v>0</v>
          </cell>
          <cell r="D377">
            <v>0</v>
          </cell>
          <cell r="K377" t="str">
            <v>0</v>
          </cell>
          <cell r="T377" t="str">
            <v>0</v>
          </cell>
          <cell r="V377">
            <v>0</v>
          </cell>
        </row>
        <row r="378">
          <cell r="B378" t="str">
            <v>0</v>
          </cell>
          <cell r="C378" t="str">
            <v>0</v>
          </cell>
          <cell r="D378">
            <v>0</v>
          </cell>
          <cell r="K378" t="str">
            <v>0</v>
          </cell>
          <cell r="T378" t="str">
            <v>0</v>
          </cell>
          <cell r="V378">
            <v>0</v>
          </cell>
        </row>
        <row r="379">
          <cell r="B379" t="str">
            <v>0</v>
          </cell>
          <cell r="C379" t="str">
            <v>0</v>
          </cell>
          <cell r="D379">
            <v>0</v>
          </cell>
          <cell r="K379" t="str">
            <v>0</v>
          </cell>
          <cell r="T379" t="str">
            <v>0</v>
          </cell>
          <cell r="V379">
            <v>0</v>
          </cell>
        </row>
        <row r="380">
          <cell r="B380" t="str">
            <v>0</v>
          </cell>
          <cell r="C380" t="str">
            <v>0</v>
          </cell>
          <cell r="D380">
            <v>0</v>
          </cell>
          <cell r="K380" t="str">
            <v>0</v>
          </cell>
          <cell r="T380" t="str">
            <v>0</v>
          </cell>
          <cell r="V380">
            <v>0</v>
          </cell>
        </row>
        <row r="381">
          <cell r="B381" t="str">
            <v>0</v>
          </cell>
          <cell r="C381" t="str">
            <v>0</v>
          </cell>
          <cell r="D381">
            <v>0</v>
          </cell>
          <cell r="K381" t="str">
            <v>0</v>
          </cell>
          <cell r="T381" t="str">
            <v>0</v>
          </cell>
          <cell r="V381">
            <v>0</v>
          </cell>
        </row>
        <row r="382">
          <cell r="B382" t="str">
            <v>0</v>
          </cell>
          <cell r="C382" t="str">
            <v>0</v>
          </cell>
          <cell r="D382">
            <v>0</v>
          </cell>
          <cell r="K382" t="str">
            <v>0</v>
          </cell>
          <cell r="T382" t="str">
            <v>0</v>
          </cell>
          <cell r="V382">
            <v>0</v>
          </cell>
        </row>
        <row r="383">
          <cell r="B383" t="str">
            <v>0</v>
          </cell>
          <cell r="C383" t="str">
            <v>0</v>
          </cell>
          <cell r="D383">
            <v>0</v>
          </cell>
          <cell r="K383" t="str">
            <v>0</v>
          </cell>
          <cell r="T383" t="str">
            <v>0</v>
          </cell>
          <cell r="V383">
            <v>0</v>
          </cell>
        </row>
        <row r="384">
          <cell r="B384" t="str">
            <v>0</v>
          </cell>
          <cell r="C384" t="str">
            <v>0</v>
          </cell>
          <cell r="D384">
            <v>0</v>
          </cell>
          <cell r="K384" t="str">
            <v>0</v>
          </cell>
          <cell r="T384" t="str">
            <v>0</v>
          </cell>
          <cell r="V384">
            <v>0</v>
          </cell>
        </row>
        <row r="385">
          <cell r="B385" t="str">
            <v>0</v>
          </cell>
          <cell r="C385" t="str">
            <v>0</v>
          </cell>
          <cell r="D385">
            <v>0</v>
          </cell>
          <cell r="K385" t="str">
            <v>0</v>
          </cell>
          <cell r="T385" t="str">
            <v>0</v>
          </cell>
          <cell r="V385">
            <v>0</v>
          </cell>
        </row>
        <row r="386">
          <cell r="B386" t="str">
            <v>0</v>
          </cell>
          <cell r="C386" t="str">
            <v>0</v>
          </cell>
          <cell r="D386">
            <v>0</v>
          </cell>
          <cell r="K386" t="str">
            <v>0</v>
          </cell>
          <cell r="T386" t="str">
            <v>0</v>
          </cell>
          <cell r="V386">
            <v>0</v>
          </cell>
        </row>
        <row r="387">
          <cell r="B387" t="str">
            <v>0</v>
          </cell>
          <cell r="C387" t="str">
            <v>0</v>
          </cell>
          <cell r="D387">
            <v>0</v>
          </cell>
          <cell r="K387" t="str">
            <v>0</v>
          </cell>
          <cell r="T387" t="str">
            <v>0</v>
          </cell>
          <cell r="V387">
            <v>0</v>
          </cell>
        </row>
        <row r="388">
          <cell r="B388" t="str">
            <v>0</v>
          </cell>
          <cell r="C388" t="str">
            <v>0</v>
          </cell>
          <cell r="D388">
            <v>0</v>
          </cell>
          <cell r="K388" t="str">
            <v>0</v>
          </cell>
          <cell r="T388" t="str">
            <v>0</v>
          </cell>
          <cell r="V388">
            <v>0</v>
          </cell>
        </row>
        <row r="389">
          <cell r="B389" t="str">
            <v>0</v>
          </cell>
          <cell r="C389" t="str">
            <v>0</v>
          </cell>
          <cell r="D389">
            <v>0</v>
          </cell>
          <cell r="K389" t="str">
            <v>0</v>
          </cell>
          <cell r="T389" t="str">
            <v>0</v>
          </cell>
          <cell r="V389">
            <v>0</v>
          </cell>
        </row>
        <row r="390">
          <cell r="B390" t="str">
            <v>0</v>
          </cell>
          <cell r="C390" t="str">
            <v>0</v>
          </cell>
          <cell r="D390">
            <v>0</v>
          </cell>
          <cell r="K390" t="str">
            <v>0</v>
          </cell>
          <cell r="T390" t="str">
            <v>0</v>
          </cell>
          <cell r="V390">
            <v>0</v>
          </cell>
        </row>
        <row r="391">
          <cell r="B391" t="str">
            <v>0</v>
          </cell>
          <cell r="C391" t="str">
            <v>0</v>
          </cell>
          <cell r="D391">
            <v>0</v>
          </cell>
          <cell r="K391" t="str">
            <v>0</v>
          </cell>
          <cell r="T391" t="str">
            <v>0</v>
          </cell>
          <cell r="V391">
            <v>0</v>
          </cell>
        </row>
        <row r="392">
          <cell r="B392" t="str">
            <v>0</v>
          </cell>
          <cell r="C392" t="str">
            <v>0</v>
          </cell>
          <cell r="D392">
            <v>0</v>
          </cell>
          <cell r="K392" t="str">
            <v>0</v>
          </cell>
          <cell r="T392" t="str">
            <v>0</v>
          </cell>
          <cell r="V392">
            <v>0</v>
          </cell>
        </row>
        <row r="393">
          <cell r="B393" t="str">
            <v>0</v>
          </cell>
          <cell r="C393" t="str">
            <v>0</v>
          </cell>
          <cell r="D393">
            <v>0</v>
          </cell>
          <cell r="K393" t="str">
            <v>0</v>
          </cell>
          <cell r="T393" t="str">
            <v>0</v>
          </cell>
          <cell r="V393">
            <v>0</v>
          </cell>
        </row>
        <row r="394">
          <cell r="B394" t="str">
            <v>0</v>
          </cell>
          <cell r="C394" t="str">
            <v>0</v>
          </cell>
          <cell r="D394">
            <v>0</v>
          </cell>
          <cell r="K394" t="str">
            <v>0</v>
          </cell>
          <cell r="T394" t="str">
            <v>0</v>
          </cell>
          <cell r="V394">
            <v>0</v>
          </cell>
        </row>
        <row r="395">
          <cell r="B395" t="str">
            <v>0</v>
          </cell>
          <cell r="C395" t="str">
            <v>0</v>
          </cell>
          <cell r="D395">
            <v>0</v>
          </cell>
          <cell r="K395" t="str">
            <v>0</v>
          </cell>
          <cell r="T395" t="str">
            <v>0</v>
          </cell>
          <cell r="V395">
            <v>0</v>
          </cell>
        </row>
        <row r="396">
          <cell r="B396" t="str">
            <v>0</v>
          </cell>
          <cell r="C396" t="str">
            <v>0</v>
          </cell>
          <cell r="D396">
            <v>0</v>
          </cell>
          <cell r="K396" t="str">
            <v>0</v>
          </cell>
          <cell r="T396" t="str">
            <v>0</v>
          </cell>
          <cell r="V396">
            <v>0</v>
          </cell>
        </row>
        <row r="397">
          <cell r="B397" t="str">
            <v>0</v>
          </cell>
          <cell r="C397" t="str">
            <v>0</v>
          </cell>
          <cell r="D397">
            <v>0</v>
          </cell>
          <cell r="K397" t="str">
            <v>0</v>
          </cell>
          <cell r="T397" t="str">
            <v>0</v>
          </cell>
          <cell r="V397">
            <v>0</v>
          </cell>
        </row>
        <row r="398">
          <cell r="B398" t="str">
            <v>0</v>
          </cell>
          <cell r="C398" t="str">
            <v>0</v>
          </cell>
          <cell r="D398">
            <v>0</v>
          </cell>
          <cell r="K398" t="str">
            <v>0</v>
          </cell>
          <cell r="T398" t="str">
            <v>0</v>
          </cell>
          <cell r="V398">
            <v>0</v>
          </cell>
        </row>
        <row r="399">
          <cell r="B399" t="str">
            <v>0</v>
          </cell>
          <cell r="C399" t="str">
            <v>0</v>
          </cell>
          <cell r="D399">
            <v>0</v>
          </cell>
          <cell r="K399" t="str">
            <v>0</v>
          </cell>
          <cell r="T399" t="str">
            <v>0</v>
          </cell>
          <cell r="V399">
            <v>0</v>
          </cell>
        </row>
        <row r="400">
          <cell r="B400" t="str">
            <v>0</v>
          </cell>
          <cell r="C400" t="str">
            <v>0</v>
          </cell>
          <cell r="D400">
            <v>0</v>
          </cell>
          <cell r="K400" t="str">
            <v>0</v>
          </cell>
          <cell r="T400" t="str">
            <v>0</v>
          </cell>
          <cell r="V400">
            <v>0</v>
          </cell>
        </row>
        <row r="401">
          <cell r="B401" t="str">
            <v>0</v>
          </cell>
          <cell r="C401" t="str">
            <v>0</v>
          </cell>
          <cell r="D401">
            <v>0</v>
          </cell>
          <cell r="K401" t="str">
            <v>0</v>
          </cell>
          <cell r="T401" t="str">
            <v>0</v>
          </cell>
          <cell r="V401">
            <v>0</v>
          </cell>
        </row>
        <row r="402">
          <cell r="B402" t="str">
            <v>0</v>
          </cell>
          <cell r="C402" t="str">
            <v>0</v>
          </cell>
          <cell r="D402">
            <v>0</v>
          </cell>
          <cell r="K402" t="str">
            <v>0</v>
          </cell>
          <cell r="T402" t="str">
            <v>0</v>
          </cell>
          <cell r="V402">
            <v>0</v>
          </cell>
        </row>
        <row r="403">
          <cell r="B403" t="str">
            <v>0</v>
          </cell>
          <cell r="C403" t="str">
            <v>0</v>
          </cell>
          <cell r="D403">
            <v>0</v>
          </cell>
          <cell r="K403" t="str">
            <v>0</v>
          </cell>
          <cell r="T403" t="str">
            <v>0</v>
          </cell>
          <cell r="V403">
            <v>0</v>
          </cell>
        </row>
        <row r="404">
          <cell r="B404" t="str">
            <v>0</v>
          </cell>
          <cell r="C404" t="str">
            <v>0</v>
          </cell>
          <cell r="D404">
            <v>0</v>
          </cell>
          <cell r="K404" t="str">
            <v>0</v>
          </cell>
          <cell r="T404" t="str">
            <v>0</v>
          </cell>
          <cell r="V404">
            <v>0</v>
          </cell>
        </row>
        <row r="405">
          <cell r="B405" t="str">
            <v>0</v>
          </cell>
          <cell r="C405" t="str">
            <v>0</v>
          </cell>
          <cell r="D405">
            <v>0</v>
          </cell>
          <cell r="K405" t="str">
            <v>0</v>
          </cell>
          <cell r="T405" t="str">
            <v>0</v>
          </cell>
          <cell r="V405">
            <v>0</v>
          </cell>
        </row>
        <row r="406">
          <cell r="B406" t="str">
            <v>0</v>
          </cell>
          <cell r="C406" t="str">
            <v>0</v>
          </cell>
          <cell r="D406">
            <v>0</v>
          </cell>
          <cell r="K406" t="str">
            <v>0</v>
          </cell>
          <cell r="T406" t="str">
            <v>0</v>
          </cell>
          <cell r="V406">
            <v>0</v>
          </cell>
        </row>
        <row r="407">
          <cell r="B407" t="str">
            <v>0</v>
          </cell>
          <cell r="C407" t="str">
            <v>0</v>
          </cell>
          <cell r="D407">
            <v>0</v>
          </cell>
          <cell r="K407" t="str">
            <v>0</v>
          </cell>
          <cell r="T407" t="str">
            <v>0</v>
          </cell>
          <cell r="V407">
            <v>0</v>
          </cell>
        </row>
        <row r="408">
          <cell r="B408" t="str">
            <v>0</v>
          </cell>
          <cell r="C408" t="str">
            <v>0</v>
          </cell>
          <cell r="D408">
            <v>0</v>
          </cell>
          <cell r="K408" t="str">
            <v>0</v>
          </cell>
          <cell r="T408" t="str">
            <v>0</v>
          </cell>
          <cell r="V408">
            <v>0</v>
          </cell>
        </row>
        <row r="409">
          <cell r="B409" t="str">
            <v>0</v>
          </cell>
          <cell r="C409" t="str">
            <v>0</v>
          </cell>
          <cell r="D409">
            <v>0</v>
          </cell>
          <cell r="K409" t="str">
            <v>0</v>
          </cell>
          <cell r="T409" t="str">
            <v>0</v>
          </cell>
          <cell r="V409">
            <v>0</v>
          </cell>
        </row>
        <row r="410">
          <cell r="B410" t="str">
            <v>0</v>
          </cell>
          <cell r="C410" t="str">
            <v>0</v>
          </cell>
          <cell r="D410">
            <v>0</v>
          </cell>
          <cell r="K410" t="str">
            <v>0</v>
          </cell>
          <cell r="T410" t="str">
            <v>0</v>
          </cell>
          <cell r="V410">
            <v>0</v>
          </cell>
        </row>
        <row r="411">
          <cell r="B411" t="str">
            <v>0</v>
          </cell>
          <cell r="C411" t="str">
            <v>0</v>
          </cell>
          <cell r="D411">
            <v>0</v>
          </cell>
          <cell r="K411" t="str">
            <v>0</v>
          </cell>
          <cell r="T411" t="str">
            <v>0</v>
          </cell>
          <cell r="V411">
            <v>0</v>
          </cell>
        </row>
        <row r="412">
          <cell r="B412" t="str">
            <v>0</v>
          </cell>
          <cell r="C412" t="str">
            <v>0</v>
          </cell>
          <cell r="D412">
            <v>0</v>
          </cell>
          <cell r="K412" t="str">
            <v>0</v>
          </cell>
          <cell r="T412" t="str">
            <v>0</v>
          </cell>
          <cell r="V412">
            <v>0</v>
          </cell>
        </row>
        <row r="413">
          <cell r="B413" t="str">
            <v>0</v>
          </cell>
          <cell r="C413" t="str">
            <v>0</v>
          </cell>
          <cell r="D413">
            <v>0</v>
          </cell>
          <cell r="K413" t="str">
            <v>0</v>
          </cell>
          <cell r="T413" t="str">
            <v>0</v>
          </cell>
          <cell r="V413">
            <v>0</v>
          </cell>
        </row>
        <row r="414">
          <cell r="B414" t="str">
            <v>0</v>
          </cell>
          <cell r="C414" t="str">
            <v>0</v>
          </cell>
          <cell r="D414">
            <v>0</v>
          </cell>
          <cell r="K414" t="str">
            <v>0</v>
          </cell>
          <cell r="T414" t="str">
            <v>0</v>
          </cell>
          <cell r="V414">
            <v>0</v>
          </cell>
        </row>
        <row r="415">
          <cell r="B415" t="str">
            <v>0</v>
          </cell>
          <cell r="C415" t="str">
            <v>0</v>
          </cell>
          <cell r="D415">
            <v>0</v>
          </cell>
          <cell r="K415" t="str">
            <v>0</v>
          </cell>
          <cell r="T415" t="str">
            <v>0</v>
          </cell>
          <cell r="V415">
            <v>0</v>
          </cell>
        </row>
        <row r="416">
          <cell r="B416" t="str">
            <v>0</v>
          </cell>
          <cell r="C416" t="str">
            <v>0</v>
          </cell>
          <cell r="D416">
            <v>0</v>
          </cell>
          <cell r="K416" t="str">
            <v>0</v>
          </cell>
          <cell r="T416" t="str">
            <v>0</v>
          </cell>
          <cell r="V416">
            <v>0</v>
          </cell>
        </row>
        <row r="417">
          <cell r="B417" t="str">
            <v>0</v>
          </cell>
          <cell r="C417" t="str">
            <v>0</v>
          </cell>
          <cell r="D417">
            <v>0</v>
          </cell>
          <cell r="K417" t="str">
            <v>0</v>
          </cell>
          <cell r="T417" t="str">
            <v>0</v>
          </cell>
          <cell r="V417">
            <v>0</v>
          </cell>
        </row>
        <row r="418">
          <cell r="B418" t="str">
            <v>0</v>
          </cell>
          <cell r="C418" t="str">
            <v>0</v>
          </cell>
          <cell r="D418">
            <v>0</v>
          </cell>
          <cell r="K418" t="str">
            <v>0</v>
          </cell>
          <cell r="T418" t="str">
            <v>0</v>
          </cell>
          <cell r="V418">
            <v>0</v>
          </cell>
        </row>
        <row r="419">
          <cell r="B419" t="str">
            <v>0</v>
          </cell>
          <cell r="C419" t="str">
            <v>0</v>
          </cell>
          <cell r="D419">
            <v>0</v>
          </cell>
          <cell r="K419" t="str">
            <v>0</v>
          </cell>
          <cell r="T419" t="str">
            <v>0</v>
          </cell>
          <cell r="V419">
            <v>0</v>
          </cell>
        </row>
        <row r="420">
          <cell r="B420" t="str">
            <v>0</v>
          </cell>
          <cell r="C420" t="str">
            <v>0</v>
          </cell>
          <cell r="D420">
            <v>0</v>
          </cell>
          <cell r="K420" t="str">
            <v>0</v>
          </cell>
          <cell r="T420" t="str">
            <v>0</v>
          </cell>
          <cell r="V420">
            <v>0</v>
          </cell>
        </row>
        <row r="421">
          <cell r="B421" t="str">
            <v>0</v>
          </cell>
          <cell r="C421" t="str">
            <v>0</v>
          </cell>
          <cell r="D421">
            <v>0</v>
          </cell>
          <cell r="K421" t="str">
            <v>0</v>
          </cell>
          <cell r="T421" t="str">
            <v>0</v>
          </cell>
          <cell r="V421">
            <v>0</v>
          </cell>
        </row>
        <row r="422">
          <cell r="B422" t="str">
            <v>0</v>
          </cell>
          <cell r="C422" t="str">
            <v>0</v>
          </cell>
          <cell r="D422">
            <v>0</v>
          </cell>
          <cell r="K422" t="str">
            <v>0</v>
          </cell>
          <cell r="T422" t="str">
            <v>0</v>
          </cell>
          <cell r="V422">
            <v>0</v>
          </cell>
        </row>
        <row r="423">
          <cell r="B423" t="str">
            <v>0</v>
          </cell>
          <cell r="C423" t="str">
            <v>0</v>
          </cell>
          <cell r="D423">
            <v>0</v>
          </cell>
          <cell r="K423" t="str">
            <v>0</v>
          </cell>
          <cell r="T423" t="str">
            <v>0</v>
          </cell>
          <cell r="V423">
            <v>0</v>
          </cell>
        </row>
        <row r="424">
          <cell r="B424" t="str">
            <v>0</v>
          </cell>
          <cell r="C424" t="str">
            <v>0</v>
          </cell>
          <cell r="D424">
            <v>0</v>
          </cell>
          <cell r="K424" t="str">
            <v>0</v>
          </cell>
          <cell r="T424" t="str">
            <v>0</v>
          </cell>
          <cell r="V424">
            <v>0</v>
          </cell>
        </row>
        <row r="425">
          <cell r="B425" t="str">
            <v>0</v>
          </cell>
          <cell r="C425" t="str">
            <v>0</v>
          </cell>
          <cell r="D425">
            <v>0</v>
          </cell>
          <cell r="K425" t="str">
            <v>0</v>
          </cell>
          <cell r="T425" t="str">
            <v>0</v>
          </cell>
          <cell r="V425">
            <v>0</v>
          </cell>
        </row>
        <row r="426">
          <cell r="B426" t="str">
            <v>0</v>
          </cell>
          <cell r="C426" t="str">
            <v>0</v>
          </cell>
          <cell r="D426">
            <v>0</v>
          </cell>
          <cell r="K426" t="str">
            <v>0</v>
          </cell>
          <cell r="T426" t="str">
            <v>0</v>
          </cell>
          <cell r="V426">
            <v>0</v>
          </cell>
        </row>
        <row r="427">
          <cell r="B427" t="str">
            <v>0</v>
          </cell>
          <cell r="C427" t="str">
            <v>0</v>
          </cell>
          <cell r="D427">
            <v>0</v>
          </cell>
          <cell r="K427" t="str">
            <v>0</v>
          </cell>
          <cell r="T427" t="str">
            <v>0</v>
          </cell>
          <cell r="V427">
            <v>0</v>
          </cell>
        </row>
        <row r="428">
          <cell r="B428" t="str">
            <v>0</v>
          </cell>
          <cell r="C428" t="str">
            <v>0</v>
          </cell>
          <cell r="D428">
            <v>0</v>
          </cell>
          <cell r="K428" t="str">
            <v>0</v>
          </cell>
          <cell r="T428" t="str">
            <v>0</v>
          </cell>
          <cell r="V428">
            <v>0</v>
          </cell>
        </row>
        <row r="429">
          <cell r="B429" t="str">
            <v>0</v>
          </cell>
          <cell r="C429" t="str">
            <v>0</v>
          </cell>
          <cell r="D429">
            <v>0</v>
          </cell>
          <cell r="K429" t="str">
            <v>0</v>
          </cell>
          <cell r="T429" t="str">
            <v>0</v>
          </cell>
          <cell r="V429">
            <v>0</v>
          </cell>
        </row>
        <row r="430">
          <cell r="B430" t="str">
            <v>0</v>
          </cell>
          <cell r="C430" t="str">
            <v>0</v>
          </cell>
          <cell r="D430">
            <v>0</v>
          </cell>
          <cell r="K430" t="str">
            <v>0</v>
          </cell>
          <cell r="T430" t="str">
            <v>0</v>
          </cell>
          <cell r="V430">
            <v>0</v>
          </cell>
        </row>
        <row r="431">
          <cell r="B431" t="str">
            <v>0</v>
          </cell>
          <cell r="C431" t="str">
            <v>0</v>
          </cell>
          <cell r="D431">
            <v>0</v>
          </cell>
          <cell r="K431" t="str">
            <v>0</v>
          </cell>
          <cell r="T431" t="str">
            <v>0</v>
          </cell>
          <cell r="V431">
            <v>0</v>
          </cell>
        </row>
        <row r="432">
          <cell r="B432" t="str">
            <v>0</v>
          </cell>
          <cell r="C432" t="str">
            <v>0</v>
          </cell>
          <cell r="D432">
            <v>0</v>
          </cell>
          <cell r="K432" t="str">
            <v>0</v>
          </cell>
          <cell r="T432" t="str">
            <v>0</v>
          </cell>
          <cell r="V432">
            <v>0</v>
          </cell>
        </row>
        <row r="433">
          <cell r="B433" t="str">
            <v>0</v>
          </cell>
          <cell r="C433" t="str">
            <v>0</v>
          </cell>
          <cell r="D433">
            <v>0</v>
          </cell>
          <cell r="K433" t="str">
            <v>0</v>
          </cell>
          <cell r="T433" t="str">
            <v>0</v>
          </cell>
          <cell r="V433">
            <v>0</v>
          </cell>
        </row>
        <row r="434">
          <cell r="B434" t="str">
            <v>0</v>
          </cell>
          <cell r="C434" t="str">
            <v>0</v>
          </cell>
          <cell r="D434">
            <v>0</v>
          </cell>
          <cell r="K434" t="str">
            <v>0</v>
          </cell>
          <cell r="T434" t="str">
            <v>0</v>
          </cell>
          <cell r="V434">
            <v>0</v>
          </cell>
        </row>
        <row r="435">
          <cell r="B435" t="str">
            <v>0</v>
          </cell>
          <cell r="C435" t="str">
            <v>0</v>
          </cell>
          <cell r="D435">
            <v>0</v>
          </cell>
          <cell r="K435" t="str">
            <v>0</v>
          </cell>
          <cell r="T435" t="str">
            <v>0</v>
          </cell>
          <cell r="V435">
            <v>0</v>
          </cell>
        </row>
        <row r="436">
          <cell r="B436" t="str">
            <v>0</v>
          </cell>
          <cell r="C436" t="str">
            <v>0</v>
          </cell>
          <cell r="D436">
            <v>0</v>
          </cell>
          <cell r="K436" t="str">
            <v>0</v>
          </cell>
          <cell r="T436" t="str">
            <v>0</v>
          </cell>
          <cell r="V436">
            <v>0</v>
          </cell>
        </row>
        <row r="437">
          <cell r="B437" t="str">
            <v>0</v>
          </cell>
          <cell r="C437" t="str">
            <v>0</v>
          </cell>
          <cell r="D437">
            <v>0</v>
          </cell>
          <cell r="K437" t="str">
            <v>0</v>
          </cell>
          <cell r="T437" t="str">
            <v>0</v>
          </cell>
          <cell r="V437">
            <v>0</v>
          </cell>
        </row>
        <row r="438">
          <cell r="B438" t="str">
            <v>0</v>
          </cell>
          <cell r="C438" t="str">
            <v>0</v>
          </cell>
          <cell r="D438">
            <v>0</v>
          </cell>
          <cell r="K438" t="str">
            <v>0</v>
          </cell>
          <cell r="T438" t="str">
            <v>0</v>
          </cell>
          <cell r="V438">
            <v>0</v>
          </cell>
        </row>
        <row r="439">
          <cell r="B439" t="str">
            <v>0</v>
          </cell>
          <cell r="C439" t="str">
            <v>0</v>
          </cell>
          <cell r="D439">
            <v>0</v>
          </cell>
          <cell r="K439" t="str">
            <v>0</v>
          </cell>
          <cell r="T439" t="str">
            <v>0</v>
          </cell>
          <cell r="V439">
            <v>0</v>
          </cell>
        </row>
        <row r="440">
          <cell r="B440" t="str">
            <v>0</v>
          </cell>
          <cell r="C440" t="str">
            <v>0</v>
          </cell>
          <cell r="D440">
            <v>0</v>
          </cell>
          <cell r="K440" t="str">
            <v>0</v>
          </cell>
          <cell r="T440" t="str">
            <v>0</v>
          </cell>
          <cell r="V440">
            <v>0</v>
          </cell>
        </row>
        <row r="441">
          <cell r="B441" t="str">
            <v>0</v>
          </cell>
          <cell r="C441" t="str">
            <v>0</v>
          </cell>
          <cell r="D441">
            <v>0</v>
          </cell>
          <cell r="K441" t="str">
            <v>0</v>
          </cell>
          <cell r="T441" t="str">
            <v>0</v>
          </cell>
          <cell r="V441">
            <v>0</v>
          </cell>
        </row>
        <row r="442">
          <cell r="B442" t="str">
            <v>0</v>
          </cell>
          <cell r="C442" t="str">
            <v>0</v>
          </cell>
          <cell r="D442">
            <v>0</v>
          </cell>
          <cell r="K442" t="str">
            <v>0</v>
          </cell>
          <cell r="T442" t="str">
            <v>0</v>
          </cell>
          <cell r="V442">
            <v>0</v>
          </cell>
        </row>
        <row r="443">
          <cell r="B443" t="str">
            <v>0</v>
          </cell>
          <cell r="C443" t="str">
            <v>0</v>
          </cell>
          <cell r="D443">
            <v>0</v>
          </cell>
          <cell r="K443" t="str">
            <v>0</v>
          </cell>
          <cell r="T443" t="str">
            <v>0</v>
          </cell>
          <cell r="V443">
            <v>0</v>
          </cell>
        </row>
        <row r="444">
          <cell r="B444" t="str">
            <v>0</v>
          </cell>
          <cell r="C444" t="str">
            <v>0</v>
          </cell>
          <cell r="D444">
            <v>0</v>
          </cell>
          <cell r="K444" t="str">
            <v>0</v>
          </cell>
          <cell r="T444" t="str">
            <v>0</v>
          </cell>
          <cell r="V444">
            <v>0</v>
          </cell>
        </row>
        <row r="445">
          <cell r="B445" t="str">
            <v>0</v>
          </cell>
          <cell r="C445" t="str">
            <v>0</v>
          </cell>
          <cell r="D445">
            <v>0</v>
          </cell>
          <cell r="K445" t="str">
            <v>0</v>
          </cell>
          <cell r="T445" t="str">
            <v>0</v>
          </cell>
          <cell r="V445">
            <v>0</v>
          </cell>
        </row>
        <row r="446">
          <cell r="B446" t="str">
            <v>0</v>
          </cell>
          <cell r="C446" t="str">
            <v>0</v>
          </cell>
          <cell r="D446">
            <v>0</v>
          </cell>
          <cell r="K446" t="str">
            <v>0</v>
          </cell>
          <cell r="T446" t="str">
            <v>0</v>
          </cell>
          <cell r="V446">
            <v>0</v>
          </cell>
        </row>
        <row r="447">
          <cell r="B447" t="str">
            <v>0</v>
          </cell>
          <cell r="C447" t="str">
            <v>0</v>
          </cell>
          <cell r="D447">
            <v>0</v>
          </cell>
          <cell r="K447" t="str">
            <v>0</v>
          </cell>
          <cell r="T447" t="str">
            <v>0</v>
          </cell>
          <cell r="V447">
            <v>0</v>
          </cell>
        </row>
        <row r="448">
          <cell r="B448" t="str">
            <v>0</v>
          </cell>
          <cell r="C448" t="str">
            <v>0</v>
          </cell>
          <cell r="D448">
            <v>0</v>
          </cell>
          <cell r="K448" t="str">
            <v>0</v>
          </cell>
          <cell r="T448" t="str">
            <v>0</v>
          </cell>
          <cell r="V448">
            <v>0</v>
          </cell>
        </row>
        <row r="449">
          <cell r="B449" t="str">
            <v>0</v>
          </cell>
          <cell r="C449" t="str">
            <v>0</v>
          </cell>
          <cell r="D449">
            <v>0</v>
          </cell>
          <cell r="K449" t="str">
            <v>0</v>
          </cell>
          <cell r="T449" t="str">
            <v>0</v>
          </cell>
          <cell r="V449">
            <v>0</v>
          </cell>
        </row>
        <row r="450">
          <cell r="B450" t="str">
            <v>0</v>
          </cell>
          <cell r="C450" t="str">
            <v>0</v>
          </cell>
          <cell r="D450">
            <v>0</v>
          </cell>
          <cell r="K450" t="str">
            <v>0</v>
          </cell>
          <cell r="T450" t="str">
            <v>0</v>
          </cell>
          <cell r="V450">
            <v>0</v>
          </cell>
        </row>
        <row r="451">
          <cell r="B451" t="str">
            <v>0</v>
          </cell>
          <cell r="C451" t="str">
            <v>0</v>
          </cell>
          <cell r="D451">
            <v>0</v>
          </cell>
          <cell r="K451" t="str">
            <v>0</v>
          </cell>
          <cell r="T451" t="str">
            <v>0</v>
          </cell>
          <cell r="V451">
            <v>0</v>
          </cell>
        </row>
        <row r="452">
          <cell r="B452" t="str">
            <v>0</v>
          </cell>
          <cell r="C452" t="str">
            <v>0</v>
          </cell>
          <cell r="D452">
            <v>0</v>
          </cell>
          <cell r="K452" t="str">
            <v>0</v>
          </cell>
          <cell r="T452" t="str">
            <v>0</v>
          </cell>
          <cell r="V452">
            <v>0</v>
          </cell>
        </row>
        <row r="453">
          <cell r="B453" t="str">
            <v>0</v>
          </cell>
          <cell r="C453" t="str">
            <v>0</v>
          </cell>
          <cell r="D453">
            <v>0</v>
          </cell>
          <cell r="K453" t="str">
            <v>0</v>
          </cell>
          <cell r="T453" t="str">
            <v>0</v>
          </cell>
          <cell r="V453">
            <v>0</v>
          </cell>
        </row>
        <row r="454">
          <cell r="B454" t="str">
            <v>0</v>
          </cell>
          <cell r="C454" t="str">
            <v>0</v>
          </cell>
          <cell r="D454">
            <v>0</v>
          </cell>
          <cell r="K454" t="str">
            <v>0</v>
          </cell>
          <cell r="T454" t="str">
            <v>0</v>
          </cell>
          <cell r="V454">
            <v>0</v>
          </cell>
        </row>
        <row r="455">
          <cell r="B455" t="str">
            <v>0</v>
          </cell>
          <cell r="C455" t="str">
            <v>0</v>
          </cell>
          <cell r="D455">
            <v>0</v>
          </cell>
          <cell r="K455" t="str">
            <v>0</v>
          </cell>
          <cell r="T455" t="str">
            <v>0</v>
          </cell>
          <cell r="V455">
            <v>0</v>
          </cell>
        </row>
        <row r="456">
          <cell r="B456" t="str">
            <v>0</v>
          </cell>
          <cell r="C456" t="str">
            <v>0</v>
          </cell>
          <cell r="D456">
            <v>0</v>
          </cell>
          <cell r="K456" t="str">
            <v>0</v>
          </cell>
          <cell r="T456" t="str">
            <v>0</v>
          </cell>
          <cell r="V456">
            <v>0</v>
          </cell>
        </row>
        <row r="457">
          <cell r="B457" t="str">
            <v>0</v>
          </cell>
          <cell r="C457" t="str">
            <v>0</v>
          </cell>
          <cell r="D457">
            <v>0</v>
          </cell>
          <cell r="K457" t="str">
            <v>0</v>
          </cell>
          <cell r="T457" t="str">
            <v>0</v>
          </cell>
          <cell r="V457">
            <v>0</v>
          </cell>
        </row>
        <row r="458">
          <cell r="B458" t="str">
            <v>0</v>
          </cell>
          <cell r="C458" t="str">
            <v>0</v>
          </cell>
          <cell r="D458">
            <v>0</v>
          </cell>
          <cell r="K458" t="str">
            <v>0</v>
          </cell>
          <cell r="T458" t="str">
            <v>0</v>
          </cell>
          <cell r="V458">
            <v>0</v>
          </cell>
        </row>
        <row r="459">
          <cell r="B459" t="str">
            <v>0</v>
          </cell>
          <cell r="C459" t="str">
            <v>0</v>
          </cell>
          <cell r="D459">
            <v>0</v>
          </cell>
          <cell r="K459" t="str">
            <v>0</v>
          </cell>
          <cell r="T459" t="str">
            <v>0</v>
          </cell>
          <cell r="V459">
            <v>0</v>
          </cell>
        </row>
        <row r="460">
          <cell r="B460" t="str">
            <v>0</v>
          </cell>
          <cell r="C460" t="str">
            <v>0</v>
          </cell>
          <cell r="D460">
            <v>0</v>
          </cell>
          <cell r="K460" t="str">
            <v>0</v>
          </cell>
          <cell r="T460" t="str">
            <v>0</v>
          </cell>
          <cell r="V460">
            <v>0</v>
          </cell>
        </row>
        <row r="461">
          <cell r="B461" t="str">
            <v>0</v>
          </cell>
          <cell r="C461" t="str">
            <v>0</v>
          </cell>
          <cell r="D461">
            <v>0</v>
          </cell>
          <cell r="K461" t="str">
            <v>0</v>
          </cell>
          <cell r="T461" t="str">
            <v>0</v>
          </cell>
          <cell r="V461">
            <v>0</v>
          </cell>
        </row>
        <row r="462">
          <cell r="B462" t="str">
            <v>0</v>
          </cell>
          <cell r="C462" t="str">
            <v>0</v>
          </cell>
          <cell r="D462">
            <v>0</v>
          </cell>
          <cell r="K462" t="str">
            <v>0</v>
          </cell>
          <cell r="T462" t="str">
            <v>0</v>
          </cell>
          <cell r="V462">
            <v>0</v>
          </cell>
        </row>
        <row r="463">
          <cell r="B463" t="str">
            <v>0</v>
          </cell>
          <cell r="C463" t="str">
            <v>0</v>
          </cell>
          <cell r="D463">
            <v>0</v>
          </cell>
          <cell r="K463" t="str">
            <v>0</v>
          </cell>
          <cell r="T463" t="str">
            <v>0</v>
          </cell>
          <cell r="V463">
            <v>0</v>
          </cell>
        </row>
        <row r="464">
          <cell r="B464" t="str">
            <v>0</v>
          </cell>
          <cell r="C464" t="str">
            <v>0</v>
          </cell>
          <cell r="D464">
            <v>0</v>
          </cell>
          <cell r="K464" t="str">
            <v>0</v>
          </cell>
          <cell r="T464" t="str">
            <v>0</v>
          </cell>
          <cell r="V464">
            <v>0</v>
          </cell>
        </row>
        <row r="465">
          <cell r="B465" t="str">
            <v>0</v>
          </cell>
          <cell r="C465" t="str">
            <v>0</v>
          </cell>
          <cell r="D465">
            <v>0</v>
          </cell>
          <cell r="K465" t="str">
            <v>0</v>
          </cell>
          <cell r="T465" t="str">
            <v>0</v>
          </cell>
          <cell r="V465">
            <v>0</v>
          </cell>
        </row>
        <row r="466">
          <cell r="B466" t="str">
            <v>0</v>
          </cell>
          <cell r="C466" t="str">
            <v>0</v>
          </cell>
          <cell r="D466">
            <v>0</v>
          </cell>
          <cell r="K466" t="str">
            <v>0</v>
          </cell>
          <cell r="T466" t="str">
            <v>0</v>
          </cell>
          <cell r="V466">
            <v>0</v>
          </cell>
        </row>
        <row r="467">
          <cell r="B467" t="str">
            <v>0</v>
          </cell>
          <cell r="C467" t="str">
            <v>0</v>
          </cell>
          <cell r="D467">
            <v>0</v>
          </cell>
          <cell r="K467" t="str">
            <v>0</v>
          </cell>
          <cell r="T467" t="str">
            <v>0</v>
          </cell>
          <cell r="V467">
            <v>0</v>
          </cell>
        </row>
        <row r="468">
          <cell r="B468" t="str">
            <v>0</v>
          </cell>
          <cell r="C468" t="str">
            <v>0</v>
          </cell>
          <cell r="D468">
            <v>0</v>
          </cell>
          <cell r="K468" t="str">
            <v>0</v>
          </cell>
          <cell r="T468" t="str">
            <v>0</v>
          </cell>
          <cell r="V468">
            <v>0</v>
          </cell>
        </row>
        <row r="469">
          <cell r="B469" t="str">
            <v>0</v>
          </cell>
          <cell r="C469" t="str">
            <v>0</v>
          </cell>
          <cell r="D469">
            <v>0</v>
          </cell>
          <cell r="K469" t="str">
            <v>0</v>
          </cell>
          <cell r="T469" t="str">
            <v>0</v>
          </cell>
          <cell r="V469">
            <v>0</v>
          </cell>
        </row>
        <row r="470">
          <cell r="B470" t="str">
            <v>0</v>
          </cell>
          <cell r="C470" t="str">
            <v>0</v>
          </cell>
          <cell r="D470">
            <v>0</v>
          </cell>
          <cell r="K470" t="str">
            <v>0</v>
          </cell>
          <cell r="T470" t="str">
            <v>0</v>
          </cell>
          <cell r="V470">
            <v>0</v>
          </cell>
        </row>
        <row r="471">
          <cell r="B471" t="str">
            <v>0</v>
          </cell>
          <cell r="C471" t="str">
            <v>0</v>
          </cell>
          <cell r="D471">
            <v>0</v>
          </cell>
          <cell r="K471" t="str">
            <v>0</v>
          </cell>
          <cell r="T471" t="str">
            <v>0</v>
          </cell>
          <cell r="V471">
            <v>0</v>
          </cell>
        </row>
        <row r="472">
          <cell r="B472" t="str">
            <v>0</v>
          </cell>
          <cell r="C472" t="str">
            <v>0</v>
          </cell>
          <cell r="D472">
            <v>0</v>
          </cell>
          <cell r="K472" t="str">
            <v>0</v>
          </cell>
          <cell r="T472" t="str">
            <v>0</v>
          </cell>
          <cell r="V472">
            <v>0</v>
          </cell>
        </row>
        <row r="473">
          <cell r="B473" t="str">
            <v>0</v>
          </cell>
          <cell r="C473" t="str">
            <v>0</v>
          </cell>
          <cell r="D473">
            <v>0</v>
          </cell>
          <cell r="K473" t="str">
            <v>0</v>
          </cell>
          <cell r="T473" t="str">
            <v>0</v>
          </cell>
          <cell r="V473">
            <v>0</v>
          </cell>
        </row>
        <row r="474">
          <cell r="B474" t="str">
            <v>0</v>
          </cell>
          <cell r="C474" t="str">
            <v>0</v>
          </cell>
          <cell r="D474">
            <v>0</v>
          </cell>
          <cell r="K474" t="str">
            <v>0</v>
          </cell>
          <cell r="T474" t="str">
            <v>0</v>
          </cell>
          <cell r="V474">
            <v>0</v>
          </cell>
        </row>
        <row r="475">
          <cell r="B475" t="str">
            <v>0</v>
          </cell>
          <cell r="C475" t="str">
            <v>0</v>
          </cell>
          <cell r="D475">
            <v>0</v>
          </cell>
          <cell r="K475" t="str">
            <v>0</v>
          </cell>
          <cell r="T475" t="str">
            <v>0</v>
          </cell>
          <cell r="V475">
            <v>0</v>
          </cell>
        </row>
        <row r="476">
          <cell r="B476" t="str">
            <v>0</v>
          </cell>
          <cell r="C476" t="str">
            <v>0</v>
          </cell>
          <cell r="D476">
            <v>0</v>
          </cell>
          <cell r="K476" t="str">
            <v>0</v>
          </cell>
          <cell r="T476" t="str">
            <v>0</v>
          </cell>
          <cell r="V476">
            <v>0</v>
          </cell>
        </row>
        <row r="477">
          <cell r="B477" t="str">
            <v>0</v>
          </cell>
          <cell r="C477" t="str">
            <v>0</v>
          </cell>
          <cell r="D477">
            <v>0</v>
          </cell>
          <cell r="K477" t="str">
            <v>0</v>
          </cell>
          <cell r="T477" t="str">
            <v>0</v>
          </cell>
          <cell r="V477">
            <v>0</v>
          </cell>
        </row>
        <row r="478">
          <cell r="B478" t="str">
            <v>0</v>
          </cell>
          <cell r="C478" t="str">
            <v>0</v>
          </cell>
          <cell r="D478">
            <v>0</v>
          </cell>
          <cell r="K478" t="str">
            <v>0</v>
          </cell>
          <cell r="T478" t="str">
            <v>0</v>
          </cell>
          <cell r="V478">
            <v>0</v>
          </cell>
        </row>
        <row r="479">
          <cell r="B479" t="str">
            <v>0</v>
          </cell>
          <cell r="C479" t="str">
            <v>0</v>
          </cell>
          <cell r="D479">
            <v>0</v>
          </cell>
          <cell r="K479" t="str">
            <v>0</v>
          </cell>
          <cell r="T479" t="str">
            <v>0</v>
          </cell>
          <cell r="V479">
            <v>0</v>
          </cell>
        </row>
        <row r="480">
          <cell r="B480" t="str">
            <v>0</v>
          </cell>
          <cell r="C480" t="str">
            <v>0</v>
          </cell>
          <cell r="D480">
            <v>0</v>
          </cell>
          <cell r="K480" t="str">
            <v>0</v>
          </cell>
          <cell r="T480" t="str">
            <v>0</v>
          </cell>
          <cell r="V480">
            <v>0</v>
          </cell>
        </row>
        <row r="481">
          <cell r="B481" t="str">
            <v>0</v>
          </cell>
          <cell r="C481" t="str">
            <v>0</v>
          </cell>
          <cell r="D481">
            <v>0</v>
          </cell>
          <cell r="K481" t="str">
            <v>0</v>
          </cell>
          <cell r="T481" t="str">
            <v>0</v>
          </cell>
          <cell r="V481">
            <v>0</v>
          </cell>
        </row>
        <row r="482">
          <cell r="B482" t="str">
            <v>0</v>
          </cell>
          <cell r="C482" t="str">
            <v>0</v>
          </cell>
          <cell r="D482">
            <v>0</v>
          </cell>
          <cell r="K482" t="str">
            <v>0</v>
          </cell>
          <cell r="T482" t="str">
            <v>0</v>
          </cell>
          <cell r="V482">
            <v>0</v>
          </cell>
        </row>
        <row r="483">
          <cell r="B483" t="str">
            <v>0</v>
          </cell>
          <cell r="C483" t="str">
            <v>0</v>
          </cell>
          <cell r="D483">
            <v>0</v>
          </cell>
          <cell r="K483" t="str">
            <v>0</v>
          </cell>
          <cell r="T483" t="str">
            <v>0</v>
          </cell>
          <cell r="V483">
            <v>0</v>
          </cell>
        </row>
        <row r="484">
          <cell r="B484" t="str">
            <v>0</v>
          </cell>
          <cell r="C484" t="str">
            <v>0</v>
          </cell>
          <cell r="D484">
            <v>0</v>
          </cell>
          <cell r="K484" t="str">
            <v>0</v>
          </cell>
          <cell r="T484" t="str">
            <v>0</v>
          </cell>
          <cell r="V484">
            <v>0</v>
          </cell>
        </row>
        <row r="485">
          <cell r="B485" t="str">
            <v>0</v>
          </cell>
          <cell r="C485" t="str">
            <v>0</v>
          </cell>
          <cell r="D485">
            <v>0</v>
          </cell>
          <cell r="K485" t="str">
            <v>0</v>
          </cell>
          <cell r="T485" t="str">
            <v>0</v>
          </cell>
          <cell r="V485">
            <v>0</v>
          </cell>
        </row>
        <row r="486">
          <cell r="B486" t="str">
            <v>0</v>
          </cell>
          <cell r="C486" t="str">
            <v>0</v>
          </cell>
          <cell r="D486">
            <v>0</v>
          </cell>
          <cell r="K486" t="str">
            <v>0</v>
          </cell>
          <cell r="T486" t="str">
            <v>0</v>
          </cell>
          <cell r="V486">
            <v>0</v>
          </cell>
        </row>
        <row r="487">
          <cell r="B487" t="str">
            <v>0</v>
          </cell>
          <cell r="C487" t="str">
            <v>0</v>
          </cell>
          <cell r="D487">
            <v>0</v>
          </cell>
          <cell r="K487" t="str">
            <v>0</v>
          </cell>
          <cell r="T487" t="str">
            <v>0</v>
          </cell>
          <cell r="V487">
            <v>0</v>
          </cell>
        </row>
        <row r="488">
          <cell r="B488" t="str">
            <v>0</v>
          </cell>
          <cell r="C488" t="str">
            <v>0</v>
          </cell>
          <cell r="D488">
            <v>0</v>
          </cell>
          <cell r="K488" t="str">
            <v>0</v>
          </cell>
          <cell r="T488" t="str">
            <v>0</v>
          </cell>
          <cell r="V488">
            <v>0</v>
          </cell>
        </row>
        <row r="489">
          <cell r="B489" t="str">
            <v>0</v>
          </cell>
          <cell r="C489" t="str">
            <v>0</v>
          </cell>
          <cell r="D489">
            <v>0</v>
          </cell>
          <cell r="K489" t="str">
            <v>0</v>
          </cell>
          <cell r="T489" t="str">
            <v>0</v>
          </cell>
          <cell r="V489">
            <v>0</v>
          </cell>
        </row>
        <row r="490">
          <cell r="B490" t="str">
            <v>0</v>
          </cell>
          <cell r="C490" t="str">
            <v>0</v>
          </cell>
          <cell r="D490">
            <v>0</v>
          </cell>
          <cell r="K490" t="str">
            <v>0</v>
          </cell>
          <cell r="T490" t="str">
            <v>0</v>
          </cell>
          <cell r="V490">
            <v>0</v>
          </cell>
        </row>
        <row r="491">
          <cell r="B491" t="str">
            <v>0</v>
          </cell>
          <cell r="C491" t="str">
            <v>0</v>
          </cell>
          <cell r="D491">
            <v>0</v>
          </cell>
          <cell r="K491" t="str">
            <v>0</v>
          </cell>
          <cell r="T491" t="str">
            <v>0</v>
          </cell>
          <cell r="V491">
            <v>0</v>
          </cell>
        </row>
        <row r="492">
          <cell r="B492" t="str">
            <v>0</v>
          </cell>
          <cell r="C492" t="str">
            <v>0</v>
          </cell>
          <cell r="D492">
            <v>0</v>
          </cell>
          <cell r="K492" t="str">
            <v>0</v>
          </cell>
          <cell r="T492" t="str">
            <v>0</v>
          </cell>
          <cell r="V492">
            <v>0</v>
          </cell>
        </row>
        <row r="493">
          <cell r="B493" t="str">
            <v>0</v>
          </cell>
          <cell r="C493" t="str">
            <v>0</v>
          </cell>
          <cell r="D493">
            <v>0</v>
          </cell>
          <cell r="K493" t="str">
            <v>0</v>
          </cell>
          <cell r="T493" t="str">
            <v>0</v>
          </cell>
          <cell r="V493">
            <v>0</v>
          </cell>
        </row>
        <row r="494">
          <cell r="B494" t="str">
            <v>0</v>
          </cell>
          <cell r="C494" t="str">
            <v>0</v>
          </cell>
          <cell r="D494">
            <v>0</v>
          </cell>
          <cell r="K494" t="str">
            <v>0</v>
          </cell>
          <cell r="T494" t="str">
            <v>0</v>
          </cell>
          <cell r="V494">
            <v>0</v>
          </cell>
        </row>
        <row r="495">
          <cell r="B495" t="str">
            <v>0</v>
          </cell>
          <cell r="C495" t="str">
            <v>0</v>
          </cell>
          <cell r="D495">
            <v>0</v>
          </cell>
          <cell r="K495" t="str">
            <v>0</v>
          </cell>
          <cell r="T495" t="str">
            <v>0</v>
          </cell>
          <cell r="V495">
            <v>0</v>
          </cell>
        </row>
        <row r="496">
          <cell r="B496" t="str">
            <v>0</v>
          </cell>
          <cell r="C496" t="str">
            <v>0</v>
          </cell>
          <cell r="D496">
            <v>0</v>
          </cell>
          <cell r="K496" t="str">
            <v>0</v>
          </cell>
          <cell r="T496" t="str">
            <v>0</v>
          </cell>
          <cell r="V496">
            <v>0</v>
          </cell>
        </row>
        <row r="497">
          <cell r="B497" t="str">
            <v>0</v>
          </cell>
          <cell r="C497" t="str">
            <v>0</v>
          </cell>
          <cell r="D497">
            <v>0</v>
          </cell>
          <cell r="K497" t="str">
            <v>0</v>
          </cell>
          <cell r="T497" t="str">
            <v>0</v>
          </cell>
          <cell r="V497">
            <v>0</v>
          </cell>
        </row>
        <row r="498">
          <cell r="B498" t="str">
            <v>0</v>
          </cell>
          <cell r="C498" t="str">
            <v>0</v>
          </cell>
          <cell r="D498">
            <v>0</v>
          </cell>
          <cell r="K498" t="str">
            <v>0</v>
          </cell>
          <cell r="T498" t="str">
            <v>0</v>
          </cell>
          <cell r="V498">
            <v>0</v>
          </cell>
        </row>
        <row r="499">
          <cell r="B499" t="str">
            <v>0</v>
          </cell>
          <cell r="C499" t="str">
            <v>0</v>
          </cell>
          <cell r="D499">
            <v>0</v>
          </cell>
          <cell r="K499" t="str">
            <v>0</v>
          </cell>
          <cell r="T499" t="str">
            <v>0</v>
          </cell>
          <cell r="V499">
            <v>0</v>
          </cell>
        </row>
        <row r="500">
          <cell r="B500" t="str">
            <v>0</v>
          </cell>
          <cell r="C500" t="str">
            <v>0</v>
          </cell>
          <cell r="D500">
            <v>0</v>
          </cell>
          <cell r="K500" t="str">
            <v>0</v>
          </cell>
          <cell r="T500" t="str">
            <v>0</v>
          </cell>
          <cell r="V500">
            <v>0</v>
          </cell>
        </row>
        <row r="501">
          <cell r="B501" t="str">
            <v>0</v>
          </cell>
          <cell r="C501" t="str">
            <v>0</v>
          </cell>
          <cell r="D501">
            <v>0</v>
          </cell>
          <cell r="K501" t="str">
            <v>0</v>
          </cell>
          <cell r="T501" t="str">
            <v>0</v>
          </cell>
          <cell r="V501">
            <v>0</v>
          </cell>
        </row>
        <row r="502">
          <cell r="B502" t="str">
            <v>0</v>
          </cell>
          <cell r="C502" t="str">
            <v>0</v>
          </cell>
          <cell r="D502">
            <v>0</v>
          </cell>
          <cell r="K502" t="str">
            <v>0</v>
          </cell>
          <cell r="T502" t="str">
            <v>0</v>
          </cell>
          <cell r="V502">
            <v>0</v>
          </cell>
        </row>
        <row r="503">
          <cell r="B503" t="str">
            <v>0</v>
          </cell>
          <cell r="C503" t="str">
            <v>0</v>
          </cell>
          <cell r="D503">
            <v>0</v>
          </cell>
          <cell r="K503" t="str">
            <v>0</v>
          </cell>
          <cell r="T503" t="str">
            <v>0</v>
          </cell>
          <cell r="V503">
            <v>0</v>
          </cell>
        </row>
        <row r="504">
          <cell r="B504" t="str">
            <v>0</v>
          </cell>
          <cell r="C504" t="str">
            <v>0</v>
          </cell>
          <cell r="D504">
            <v>0</v>
          </cell>
          <cell r="K504" t="str">
            <v>0</v>
          </cell>
          <cell r="T504" t="str">
            <v>0</v>
          </cell>
          <cell r="V504">
            <v>0</v>
          </cell>
        </row>
        <row r="505">
          <cell r="B505" t="str">
            <v>0</v>
          </cell>
          <cell r="C505" t="str">
            <v>0</v>
          </cell>
          <cell r="D505">
            <v>0</v>
          </cell>
          <cell r="K505" t="str">
            <v>0</v>
          </cell>
          <cell r="T505" t="str">
            <v>0</v>
          </cell>
          <cell r="V505">
            <v>0</v>
          </cell>
        </row>
        <row r="506">
          <cell r="B506" t="str">
            <v>0</v>
          </cell>
          <cell r="C506" t="str">
            <v>0</v>
          </cell>
          <cell r="D506">
            <v>0</v>
          </cell>
          <cell r="K506" t="str">
            <v>0</v>
          </cell>
          <cell r="T506" t="str">
            <v>0</v>
          </cell>
          <cell r="V506">
            <v>0</v>
          </cell>
        </row>
        <row r="507">
          <cell r="B507" t="str">
            <v>0</v>
          </cell>
          <cell r="C507" t="str">
            <v>0</v>
          </cell>
          <cell r="D507">
            <v>0</v>
          </cell>
          <cell r="K507" t="str">
            <v>0</v>
          </cell>
          <cell r="T507" t="str">
            <v>0</v>
          </cell>
          <cell r="V507">
            <v>0</v>
          </cell>
        </row>
        <row r="508">
          <cell r="B508" t="str">
            <v>0</v>
          </cell>
          <cell r="C508" t="str">
            <v>0</v>
          </cell>
          <cell r="D508">
            <v>0</v>
          </cell>
          <cell r="K508" t="str">
            <v>0</v>
          </cell>
          <cell r="T508" t="str">
            <v>0</v>
          </cell>
          <cell r="V508">
            <v>0</v>
          </cell>
        </row>
        <row r="509">
          <cell r="B509" t="str">
            <v>0</v>
          </cell>
          <cell r="C509" t="str">
            <v>0</v>
          </cell>
          <cell r="D509">
            <v>0</v>
          </cell>
          <cell r="K509" t="str">
            <v>0</v>
          </cell>
          <cell r="T509" t="str">
            <v>0</v>
          </cell>
          <cell r="V509">
            <v>0</v>
          </cell>
        </row>
        <row r="510">
          <cell r="B510" t="str">
            <v>0</v>
          </cell>
          <cell r="C510" t="str">
            <v>0</v>
          </cell>
          <cell r="D510">
            <v>0</v>
          </cell>
          <cell r="K510" t="str">
            <v>0</v>
          </cell>
          <cell r="T510" t="str">
            <v>0</v>
          </cell>
          <cell r="V510">
            <v>0</v>
          </cell>
        </row>
        <row r="511">
          <cell r="B511" t="str">
            <v>0</v>
          </cell>
          <cell r="C511" t="str">
            <v>0</v>
          </cell>
          <cell r="D511">
            <v>0</v>
          </cell>
          <cell r="K511" t="str">
            <v>0</v>
          </cell>
          <cell r="T511" t="str">
            <v>0</v>
          </cell>
          <cell r="V511">
            <v>0</v>
          </cell>
        </row>
        <row r="512">
          <cell r="B512" t="str">
            <v>0</v>
          </cell>
          <cell r="C512" t="str">
            <v>0</v>
          </cell>
          <cell r="D512">
            <v>0</v>
          </cell>
          <cell r="K512" t="str">
            <v>0</v>
          </cell>
          <cell r="T512" t="str">
            <v>0</v>
          </cell>
          <cell r="V512">
            <v>0</v>
          </cell>
        </row>
        <row r="513">
          <cell r="B513" t="str">
            <v>0</v>
          </cell>
          <cell r="C513" t="str">
            <v>0</v>
          </cell>
          <cell r="D513">
            <v>0</v>
          </cell>
          <cell r="K513" t="str">
            <v>0</v>
          </cell>
          <cell r="T513" t="str">
            <v>0</v>
          </cell>
          <cell r="V513">
            <v>0</v>
          </cell>
        </row>
        <row r="514">
          <cell r="B514" t="str">
            <v>0</v>
          </cell>
          <cell r="C514" t="str">
            <v>0</v>
          </cell>
          <cell r="D514">
            <v>0</v>
          </cell>
          <cell r="K514" t="str">
            <v>0</v>
          </cell>
          <cell r="T514" t="str">
            <v>0</v>
          </cell>
          <cell r="V514">
            <v>0</v>
          </cell>
        </row>
        <row r="515">
          <cell r="B515" t="str">
            <v>0</v>
          </cell>
          <cell r="C515" t="str">
            <v>0</v>
          </cell>
          <cell r="D515">
            <v>0</v>
          </cell>
          <cell r="K515" t="str">
            <v>0</v>
          </cell>
          <cell r="T515" t="str">
            <v>0</v>
          </cell>
          <cell r="V515">
            <v>0</v>
          </cell>
        </row>
        <row r="516">
          <cell r="B516" t="str">
            <v>0</v>
          </cell>
          <cell r="C516" t="str">
            <v>0</v>
          </cell>
          <cell r="D516">
            <v>0</v>
          </cell>
          <cell r="K516" t="str">
            <v>0</v>
          </cell>
          <cell r="T516" t="str">
            <v>0</v>
          </cell>
          <cell r="V516">
            <v>0</v>
          </cell>
        </row>
        <row r="517">
          <cell r="B517" t="str">
            <v>0</v>
          </cell>
          <cell r="C517" t="str">
            <v>0</v>
          </cell>
          <cell r="D517">
            <v>0</v>
          </cell>
          <cell r="K517" t="str">
            <v>0</v>
          </cell>
          <cell r="T517" t="str">
            <v>0</v>
          </cell>
          <cell r="V517">
            <v>0</v>
          </cell>
        </row>
        <row r="518">
          <cell r="B518" t="str">
            <v>0</v>
          </cell>
          <cell r="C518" t="str">
            <v>0</v>
          </cell>
          <cell r="D518">
            <v>0</v>
          </cell>
          <cell r="K518" t="str">
            <v>0</v>
          </cell>
          <cell r="T518" t="str">
            <v>0</v>
          </cell>
          <cell r="V518">
            <v>0</v>
          </cell>
        </row>
        <row r="519">
          <cell r="B519" t="str">
            <v>0</v>
          </cell>
          <cell r="C519" t="str">
            <v>0</v>
          </cell>
          <cell r="D519">
            <v>0</v>
          </cell>
          <cell r="K519" t="str">
            <v>0</v>
          </cell>
          <cell r="T519" t="str">
            <v>0</v>
          </cell>
          <cell r="V519">
            <v>0</v>
          </cell>
        </row>
        <row r="520">
          <cell r="B520" t="str">
            <v>0</v>
          </cell>
          <cell r="C520" t="str">
            <v>0</v>
          </cell>
          <cell r="D520">
            <v>0</v>
          </cell>
          <cell r="K520" t="str">
            <v>0</v>
          </cell>
          <cell r="T520" t="str">
            <v>0</v>
          </cell>
          <cell r="V520">
            <v>0</v>
          </cell>
        </row>
        <row r="521">
          <cell r="B521" t="str">
            <v>0</v>
          </cell>
          <cell r="C521" t="str">
            <v>0</v>
          </cell>
          <cell r="D521">
            <v>0</v>
          </cell>
          <cell r="K521" t="str">
            <v>0</v>
          </cell>
          <cell r="T521" t="str">
            <v>0</v>
          </cell>
          <cell r="V521">
            <v>0</v>
          </cell>
        </row>
        <row r="522">
          <cell r="B522" t="str">
            <v>0</v>
          </cell>
          <cell r="C522" t="str">
            <v>0</v>
          </cell>
          <cell r="D522">
            <v>0</v>
          </cell>
          <cell r="K522" t="str">
            <v>0</v>
          </cell>
          <cell r="T522" t="str">
            <v>0</v>
          </cell>
          <cell r="V522">
            <v>0</v>
          </cell>
        </row>
        <row r="523">
          <cell r="B523" t="str">
            <v>0</v>
          </cell>
          <cell r="C523" t="str">
            <v>0</v>
          </cell>
          <cell r="D523">
            <v>0</v>
          </cell>
          <cell r="K523" t="str">
            <v>0</v>
          </cell>
          <cell r="T523" t="str">
            <v>0</v>
          </cell>
          <cell r="V523">
            <v>0</v>
          </cell>
        </row>
        <row r="524">
          <cell r="B524" t="str">
            <v>0</v>
          </cell>
          <cell r="C524" t="str">
            <v>0</v>
          </cell>
          <cell r="D524">
            <v>0</v>
          </cell>
          <cell r="K524" t="str">
            <v>0</v>
          </cell>
          <cell r="T524" t="str">
            <v>0</v>
          </cell>
          <cell r="V524">
            <v>0</v>
          </cell>
        </row>
        <row r="525">
          <cell r="B525" t="str">
            <v>0</v>
          </cell>
          <cell r="C525" t="str">
            <v>0</v>
          </cell>
          <cell r="D525">
            <v>0</v>
          </cell>
          <cell r="K525" t="str">
            <v>0</v>
          </cell>
          <cell r="T525" t="str">
            <v>0</v>
          </cell>
          <cell r="V525">
            <v>0</v>
          </cell>
        </row>
        <row r="526">
          <cell r="B526" t="str">
            <v>0</v>
          </cell>
          <cell r="C526" t="str">
            <v>0</v>
          </cell>
          <cell r="D526">
            <v>0</v>
          </cell>
          <cell r="K526" t="str">
            <v>0</v>
          </cell>
          <cell r="T526" t="str">
            <v>0</v>
          </cell>
          <cell r="V526">
            <v>0</v>
          </cell>
        </row>
        <row r="527">
          <cell r="B527" t="str">
            <v>0</v>
          </cell>
          <cell r="C527" t="str">
            <v>0</v>
          </cell>
          <cell r="D527">
            <v>0</v>
          </cell>
          <cell r="K527" t="str">
            <v>0</v>
          </cell>
          <cell r="T527" t="str">
            <v>0</v>
          </cell>
          <cell r="V527">
            <v>0</v>
          </cell>
        </row>
        <row r="528">
          <cell r="B528" t="str">
            <v>0</v>
          </cell>
          <cell r="C528" t="str">
            <v>0</v>
          </cell>
          <cell r="D528">
            <v>0</v>
          </cell>
          <cell r="K528" t="str">
            <v>0</v>
          </cell>
          <cell r="T528" t="str">
            <v>0</v>
          </cell>
          <cell r="V528">
            <v>0</v>
          </cell>
        </row>
        <row r="529">
          <cell r="B529" t="str">
            <v>0</v>
          </cell>
          <cell r="C529" t="str">
            <v>0</v>
          </cell>
          <cell r="D529">
            <v>0</v>
          </cell>
          <cell r="K529" t="str">
            <v>0</v>
          </cell>
          <cell r="T529" t="str">
            <v>0</v>
          </cell>
          <cell r="V529">
            <v>0</v>
          </cell>
        </row>
        <row r="530">
          <cell r="B530" t="str">
            <v>0</v>
          </cell>
          <cell r="C530" t="str">
            <v>0</v>
          </cell>
          <cell r="D530">
            <v>0</v>
          </cell>
          <cell r="K530" t="str">
            <v>0</v>
          </cell>
          <cell r="T530" t="str">
            <v>0</v>
          </cell>
          <cell r="V530">
            <v>0</v>
          </cell>
        </row>
        <row r="531">
          <cell r="B531" t="str">
            <v>0</v>
          </cell>
          <cell r="C531" t="str">
            <v>0</v>
          </cell>
          <cell r="D531">
            <v>0</v>
          </cell>
          <cell r="K531" t="str">
            <v>0</v>
          </cell>
          <cell r="T531" t="str">
            <v>0</v>
          </cell>
          <cell r="V531">
            <v>0</v>
          </cell>
        </row>
        <row r="532">
          <cell r="B532" t="str">
            <v>0</v>
          </cell>
          <cell r="C532" t="str">
            <v>0</v>
          </cell>
          <cell r="D532">
            <v>0</v>
          </cell>
          <cell r="K532" t="str">
            <v>0</v>
          </cell>
          <cell r="T532" t="str">
            <v>0</v>
          </cell>
          <cell r="V532">
            <v>0</v>
          </cell>
        </row>
        <row r="533">
          <cell r="B533" t="str">
            <v>0</v>
          </cell>
          <cell r="C533" t="str">
            <v>0</v>
          </cell>
          <cell r="D533">
            <v>0</v>
          </cell>
          <cell r="K533" t="str">
            <v>0</v>
          </cell>
          <cell r="T533" t="str">
            <v>0</v>
          </cell>
          <cell r="V533">
            <v>0</v>
          </cell>
        </row>
        <row r="534">
          <cell r="B534" t="str">
            <v>0</v>
          </cell>
          <cell r="C534" t="str">
            <v>0</v>
          </cell>
          <cell r="D534">
            <v>0</v>
          </cell>
          <cell r="K534" t="str">
            <v>0</v>
          </cell>
          <cell r="T534" t="str">
            <v>0</v>
          </cell>
          <cell r="V534">
            <v>0</v>
          </cell>
        </row>
        <row r="535">
          <cell r="B535" t="str">
            <v>0</v>
          </cell>
          <cell r="C535" t="str">
            <v>0</v>
          </cell>
          <cell r="D535">
            <v>0</v>
          </cell>
          <cell r="K535" t="str">
            <v>0</v>
          </cell>
          <cell r="T535" t="str">
            <v>0</v>
          </cell>
          <cell r="V535">
            <v>0</v>
          </cell>
        </row>
        <row r="536">
          <cell r="B536" t="str">
            <v>0</v>
          </cell>
          <cell r="C536" t="str">
            <v>0</v>
          </cell>
          <cell r="D536">
            <v>0</v>
          </cell>
          <cell r="K536" t="str">
            <v>0</v>
          </cell>
          <cell r="T536" t="str">
            <v>0</v>
          </cell>
          <cell r="V536">
            <v>0</v>
          </cell>
        </row>
        <row r="537">
          <cell r="B537" t="str">
            <v>0</v>
          </cell>
          <cell r="C537" t="str">
            <v>0</v>
          </cell>
          <cell r="D537">
            <v>0</v>
          </cell>
          <cell r="K537" t="str">
            <v>0</v>
          </cell>
          <cell r="T537" t="str">
            <v>0</v>
          </cell>
          <cell r="V537">
            <v>0</v>
          </cell>
        </row>
        <row r="538">
          <cell r="B538" t="str">
            <v>0</v>
          </cell>
          <cell r="C538" t="str">
            <v>0</v>
          </cell>
          <cell r="D538">
            <v>0</v>
          </cell>
          <cell r="K538" t="str">
            <v>0</v>
          </cell>
          <cell r="T538" t="str">
            <v>0</v>
          </cell>
          <cell r="V538">
            <v>0</v>
          </cell>
        </row>
        <row r="539">
          <cell r="B539" t="str">
            <v>0</v>
          </cell>
          <cell r="C539" t="str">
            <v>0</v>
          </cell>
          <cell r="D539">
            <v>0</v>
          </cell>
          <cell r="K539" t="str">
            <v>0</v>
          </cell>
          <cell r="T539" t="str">
            <v>0</v>
          </cell>
          <cell r="V539">
            <v>0</v>
          </cell>
        </row>
        <row r="540">
          <cell r="B540" t="str">
            <v>0</v>
          </cell>
          <cell r="C540" t="str">
            <v>0</v>
          </cell>
          <cell r="D540">
            <v>0</v>
          </cell>
          <cell r="K540" t="str">
            <v>0</v>
          </cell>
          <cell r="T540" t="str">
            <v>0</v>
          </cell>
          <cell r="V540">
            <v>0</v>
          </cell>
        </row>
        <row r="541">
          <cell r="B541" t="str">
            <v>0</v>
          </cell>
          <cell r="C541" t="str">
            <v>0</v>
          </cell>
          <cell r="D541">
            <v>0</v>
          </cell>
          <cell r="K541" t="str">
            <v>0</v>
          </cell>
          <cell r="T541" t="str">
            <v>0</v>
          </cell>
          <cell r="V541">
            <v>0</v>
          </cell>
        </row>
        <row r="542">
          <cell r="B542" t="str">
            <v>0</v>
          </cell>
          <cell r="C542" t="str">
            <v>0</v>
          </cell>
          <cell r="D542">
            <v>0</v>
          </cell>
          <cell r="K542" t="str">
            <v>0</v>
          </cell>
          <cell r="T542" t="str">
            <v>0</v>
          </cell>
          <cell r="V542">
            <v>0</v>
          </cell>
        </row>
        <row r="543">
          <cell r="B543" t="str">
            <v>0</v>
          </cell>
          <cell r="C543" t="str">
            <v>0</v>
          </cell>
          <cell r="D543">
            <v>0</v>
          </cell>
          <cell r="K543" t="str">
            <v>0</v>
          </cell>
          <cell r="T543" t="str">
            <v>0</v>
          </cell>
          <cell r="V543">
            <v>0</v>
          </cell>
        </row>
        <row r="544">
          <cell r="B544" t="str">
            <v>0</v>
          </cell>
          <cell r="C544" t="str">
            <v>0</v>
          </cell>
          <cell r="D544">
            <v>0</v>
          </cell>
          <cell r="K544" t="str">
            <v>0</v>
          </cell>
          <cell r="T544" t="str">
            <v>0</v>
          </cell>
          <cell r="V544">
            <v>0</v>
          </cell>
        </row>
        <row r="545">
          <cell r="B545" t="str">
            <v>0</v>
          </cell>
          <cell r="C545" t="str">
            <v>0</v>
          </cell>
          <cell r="D545">
            <v>0</v>
          </cell>
          <cell r="K545" t="str">
            <v>0</v>
          </cell>
          <cell r="T545" t="str">
            <v>0</v>
          </cell>
          <cell r="V545">
            <v>0</v>
          </cell>
        </row>
        <row r="546">
          <cell r="B546" t="str">
            <v>0</v>
          </cell>
          <cell r="C546" t="str">
            <v>0</v>
          </cell>
          <cell r="D546">
            <v>0</v>
          </cell>
          <cell r="K546" t="str">
            <v>0</v>
          </cell>
          <cell r="T546" t="str">
            <v>0</v>
          </cell>
          <cell r="V546">
            <v>0</v>
          </cell>
        </row>
        <row r="547">
          <cell r="B547" t="str">
            <v>0</v>
          </cell>
          <cell r="C547" t="str">
            <v>0</v>
          </cell>
          <cell r="D547">
            <v>0</v>
          </cell>
          <cell r="K547" t="str">
            <v>0</v>
          </cell>
          <cell r="T547" t="str">
            <v>0</v>
          </cell>
          <cell r="V547">
            <v>0</v>
          </cell>
        </row>
        <row r="548">
          <cell r="B548" t="str">
            <v>0</v>
          </cell>
          <cell r="C548" t="str">
            <v>0</v>
          </cell>
          <cell r="D548">
            <v>0</v>
          </cell>
          <cell r="K548" t="str">
            <v>0</v>
          </cell>
          <cell r="T548" t="str">
            <v>0</v>
          </cell>
          <cell r="V548">
            <v>0</v>
          </cell>
        </row>
        <row r="549">
          <cell r="B549" t="str">
            <v>0</v>
          </cell>
          <cell r="C549" t="str">
            <v>0</v>
          </cell>
          <cell r="D549">
            <v>0</v>
          </cell>
          <cell r="K549" t="str">
            <v>0</v>
          </cell>
          <cell r="T549" t="str">
            <v>0</v>
          </cell>
          <cell r="V549">
            <v>0</v>
          </cell>
        </row>
        <row r="550">
          <cell r="B550" t="str">
            <v>0</v>
          </cell>
          <cell r="C550" t="str">
            <v>0</v>
          </cell>
          <cell r="D550">
            <v>0</v>
          </cell>
          <cell r="K550" t="str">
            <v>0</v>
          </cell>
          <cell r="T550" t="str">
            <v>0</v>
          </cell>
          <cell r="V550">
            <v>0</v>
          </cell>
        </row>
        <row r="551">
          <cell r="B551" t="str">
            <v>0</v>
          </cell>
          <cell r="C551" t="str">
            <v>0</v>
          </cell>
          <cell r="D551">
            <v>0</v>
          </cell>
          <cell r="K551" t="str">
            <v>0</v>
          </cell>
          <cell r="T551" t="str">
            <v>0</v>
          </cell>
          <cell r="V551">
            <v>0</v>
          </cell>
        </row>
        <row r="552">
          <cell r="B552" t="str">
            <v>0</v>
          </cell>
          <cell r="C552" t="str">
            <v>0</v>
          </cell>
          <cell r="D552">
            <v>0</v>
          </cell>
          <cell r="K552" t="str">
            <v>0</v>
          </cell>
          <cell r="T552" t="str">
            <v>0</v>
          </cell>
          <cell r="V552">
            <v>0</v>
          </cell>
        </row>
        <row r="553">
          <cell r="B553" t="str">
            <v>0</v>
          </cell>
          <cell r="C553" t="str">
            <v>0</v>
          </cell>
          <cell r="D553">
            <v>0</v>
          </cell>
          <cell r="K553" t="str">
            <v>0</v>
          </cell>
          <cell r="T553" t="str">
            <v>0</v>
          </cell>
          <cell r="V553">
            <v>0</v>
          </cell>
        </row>
        <row r="554">
          <cell r="B554" t="str">
            <v>0</v>
          </cell>
          <cell r="C554" t="str">
            <v>0</v>
          </cell>
          <cell r="D554">
            <v>0</v>
          </cell>
          <cell r="K554" t="str">
            <v>0</v>
          </cell>
          <cell r="T554" t="str">
            <v>0</v>
          </cell>
          <cell r="V554">
            <v>0</v>
          </cell>
        </row>
        <row r="555">
          <cell r="B555" t="str">
            <v>0</v>
          </cell>
          <cell r="C555" t="str">
            <v>0</v>
          </cell>
          <cell r="D555">
            <v>0</v>
          </cell>
          <cell r="K555" t="str">
            <v>0</v>
          </cell>
          <cell r="T555" t="str">
            <v>0</v>
          </cell>
          <cell r="V555">
            <v>0</v>
          </cell>
        </row>
        <row r="556">
          <cell r="B556" t="str">
            <v>0</v>
          </cell>
          <cell r="C556" t="str">
            <v>0</v>
          </cell>
          <cell r="D556">
            <v>0</v>
          </cell>
          <cell r="K556" t="str">
            <v>0</v>
          </cell>
          <cell r="T556" t="str">
            <v>0</v>
          </cell>
          <cell r="V556">
            <v>0</v>
          </cell>
        </row>
        <row r="557">
          <cell r="B557" t="str">
            <v>0</v>
          </cell>
          <cell r="C557" t="str">
            <v>0</v>
          </cell>
          <cell r="D557">
            <v>0</v>
          </cell>
          <cell r="K557" t="str">
            <v>0</v>
          </cell>
          <cell r="T557" t="str">
            <v>0</v>
          </cell>
          <cell r="V557">
            <v>0</v>
          </cell>
        </row>
        <row r="558">
          <cell r="B558" t="str">
            <v>0</v>
          </cell>
          <cell r="C558" t="str">
            <v>0</v>
          </cell>
          <cell r="D558">
            <v>0</v>
          </cell>
          <cell r="K558" t="str">
            <v>0</v>
          </cell>
          <cell r="T558" t="str">
            <v>0</v>
          </cell>
          <cell r="V558">
            <v>0</v>
          </cell>
        </row>
        <row r="559">
          <cell r="B559" t="str">
            <v>0</v>
          </cell>
          <cell r="C559" t="str">
            <v>0</v>
          </cell>
          <cell r="D559">
            <v>0</v>
          </cell>
          <cell r="K559" t="str">
            <v>0</v>
          </cell>
          <cell r="T559" t="str">
            <v>0</v>
          </cell>
          <cell r="V559">
            <v>0</v>
          </cell>
        </row>
        <row r="560">
          <cell r="B560" t="str">
            <v>0</v>
          </cell>
          <cell r="C560" t="str">
            <v>0</v>
          </cell>
          <cell r="D560">
            <v>0</v>
          </cell>
          <cell r="K560" t="str">
            <v>0</v>
          </cell>
          <cell r="T560" t="str">
            <v>0</v>
          </cell>
          <cell r="V560">
            <v>0</v>
          </cell>
        </row>
        <row r="561">
          <cell r="B561" t="str">
            <v>0</v>
          </cell>
          <cell r="C561" t="str">
            <v>0</v>
          </cell>
          <cell r="D561">
            <v>0</v>
          </cell>
          <cell r="K561" t="str">
            <v>0</v>
          </cell>
          <cell r="T561" t="str">
            <v>0</v>
          </cell>
          <cell r="V561">
            <v>0</v>
          </cell>
        </row>
        <row r="562">
          <cell r="B562" t="str">
            <v>0</v>
          </cell>
          <cell r="C562" t="str">
            <v>0</v>
          </cell>
          <cell r="D562">
            <v>0</v>
          </cell>
          <cell r="K562" t="str">
            <v>0</v>
          </cell>
          <cell r="T562" t="str">
            <v>0</v>
          </cell>
          <cell r="V562">
            <v>0</v>
          </cell>
        </row>
        <row r="563">
          <cell r="B563" t="str">
            <v>0</v>
          </cell>
          <cell r="C563" t="str">
            <v>0</v>
          </cell>
          <cell r="D563">
            <v>0</v>
          </cell>
          <cell r="K563" t="str">
            <v>0</v>
          </cell>
          <cell r="T563" t="str">
            <v>0</v>
          </cell>
          <cell r="V563">
            <v>0</v>
          </cell>
        </row>
        <row r="564">
          <cell r="B564" t="str">
            <v>0</v>
          </cell>
          <cell r="C564" t="str">
            <v>0</v>
          </cell>
          <cell r="D564">
            <v>0</v>
          </cell>
          <cell r="K564" t="str">
            <v>0</v>
          </cell>
          <cell r="T564" t="str">
            <v>0</v>
          </cell>
          <cell r="V564">
            <v>0</v>
          </cell>
        </row>
        <row r="565">
          <cell r="B565" t="str">
            <v>0</v>
          </cell>
          <cell r="C565" t="str">
            <v>0</v>
          </cell>
          <cell r="D565">
            <v>0</v>
          </cell>
          <cell r="K565" t="str">
            <v>0</v>
          </cell>
          <cell r="T565" t="str">
            <v>0</v>
          </cell>
          <cell r="V565">
            <v>0</v>
          </cell>
        </row>
        <row r="566">
          <cell r="B566" t="str">
            <v>0</v>
          </cell>
          <cell r="C566" t="str">
            <v>0</v>
          </cell>
          <cell r="D566">
            <v>0</v>
          </cell>
          <cell r="K566" t="str">
            <v>0</v>
          </cell>
          <cell r="T566" t="str">
            <v>0</v>
          </cell>
          <cell r="V566">
            <v>0</v>
          </cell>
        </row>
        <row r="567">
          <cell r="B567" t="str">
            <v>0</v>
          </cell>
          <cell r="C567" t="str">
            <v>0</v>
          </cell>
          <cell r="D567">
            <v>0</v>
          </cell>
          <cell r="K567" t="str">
            <v>0</v>
          </cell>
          <cell r="T567" t="str">
            <v>0</v>
          </cell>
          <cell r="V567">
            <v>0</v>
          </cell>
        </row>
        <row r="568">
          <cell r="B568" t="str">
            <v>0</v>
          </cell>
          <cell r="C568" t="str">
            <v>0</v>
          </cell>
          <cell r="D568">
            <v>0</v>
          </cell>
          <cell r="K568" t="str">
            <v>0</v>
          </cell>
          <cell r="T568" t="str">
            <v>0</v>
          </cell>
          <cell r="V568">
            <v>0</v>
          </cell>
        </row>
        <row r="569">
          <cell r="B569" t="str">
            <v>0</v>
          </cell>
          <cell r="C569" t="str">
            <v>0</v>
          </cell>
          <cell r="D569">
            <v>0</v>
          </cell>
          <cell r="K569" t="str">
            <v>0</v>
          </cell>
          <cell r="T569" t="str">
            <v>0</v>
          </cell>
          <cell r="V569">
            <v>0</v>
          </cell>
        </row>
        <row r="570">
          <cell r="B570" t="str">
            <v>0</v>
          </cell>
          <cell r="C570" t="str">
            <v>0</v>
          </cell>
          <cell r="D570">
            <v>0</v>
          </cell>
          <cell r="K570" t="str">
            <v>0</v>
          </cell>
          <cell r="T570" t="str">
            <v>0</v>
          </cell>
          <cell r="V570">
            <v>0</v>
          </cell>
        </row>
        <row r="571">
          <cell r="B571" t="str">
            <v>0</v>
          </cell>
          <cell r="C571" t="str">
            <v>0</v>
          </cell>
          <cell r="D571">
            <v>0</v>
          </cell>
          <cell r="K571" t="str">
            <v>0</v>
          </cell>
          <cell r="T571" t="str">
            <v>0</v>
          </cell>
          <cell r="V571">
            <v>0</v>
          </cell>
        </row>
        <row r="572">
          <cell r="B572" t="str">
            <v>0</v>
          </cell>
          <cell r="C572" t="str">
            <v>0</v>
          </cell>
          <cell r="D572">
            <v>0</v>
          </cell>
          <cell r="K572" t="str">
            <v>0</v>
          </cell>
          <cell r="T572" t="str">
            <v>0</v>
          </cell>
          <cell r="V572">
            <v>0</v>
          </cell>
        </row>
        <row r="573">
          <cell r="B573" t="str">
            <v>0</v>
          </cell>
          <cell r="C573" t="str">
            <v>0</v>
          </cell>
          <cell r="D573">
            <v>0</v>
          </cell>
          <cell r="K573" t="str">
            <v>0</v>
          </cell>
          <cell r="T573" t="str">
            <v>0</v>
          </cell>
          <cell r="V573">
            <v>0</v>
          </cell>
        </row>
        <row r="574">
          <cell r="B574" t="str">
            <v>0</v>
          </cell>
          <cell r="C574" t="str">
            <v>0</v>
          </cell>
          <cell r="D574">
            <v>0</v>
          </cell>
          <cell r="K574" t="str">
            <v>0</v>
          </cell>
          <cell r="T574" t="str">
            <v>0</v>
          </cell>
          <cell r="V574">
            <v>0</v>
          </cell>
        </row>
        <row r="575">
          <cell r="B575" t="str">
            <v>0</v>
          </cell>
          <cell r="C575" t="str">
            <v>0</v>
          </cell>
          <cell r="D575">
            <v>0</v>
          </cell>
          <cell r="K575" t="str">
            <v>0</v>
          </cell>
          <cell r="T575" t="str">
            <v>0</v>
          </cell>
          <cell r="V575">
            <v>0</v>
          </cell>
        </row>
        <row r="576">
          <cell r="B576" t="str">
            <v>0</v>
          </cell>
          <cell r="C576" t="str">
            <v>0</v>
          </cell>
          <cell r="D576">
            <v>0</v>
          </cell>
          <cell r="K576" t="str">
            <v>0</v>
          </cell>
          <cell r="T576" t="str">
            <v>0</v>
          </cell>
          <cell r="V576">
            <v>0</v>
          </cell>
        </row>
        <row r="577">
          <cell r="B577" t="str">
            <v>0</v>
          </cell>
          <cell r="C577" t="str">
            <v>0</v>
          </cell>
          <cell r="D577">
            <v>0</v>
          </cell>
          <cell r="K577" t="str">
            <v>0</v>
          </cell>
          <cell r="T577" t="str">
            <v>0</v>
          </cell>
          <cell r="V577">
            <v>0</v>
          </cell>
        </row>
        <row r="578">
          <cell r="B578" t="str">
            <v>0</v>
          </cell>
          <cell r="C578" t="str">
            <v>0</v>
          </cell>
          <cell r="D578">
            <v>0</v>
          </cell>
          <cell r="K578" t="str">
            <v>0</v>
          </cell>
          <cell r="T578" t="str">
            <v>0</v>
          </cell>
          <cell r="V578">
            <v>0</v>
          </cell>
        </row>
        <row r="579">
          <cell r="B579" t="str">
            <v>0</v>
          </cell>
          <cell r="C579" t="str">
            <v>0</v>
          </cell>
          <cell r="D579">
            <v>0</v>
          </cell>
          <cell r="K579" t="str">
            <v>0</v>
          </cell>
          <cell r="T579" t="str">
            <v>0</v>
          </cell>
          <cell r="V579">
            <v>0</v>
          </cell>
        </row>
        <row r="580">
          <cell r="B580" t="str">
            <v>0</v>
          </cell>
          <cell r="C580" t="str">
            <v>0</v>
          </cell>
          <cell r="D580">
            <v>0</v>
          </cell>
          <cell r="K580" t="str">
            <v>0</v>
          </cell>
          <cell r="T580" t="str">
            <v>0</v>
          </cell>
          <cell r="V580">
            <v>0</v>
          </cell>
        </row>
        <row r="581">
          <cell r="B581" t="str">
            <v>0</v>
          </cell>
          <cell r="C581" t="str">
            <v>0</v>
          </cell>
          <cell r="D581">
            <v>0</v>
          </cell>
          <cell r="K581" t="str">
            <v>0</v>
          </cell>
          <cell r="T581" t="str">
            <v>0</v>
          </cell>
          <cell r="V581">
            <v>0</v>
          </cell>
        </row>
        <row r="582">
          <cell r="B582" t="str">
            <v>0</v>
          </cell>
          <cell r="C582" t="str">
            <v>0</v>
          </cell>
          <cell r="D582">
            <v>0</v>
          </cell>
          <cell r="K582" t="str">
            <v>0</v>
          </cell>
          <cell r="T582" t="str">
            <v>0</v>
          </cell>
          <cell r="V582">
            <v>0</v>
          </cell>
        </row>
        <row r="583">
          <cell r="B583" t="str">
            <v>0</v>
          </cell>
          <cell r="C583" t="str">
            <v>0</v>
          </cell>
          <cell r="D583">
            <v>0</v>
          </cell>
          <cell r="K583" t="str">
            <v>0</v>
          </cell>
          <cell r="T583" t="str">
            <v>0</v>
          </cell>
          <cell r="V583">
            <v>0</v>
          </cell>
        </row>
        <row r="584">
          <cell r="B584" t="str">
            <v>0</v>
          </cell>
          <cell r="C584" t="str">
            <v>0</v>
          </cell>
          <cell r="D584">
            <v>0</v>
          </cell>
          <cell r="K584" t="str">
            <v>0</v>
          </cell>
          <cell r="T584" t="str">
            <v>0</v>
          </cell>
          <cell r="V584">
            <v>0</v>
          </cell>
        </row>
        <row r="585">
          <cell r="B585" t="str">
            <v>0</v>
          </cell>
          <cell r="C585" t="str">
            <v>0</v>
          </cell>
          <cell r="D585">
            <v>0</v>
          </cell>
          <cell r="K585" t="str">
            <v>0</v>
          </cell>
          <cell r="T585" t="str">
            <v>0</v>
          </cell>
          <cell r="V585">
            <v>0</v>
          </cell>
        </row>
        <row r="586">
          <cell r="B586" t="str">
            <v>0</v>
          </cell>
          <cell r="C586" t="str">
            <v>0</v>
          </cell>
          <cell r="D586">
            <v>0</v>
          </cell>
          <cell r="K586" t="str">
            <v>0</v>
          </cell>
          <cell r="T586" t="str">
            <v>0</v>
          </cell>
          <cell r="V586">
            <v>0</v>
          </cell>
        </row>
        <row r="587">
          <cell r="B587" t="str">
            <v>0</v>
          </cell>
          <cell r="C587" t="str">
            <v>0</v>
          </cell>
          <cell r="D587">
            <v>0</v>
          </cell>
          <cell r="K587" t="str">
            <v>0</v>
          </cell>
          <cell r="T587" t="str">
            <v>0</v>
          </cell>
          <cell r="V587">
            <v>0</v>
          </cell>
        </row>
        <row r="588">
          <cell r="B588" t="str">
            <v>0</v>
          </cell>
          <cell r="C588" t="str">
            <v>0</v>
          </cell>
          <cell r="D588">
            <v>0</v>
          </cell>
          <cell r="K588" t="str">
            <v>0</v>
          </cell>
          <cell r="T588" t="str">
            <v>0</v>
          </cell>
          <cell r="V588">
            <v>0</v>
          </cell>
        </row>
        <row r="589">
          <cell r="B589" t="str">
            <v>0</v>
          </cell>
          <cell r="C589" t="str">
            <v>0</v>
          </cell>
          <cell r="D589">
            <v>0</v>
          </cell>
          <cell r="K589" t="str">
            <v>0</v>
          </cell>
          <cell r="T589" t="str">
            <v>0</v>
          </cell>
          <cell r="V589">
            <v>0</v>
          </cell>
        </row>
        <row r="590">
          <cell r="B590" t="str">
            <v>0</v>
          </cell>
          <cell r="C590" t="str">
            <v>0</v>
          </cell>
          <cell r="D590">
            <v>0</v>
          </cell>
          <cell r="K590" t="str">
            <v>0</v>
          </cell>
          <cell r="T590" t="str">
            <v>0</v>
          </cell>
          <cell r="V590">
            <v>0</v>
          </cell>
        </row>
        <row r="591">
          <cell r="B591" t="str">
            <v>0</v>
          </cell>
          <cell r="C591" t="str">
            <v>0</v>
          </cell>
          <cell r="D591">
            <v>0</v>
          </cell>
          <cell r="K591" t="str">
            <v>0</v>
          </cell>
          <cell r="T591" t="str">
            <v>0</v>
          </cell>
          <cell r="V591">
            <v>0</v>
          </cell>
        </row>
        <row r="592">
          <cell r="B592" t="str">
            <v>0</v>
          </cell>
          <cell r="C592" t="str">
            <v>0</v>
          </cell>
          <cell r="D592">
            <v>0</v>
          </cell>
          <cell r="K592" t="str">
            <v>0</v>
          </cell>
          <cell r="T592" t="str">
            <v>0</v>
          </cell>
          <cell r="V592">
            <v>0</v>
          </cell>
        </row>
        <row r="593">
          <cell r="B593" t="str">
            <v>0</v>
          </cell>
          <cell r="C593" t="str">
            <v>0</v>
          </cell>
          <cell r="D593">
            <v>0</v>
          </cell>
          <cell r="K593" t="str">
            <v>0</v>
          </cell>
          <cell r="T593" t="str">
            <v>0</v>
          </cell>
          <cell r="V593">
            <v>0</v>
          </cell>
        </row>
        <row r="594">
          <cell r="B594" t="str">
            <v>0</v>
          </cell>
          <cell r="C594" t="str">
            <v>0</v>
          </cell>
          <cell r="D594">
            <v>0</v>
          </cell>
          <cell r="K594" t="str">
            <v>0</v>
          </cell>
          <cell r="T594" t="str">
            <v>0</v>
          </cell>
          <cell r="V594">
            <v>0</v>
          </cell>
        </row>
        <row r="595">
          <cell r="B595" t="str">
            <v>0</v>
          </cell>
          <cell r="C595" t="str">
            <v>0</v>
          </cell>
          <cell r="D595">
            <v>0</v>
          </cell>
          <cell r="K595" t="str">
            <v>0</v>
          </cell>
          <cell r="T595" t="str">
            <v>0</v>
          </cell>
          <cell r="V595">
            <v>0</v>
          </cell>
        </row>
        <row r="596">
          <cell r="B596" t="str">
            <v>0</v>
          </cell>
          <cell r="C596" t="str">
            <v>0</v>
          </cell>
          <cell r="D596">
            <v>0</v>
          </cell>
          <cell r="K596" t="str">
            <v>0</v>
          </cell>
          <cell r="T596" t="str">
            <v>0</v>
          </cell>
          <cell r="V596">
            <v>0</v>
          </cell>
        </row>
        <row r="597">
          <cell r="B597" t="str">
            <v>0</v>
          </cell>
          <cell r="C597" t="str">
            <v>0</v>
          </cell>
          <cell r="D597">
            <v>0</v>
          </cell>
          <cell r="K597" t="str">
            <v>0</v>
          </cell>
          <cell r="T597" t="str">
            <v>0</v>
          </cell>
          <cell r="V597">
            <v>0</v>
          </cell>
        </row>
        <row r="598">
          <cell r="B598" t="str">
            <v>0</v>
          </cell>
          <cell r="C598" t="str">
            <v>0</v>
          </cell>
          <cell r="D598">
            <v>0</v>
          </cell>
          <cell r="K598" t="str">
            <v>0</v>
          </cell>
          <cell r="T598" t="str">
            <v>0</v>
          </cell>
          <cell r="V598">
            <v>0</v>
          </cell>
        </row>
        <row r="599">
          <cell r="B599" t="str">
            <v>0</v>
          </cell>
          <cell r="C599" t="str">
            <v>0</v>
          </cell>
          <cell r="D599">
            <v>0</v>
          </cell>
          <cell r="K599" t="str">
            <v>0</v>
          </cell>
          <cell r="T599" t="str">
            <v>0</v>
          </cell>
          <cell r="V599">
            <v>0</v>
          </cell>
        </row>
        <row r="600">
          <cell r="B600" t="str">
            <v>0</v>
          </cell>
          <cell r="C600" t="str">
            <v>0</v>
          </cell>
          <cell r="D600">
            <v>0</v>
          </cell>
          <cell r="K600" t="str">
            <v>0</v>
          </cell>
          <cell r="T600" t="str">
            <v>0</v>
          </cell>
          <cell r="V600">
            <v>0</v>
          </cell>
        </row>
        <row r="601">
          <cell r="B601" t="str">
            <v>0</v>
          </cell>
          <cell r="C601" t="str">
            <v>0</v>
          </cell>
          <cell r="D601">
            <v>0</v>
          </cell>
          <cell r="K601" t="str">
            <v>0</v>
          </cell>
          <cell r="T601" t="str">
            <v>0</v>
          </cell>
          <cell r="V601">
            <v>0</v>
          </cell>
        </row>
        <row r="602">
          <cell r="B602" t="str">
            <v>0</v>
          </cell>
          <cell r="C602" t="str">
            <v>0</v>
          </cell>
          <cell r="D602">
            <v>0</v>
          </cell>
          <cell r="K602" t="str">
            <v>0</v>
          </cell>
          <cell r="T602" t="str">
            <v>0</v>
          </cell>
          <cell r="V602">
            <v>0</v>
          </cell>
        </row>
        <row r="603">
          <cell r="B603" t="str">
            <v>0</v>
          </cell>
          <cell r="C603" t="str">
            <v>0</v>
          </cell>
          <cell r="D603">
            <v>0</v>
          </cell>
          <cell r="K603" t="str">
            <v>0</v>
          </cell>
          <cell r="T603" t="str">
            <v>0</v>
          </cell>
          <cell r="V603">
            <v>0</v>
          </cell>
        </row>
        <row r="604">
          <cell r="B604" t="str">
            <v>0</v>
          </cell>
          <cell r="C604" t="str">
            <v>0</v>
          </cell>
          <cell r="D604">
            <v>0</v>
          </cell>
          <cell r="K604" t="str">
            <v>0</v>
          </cell>
          <cell r="T604" t="str">
            <v>0</v>
          </cell>
          <cell r="V604">
            <v>0</v>
          </cell>
        </row>
        <row r="605">
          <cell r="B605" t="str">
            <v>0</v>
          </cell>
          <cell r="C605" t="str">
            <v>0</v>
          </cell>
          <cell r="D605">
            <v>0</v>
          </cell>
          <cell r="K605" t="str">
            <v>0</v>
          </cell>
          <cell r="T605" t="str">
            <v>0</v>
          </cell>
          <cell r="V605">
            <v>0</v>
          </cell>
        </row>
        <row r="606">
          <cell r="B606" t="str">
            <v>0</v>
          </cell>
          <cell r="C606" t="str">
            <v>0</v>
          </cell>
          <cell r="D606">
            <v>0</v>
          </cell>
          <cell r="K606" t="str">
            <v>0</v>
          </cell>
          <cell r="T606" t="str">
            <v>0</v>
          </cell>
          <cell r="V606">
            <v>0</v>
          </cell>
        </row>
        <row r="607">
          <cell r="B607" t="str">
            <v>0</v>
          </cell>
          <cell r="C607" t="str">
            <v>0</v>
          </cell>
          <cell r="D607">
            <v>0</v>
          </cell>
          <cell r="K607" t="str">
            <v>0</v>
          </cell>
          <cell r="T607" t="str">
            <v>0</v>
          </cell>
          <cell r="V607">
            <v>0</v>
          </cell>
        </row>
        <row r="608">
          <cell r="B608" t="str">
            <v>0</v>
          </cell>
          <cell r="C608" t="str">
            <v>0</v>
          </cell>
          <cell r="D608">
            <v>0</v>
          </cell>
          <cell r="K608" t="str">
            <v>0</v>
          </cell>
          <cell r="T608" t="str">
            <v>0</v>
          </cell>
          <cell r="V608">
            <v>0</v>
          </cell>
        </row>
        <row r="609">
          <cell r="B609" t="str">
            <v>0</v>
          </cell>
          <cell r="C609" t="str">
            <v>0</v>
          </cell>
          <cell r="D609">
            <v>0</v>
          </cell>
          <cell r="K609" t="str">
            <v>0</v>
          </cell>
          <cell r="T609" t="str">
            <v>0</v>
          </cell>
          <cell r="V609">
            <v>0</v>
          </cell>
        </row>
        <row r="610">
          <cell r="B610" t="str">
            <v>0</v>
          </cell>
          <cell r="C610" t="str">
            <v>0</v>
          </cell>
          <cell r="D610">
            <v>0</v>
          </cell>
          <cell r="K610" t="str">
            <v>0</v>
          </cell>
          <cell r="T610" t="str">
            <v>0</v>
          </cell>
          <cell r="V610">
            <v>0</v>
          </cell>
        </row>
        <row r="611">
          <cell r="B611" t="str">
            <v>0</v>
          </cell>
          <cell r="C611" t="str">
            <v>0</v>
          </cell>
          <cell r="D611">
            <v>0</v>
          </cell>
          <cell r="K611" t="str">
            <v>0</v>
          </cell>
          <cell r="T611" t="str">
            <v>0</v>
          </cell>
          <cell r="V611">
            <v>0</v>
          </cell>
        </row>
        <row r="612">
          <cell r="B612" t="str">
            <v>0</v>
          </cell>
          <cell r="C612" t="str">
            <v>0</v>
          </cell>
          <cell r="D612">
            <v>0</v>
          </cell>
          <cell r="K612" t="str">
            <v>0</v>
          </cell>
          <cell r="T612" t="str">
            <v>0</v>
          </cell>
          <cell r="V612">
            <v>0</v>
          </cell>
        </row>
        <row r="613">
          <cell r="B613" t="str">
            <v>0</v>
          </cell>
          <cell r="C613" t="str">
            <v>0</v>
          </cell>
          <cell r="D613">
            <v>0</v>
          </cell>
          <cell r="K613" t="str">
            <v>0</v>
          </cell>
          <cell r="T613" t="str">
            <v>0</v>
          </cell>
          <cell r="V613">
            <v>0</v>
          </cell>
        </row>
        <row r="614">
          <cell r="B614" t="str">
            <v>0</v>
          </cell>
          <cell r="C614" t="str">
            <v>0</v>
          </cell>
          <cell r="D614">
            <v>0</v>
          </cell>
          <cell r="K614" t="str">
            <v>0</v>
          </cell>
          <cell r="T614" t="str">
            <v>0</v>
          </cell>
          <cell r="V614">
            <v>0</v>
          </cell>
        </row>
        <row r="615">
          <cell r="B615" t="str">
            <v>0</v>
          </cell>
          <cell r="C615" t="str">
            <v>0</v>
          </cell>
          <cell r="D615">
            <v>0</v>
          </cell>
          <cell r="K615" t="str">
            <v>0</v>
          </cell>
          <cell r="T615" t="str">
            <v>0</v>
          </cell>
          <cell r="V615">
            <v>0</v>
          </cell>
        </row>
        <row r="616">
          <cell r="B616" t="str">
            <v>0</v>
          </cell>
          <cell r="C616" t="str">
            <v>0</v>
          </cell>
          <cell r="D616">
            <v>0</v>
          </cell>
          <cell r="K616" t="str">
            <v>0</v>
          </cell>
          <cell r="T616" t="str">
            <v>0</v>
          </cell>
          <cell r="V616">
            <v>0</v>
          </cell>
        </row>
        <row r="617">
          <cell r="B617" t="str">
            <v>0</v>
          </cell>
          <cell r="C617" t="str">
            <v>0</v>
          </cell>
          <cell r="D617">
            <v>0</v>
          </cell>
          <cell r="K617" t="str">
            <v>0</v>
          </cell>
          <cell r="T617" t="str">
            <v>0</v>
          </cell>
          <cell r="V617">
            <v>0</v>
          </cell>
        </row>
        <row r="618">
          <cell r="B618" t="str">
            <v>0</v>
          </cell>
          <cell r="C618" t="str">
            <v>0</v>
          </cell>
          <cell r="D618">
            <v>0</v>
          </cell>
          <cell r="K618" t="str">
            <v>0</v>
          </cell>
          <cell r="T618" t="str">
            <v>0</v>
          </cell>
          <cell r="V618">
            <v>0</v>
          </cell>
        </row>
        <row r="619">
          <cell r="B619" t="str">
            <v>0</v>
          </cell>
          <cell r="C619" t="str">
            <v>0</v>
          </cell>
          <cell r="D619">
            <v>0</v>
          </cell>
          <cell r="K619" t="str">
            <v>0</v>
          </cell>
          <cell r="T619" t="str">
            <v>0</v>
          </cell>
          <cell r="V619">
            <v>0</v>
          </cell>
        </row>
        <row r="620">
          <cell r="B620" t="str">
            <v>0</v>
          </cell>
          <cell r="C620" t="str">
            <v>0</v>
          </cell>
          <cell r="D620">
            <v>0</v>
          </cell>
          <cell r="K620" t="str">
            <v>0</v>
          </cell>
          <cell r="T620" t="str">
            <v>0</v>
          </cell>
          <cell r="V620">
            <v>0</v>
          </cell>
        </row>
        <row r="621">
          <cell r="B621" t="str">
            <v>0</v>
          </cell>
          <cell r="C621" t="str">
            <v>0</v>
          </cell>
          <cell r="D621">
            <v>0</v>
          </cell>
          <cell r="K621" t="str">
            <v>0</v>
          </cell>
          <cell r="T621" t="str">
            <v>0</v>
          </cell>
          <cell r="V621">
            <v>0</v>
          </cell>
        </row>
        <row r="622">
          <cell r="B622" t="str">
            <v>0</v>
          </cell>
          <cell r="C622" t="str">
            <v>0</v>
          </cell>
          <cell r="D622">
            <v>0</v>
          </cell>
          <cell r="K622" t="str">
            <v>0</v>
          </cell>
          <cell r="T622" t="str">
            <v>0</v>
          </cell>
          <cell r="V622">
            <v>0</v>
          </cell>
        </row>
        <row r="623">
          <cell r="B623" t="str">
            <v>0</v>
          </cell>
          <cell r="C623" t="str">
            <v>0</v>
          </cell>
          <cell r="D623">
            <v>0</v>
          </cell>
          <cell r="K623" t="str">
            <v>0</v>
          </cell>
          <cell r="T623" t="str">
            <v>0</v>
          </cell>
          <cell r="V623">
            <v>0</v>
          </cell>
        </row>
        <row r="624">
          <cell r="B624" t="str">
            <v>0</v>
          </cell>
          <cell r="C624" t="str">
            <v>0</v>
          </cell>
          <cell r="D624">
            <v>0</v>
          </cell>
          <cell r="K624" t="str">
            <v>0</v>
          </cell>
          <cell r="T624" t="str">
            <v>0</v>
          </cell>
          <cell r="V624">
            <v>0</v>
          </cell>
        </row>
        <row r="625">
          <cell r="B625" t="str">
            <v>0</v>
          </cell>
          <cell r="C625" t="str">
            <v>0</v>
          </cell>
          <cell r="D625">
            <v>0</v>
          </cell>
          <cell r="K625" t="str">
            <v>0</v>
          </cell>
          <cell r="T625" t="str">
            <v>0</v>
          </cell>
          <cell r="V625">
            <v>0</v>
          </cell>
        </row>
        <row r="626">
          <cell r="B626" t="str">
            <v>0</v>
          </cell>
          <cell r="C626" t="str">
            <v>0</v>
          </cell>
          <cell r="D626">
            <v>0</v>
          </cell>
          <cell r="K626" t="str">
            <v>0</v>
          </cell>
          <cell r="T626" t="str">
            <v>0</v>
          </cell>
          <cell r="V626">
            <v>0</v>
          </cell>
        </row>
        <row r="627">
          <cell r="B627" t="str">
            <v>0</v>
          </cell>
          <cell r="C627" t="str">
            <v>0</v>
          </cell>
          <cell r="D627">
            <v>0</v>
          </cell>
          <cell r="K627" t="str">
            <v>0</v>
          </cell>
          <cell r="T627" t="str">
            <v>0</v>
          </cell>
          <cell r="V627">
            <v>0</v>
          </cell>
        </row>
        <row r="628">
          <cell r="B628" t="str">
            <v>0</v>
          </cell>
          <cell r="C628" t="str">
            <v>0</v>
          </cell>
          <cell r="D628">
            <v>0</v>
          </cell>
          <cell r="K628" t="str">
            <v>0</v>
          </cell>
          <cell r="T628" t="str">
            <v>0</v>
          </cell>
          <cell r="V628">
            <v>0</v>
          </cell>
        </row>
        <row r="629">
          <cell r="B629" t="str">
            <v>0</v>
          </cell>
          <cell r="C629" t="str">
            <v>0</v>
          </cell>
          <cell r="D629">
            <v>0</v>
          </cell>
          <cell r="K629" t="str">
            <v>0</v>
          </cell>
          <cell r="T629" t="str">
            <v>0</v>
          </cell>
          <cell r="V629">
            <v>0</v>
          </cell>
        </row>
        <row r="630">
          <cell r="B630" t="str">
            <v>0</v>
          </cell>
          <cell r="C630" t="str">
            <v>0</v>
          </cell>
          <cell r="D630">
            <v>0</v>
          </cell>
          <cell r="K630" t="str">
            <v>0</v>
          </cell>
          <cell r="T630" t="str">
            <v>0</v>
          </cell>
          <cell r="V630">
            <v>0</v>
          </cell>
        </row>
        <row r="631">
          <cell r="B631" t="str">
            <v>0</v>
          </cell>
          <cell r="C631" t="str">
            <v>0</v>
          </cell>
          <cell r="D631">
            <v>0</v>
          </cell>
          <cell r="K631" t="str">
            <v>0</v>
          </cell>
          <cell r="T631" t="str">
            <v>0</v>
          </cell>
          <cell r="V631">
            <v>0</v>
          </cell>
        </row>
        <row r="632">
          <cell r="B632" t="str">
            <v>0</v>
          </cell>
          <cell r="C632" t="str">
            <v>0</v>
          </cell>
          <cell r="D632">
            <v>0</v>
          </cell>
          <cell r="K632" t="str">
            <v>0</v>
          </cell>
          <cell r="T632" t="str">
            <v>0</v>
          </cell>
          <cell r="V632">
            <v>0</v>
          </cell>
        </row>
        <row r="633">
          <cell r="B633" t="str">
            <v>0</v>
          </cell>
          <cell r="C633" t="str">
            <v>0</v>
          </cell>
          <cell r="D633">
            <v>0</v>
          </cell>
          <cell r="K633" t="str">
            <v>0</v>
          </cell>
          <cell r="T633" t="str">
            <v>0</v>
          </cell>
          <cell r="V633">
            <v>0</v>
          </cell>
        </row>
        <row r="634">
          <cell r="B634" t="str">
            <v>0</v>
          </cell>
          <cell r="C634" t="str">
            <v>0</v>
          </cell>
          <cell r="D634">
            <v>0</v>
          </cell>
          <cell r="K634" t="str">
            <v>0</v>
          </cell>
          <cell r="T634" t="str">
            <v>0</v>
          </cell>
          <cell r="V634">
            <v>0</v>
          </cell>
        </row>
        <row r="635">
          <cell r="B635" t="str">
            <v>0</v>
          </cell>
          <cell r="C635" t="str">
            <v>0</v>
          </cell>
          <cell r="D635">
            <v>0</v>
          </cell>
          <cell r="K635" t="str">
            <v>0</v>
          </cell>
          <cell r="T635" t="str">
            <v>0</v>
          </cell>
          <cell r="V635">
            <v>0</v>
          </cell>
        </row>
        <row r="636">
          <cell r="B636" t="str">
            <v>0</v>
          </cell>
          <cell r="C636" t="str">
            <v>0</v>
          </cell>
          <cell r="D636">
            <v>0</v>
          </cell>
          <cell r="K636" t="str">
            <v>0</v>
          </cell>
          <cell r="T636" t="str">
            <v>0</v>
          </cell>
          <cell r="V636">
            <v>0</v>
          </cell>
        </row>
        <row r="637">
          <cell r="B637" t="str">
            <v>0</v>
          </cell>
          <cell r="C637" t="str">
            <v>0</v>
          </cell>
          <cell r="D637">
            <v>0</v>
          </cell>
          <cell r="K637" t="str">
            <v>0</v>
          </cell>
          <cell r="T637" t="str">
            <v>0</v>
          </cell>
          <cell r="V637">
            <v>0</v>
          </cell>
        </row>
        <row r="638">
          <cell r="B638" t="str">
            <v>0</v>
          </cell>
          <cell r="C638" t="str">
            <v>0</v>
          </cell>
          <cell r="D638">
            <v>0</v>
          </cell>
          <cell r="K638" t="str">
            <v>0</v>
          </cell>
          <cell r="T638" t="str">
            <v>0</v>
          </cell>
          <cell r="V638">
            <v>0</v>
          </cell>
        </row>
        <row r="639">
          <cell r="B639" t="str">
            <v>0</v>
          </cell>
          <cell r="C639" t="str">
            <v>0</v>
          </cell>
          <cell r="D639">
            <v>0</v>
          </cell>
          <cell r="K639" t="str">
            <v>0</v>
          </cell>
          <cell r="T639" t="str">
            <v>0</v>
          </cell>
          <cell r="V639">
            <v>0</v>
          </cell>
        </row>
        <row r="640">
          <cell r="B640" t="str">
            <v>0</v>
          </cell>
          <cell r="C640" t="str">
            <v>0</v>
          </cell>
          <cell r="D640">
            <v>0</v>
          </cell>
          <cell r="K640" t="str">
            <v>0</v>
          </cell>
          <cell r="T640" t="str">
            <v>0</v>
          </cell>
          <cell r="V640">
            <v>0</v>
          </cell>
        </row>
        <row r="641">
          <cell r="B641" t="str">
            <v>0</v>
          </cell>
          <cell r="C641" t="str">
            <v>0</v>
          </cell>
          <cell r="D641">
            <v>0</v>
          </cell>
          <cell r="K641" t="str">
            <v>0</v>
          </cell>
          <cell r="T641" t="str">
            <v>0</v>
          </cell>
          <cell r="V641">
            <v>0</v>
          </cell>
        </row>
        <row r="642">
          <cell r="B642" t="str">
            <v>0</v>
          </cell>
          <cell r="C642" t="str">
            <v>0</v>
          </cell>
          <cell r="D642">
            <v>0</v>
          </cell>
          <cell r="K642" t="str">
            <v>0</v>
          </cell>
          <cell r="T642" t="str">
            <v>0</v>
          </cell>
          <cell r="V642">
            <v>0</v>
          </cell>
        </row>
        <row r="643">
          <cell r="B643" t="str">
            <v>0</v>
          </cell>
          <cell r="C643" t="str">
            <v>0</v>
          </cell>
          <cell r="D643">
            <v>0</v>
          </cell>
          <cell r="K643" t="str">
            <v>0</v>
          </cell>
          <cell r="T643" t="str">
            <v>0</v>
          </cell>
          <cell r="V643">
            <v>0</v>
          </cell>
        </row>
        <row r="644">
          <cell r="B644" t="str">
            <v>0</v>
          </cell>
          <cell r="C644" t="str">
            <v>0</v>
          </cell>
          <cell r="D644">
            <v>0</v>
          </cell>
          <cell r="K644" t="str">
            <v>0</v>
          </cell>
          <cell r="T644" t="str">
            <v>0</v>
          </cell>
          <cell r="V644">
            <v>0</v>
          </cell>
        </row>
        <row r="645">
          <cell r="B645" t="str">
            <v>0</v>
          </cell>
          <cell r="C645" t="str">
            <v>0</v>
          </cell>
          <cell r="D645">
            <v>0</v>
          </cell>
          <cell r="K645" t="str">
            <v>0</v>
          </cell>
          <cell r="T645" t="str">
            <v>0</v>
          </cell>
          <cell r="V645">
            <v>0</v>
          </cell>
        </row>
        <row r="646">
          <cell r="B646" t="str">
            <v>0</v>
          </cell>
          <cell r="C646" t="str">
            <v>0</v>
          </cell>
          <cell r="D646">
            <v>0</v>
          </cell>
          <cell r="K646" t="str">
            <v>0</v>
          </cell>
          <cell r="T646" t="str">
            <v>0</v>
          </cell>
          <cell r="V646">
            <v>0</v>
          </cell>
        </row>
        <row r="647">
          <cell r="B647" t="str">
            <v>0</v>
          </cell>
          <cell r="C647" t="str">
            <v>0</v>
          </cell>
          <cell r="D647">
            <v>0</v>
          </cell>
          <cell r="K647" t="str">
            <v>0</v>
          </cell>
          <cell r="T647" t="str">
            <v>0</v>
          </cell>
          <cell r="V647">
            <v>0</v>
          </cell>
        </row>
        <row r="648">
          <cell r="B648" t="str">
            <v>0</v>
          </cell>
          <cell r="C648" t="str">
            <v>0</v>
          </cell>
          <cell r="D648">
            <v>0</v>
          </cell>
          <cell r="K648" t="str">
            <v>0</v>
          </cell>
          <cell r="T648" t="str">
            <v>0</v>
          </cell>
          <cell r="V648">
            <v>0</v>
          </cell>
        </row>
        <row r="649">
          <cell r="B649" t="str">
            <v>0</v>
          </cell>
          <cell r="C649" t="str">
            <v>0</v>
          </cell>
          <cell r="D649">
            <v>0</v>
          </cell>
          <cell r="K649" t="str">
            <v>0</v>
          </cell>
          <cell r="T649" t="str">
            <v>0</v>
          </cell>
          <cell r="V649">
            <v>0</v>
          </cell>
        </row>
        <row r="650">
          <cell r="B650" t="str">
            <v>0</v>
          </cell>
          <cell r="C650" t="str">
            <v>0</v>
          </cell>
          <cell r="D650">
            <v>0</v>
          </cell>
          <cell r="K650" t="str">
            <v>0</v>
          </cell>
          <cell r="T650" t="str">
            <v>0</v>
          </cell>
          <cell r="V650">
            <v>0</v>
          </cell>
        </row>
        <row r="651">
          <cell r="B651" t="str">
            <v>0</v>
          </cell>
          <cell r="C651" t="str">
            <v>0</v>
          </cell>
          <cell r="D651">
            <v>0</v>
          </cell>
          <cell r="K651" t="str">
            <v>0</v>
          </cell>
          <cell r="T651" t="str">
            <v>0</v>
          </cell>
          <cell r="V651">
            <v>0</v>
          </cell>
        </row>
        <row r="652">
          <cell r="B652" t="str">
            <v>0</v>
          </cell>
          <cell r="C652" t="str">
            <v>0</v>
          </cell>
          <cell r="D652">
            <v>0</v>
          </cell>
          <cell r="K652" t="str">
            <v>0</v>
          </cell>
          <cell r="T652" t="str">
            <v>0</v>
          </cell>
          <cell r="V652">
            <v>0</v>
          </cell>
        </row>
        <row r="653">
          <cell r="B653" t="str">
            <v>0</v>
          </cell>
          <cell r="C653" t="str">
            <v>0</v>
          </cell>
          <cell r="D653">
            <v>0</v>
          </cell>
          <cell r="K653" t="str">
            <v>0</v>
          </cell>
          <cell r="T653" t="str">
            <v>0</v>
          </cell>
          <cell r="V653">
            <v>0</v>
          </cell>
        </row>
        <row r="654">
          <cell r="B654" t="str">
            <v>0</v>
          </cell>
          <cell r="C654" t="str">
            <v>0</v>
          </cell>
          <cell r="D654">
            <v>0</v>
          </cell>
          <cell r="K654" t="str">
            <v>0</v>
          </cell>
          <cell r="T654" t="str">
            <v>0</v>
          </cell>
          <cell r="V654">
            <v>0</v>
          </cell>
        </row>
        <row r="655">
          <cell r="B655" t="str">
            <v>0</v>
          </cell>
          <cell r="C655" t="str">
            <v>0</v>
          </cell>
          <cell r="D655">
            <v>0</v>
          </cell>
          <cell r="K655" t="str">
            <v>0</v>
          </cell>
          <cell r="T655" t="str">
            <v>0</v>
          </cell>
          <cell r="V655">
            <v>0</v>
          </cell>
        </row>
        <row r="656">
          <cell r="B656" t="str">
            <v>0</v>
          </cell>
          <cell r="C656" t="str">
            <v>0</v>
          </cell>
          <cell r="D656">
            <v>0</v>
          </cell>
          <cell r="K656" t="str">
            <v>0</v>
          </cell>
          <cell r="T656" t="str">
            <v>0</v>
          </cell>
          <cell r="V656">
            <v>0</v>
          </cell>
        </row>
        <row r="657">
          <cell r="B657" t="str">
            <v>0</v>
          </cell>
          <cell r="C657" t="str">
            <v>0</v>
          </cell>
          <cell r="D657">
            <v>0</v>
          </cell>
          <cell r="K657" t="str">
            <v>0</v>
          </cell>
          <cell r="T657" t="str">
            <v>0</v>
          </cell>
          <cell r="V657">
            <v>0</v>
          </cell>
        </row>
        <row r="658">
          <cell r="B658" t="str">
            <v>0</v>
          </cell>
          <cell r="C658" t="str">
            <v>0</v>
          </cell>
          <cell r="D658">
            <v>0</v>
          </cell>
          <cell r="K658" t="str">
            <v>0</v>
          </cell>
          <cell r="T658" t="str">
            <v>0</v>
          </cell>
          <cell r="V658">
            <v>0</v>
          </cell>
        </row>
        <row r="659">
          <cell r="B659" t="str">
            <v>0</v>
          </cell>
          <cell r="C659" t="str">
            <v>0</v>
          </cell>
          <cell r="D659">
            <v>0</v>
          </cell>
          <cell r="K659" t="str">
            <v>0</v>
          </cell>
          <cell r="T659" t="str">
            <v>0</v>
          </cell>
          <cell r="V659">
            <v>0</v>
          </cell>
        </row>
        <row r="660">
          <cell r="B660" t="str">
            <v>0</v>
          </cell>
          <cell r="C660" t="str">
            <v>0</v>
          </cell>
          <cell r="D660">
            <v>0</v>
          </cell>
          <cell r="K660" t="str">
            <v>0</v>
          </cell>
          <cell r="T660" t="str">
            <v>0</v>
          </cell>
          <cell r="V660">
            <v>0</v>
          </cell>
        </row>
        <row r="661">
          <cell r="B661" t="str">
            <v>0</v>
          </cell>
          <cell r="C661" t="str">
            <v>0</v>
          </cell>
          <cell r="D661">
            <v>0</v>
          </cell>
          <cell r="K661" t="str">
            <v>0</v>
          </cell>
          <cell r="T661" t="str">
            <v>0</v>
          </cell>
          <cell r="V661">
            <v>0</v>
          </cell>
        </row>
        <row r="662">
          <cell r="B662" t="str">
            <v>0</v>
          </cell>
          <cell r="C662" t="str">
            <v>0</v>
          </cell>
          <cell r="D662">
            <v>0</v>
          </cell>
          <cell r="K662" t="str">
            <v>0</v>
          </cell>
          <cell r="T662" t="str">
            <v>0</v>
          </cell>
          <cell r="V662">
            <v>0</v>
          </cell>
        </row>
        <row r="663">
          <cell r="B663" t="str">
            <v>0</v>
          </cell>
          <cell r="C663" t="str">
            <v>0</v>
          </cell>
          <cell r="D663">
            <v>0</v>
          </cell>
          <cell r="K663" t="str">
            <v>0</v>
          </cell>
          <cell r="T663" t="str">
            <v>0</v>
          </cell>
          <cell r="V663">
            <v>0</v>
          </cell>
        </row>
        <row r="664">
          <cell r="B664" t="str">
            <v>0</v>
          </cell>
          <cell r="C664" t="str">
            <v>0</v>
          </cell>
          <cell r="D664">
            <v>0</v>
          </cell>
          <cell r="K664" t="str">
            <v>0</v>
          </cell>
          <cell r="T664" t="str">
            <v>0</v>
          </cell>
          <cell r="V664">
            <v>0</v>
          </cell>
        </row>
        <row r="665">
          <cell r="B665" t="str">
            <v>0</v>
          </cell>
          <cell r="C665" t="str">
            <v>0</v>
          </cell>
          <cell r="D665">
            <v>0</v>
          </cell>
          <cell r="K665" t="str">
            <v>0</v>
          </cell>
          <cell r="T665" t="str">
            <v>0</v>
          </cell>
          <cell r="V665">
            <v>0</v>
          </cell>
        </row>
        <row r="666">
          <cell r="B666" t="str">
            <v>0</v>
          </cell>
          <cell r="C666" t="str">
            <v>0</v>
          </cell>
          <cell r="D666">
            <v>0</v>
          </cell>
          <cell r="K666" t="str">
            <v>0</v>
          </cell>
          <cell r="T666" t="str">
            <v>0</v>
          </cell>
          <cell r="V666">
            <v>0</v>
          </cell>
        </row>
        <row r="667">
          <cell r="B667" t="str">
            <v>0</v>
          </cell>
          <cell r="C667" t="str">
            <v>0</v>
          </cell>
          <cell r="D667">
            <v>0</v>
          </cell>
          <cell r="K667" t="str">
            <v>0</v>
          </cell>
          <cell r="T667" t="str">
            <v>0</v>
          </cell>
          <cell r="V667">
            <v>0</v>
          </cell>
        </row>
        <row r="668">
          <cell r="B668" t="str">
            <v>0</v>
          </cell>
          <cell r="C668" t="str">
            <v>0</v>
          </cell>
          <cell r="D668">
            <v>0</v>
          </cell>
          <cell r="K668" t="str">
            <v>0</v>
          </cell>
          <cell r="T668" t="str">
            <v>0</v>
          </cell>
          <cell r="V668">
            <v>0</v>
          </cell>
        </row>
        <row r="669">
          <cell r="B669" t="str">
            <v>0</v>
          </cell>
          <cell r="C669" t="str">
            <v>0</v>
          </cell>
          <cell r="D669">
            <v>0</v>
          </cell>
          <cell r="K669" t="str">
            <v>0</v>
          </cell>
          <cell r="T669" t="str">
            <v>0</v>
          </cell>
          <cell r="V669">
            <v>0</v>
          </cell>
        </row>
        <row r="670">
          <cell r="B670" t="str">
            <v>0</v>
          </cell>
          <cell r="C670" t="str">
            <v>0</v>
          </cell>
          <cell r="D670">
            <v>0</v>
          </cell>
          <cell r="K670" t="str">
            <v>0</v>
          </cell>
          <cell r="T670" t="str">
            <v>0</v>
          </cell>
          <cell r="V670">
            <v>0</v>
          </cell>
        </row>
        <row r="671">
          <cell r="B671" t="str">
            <v>0</v>
          </cell>
          <cell r="C671" t="str">
            <v>0</v>
          </cell>
          <cell r="D671">
            <v>0</v>
          </cell>
          <cell r="K671" t="str">
            <v>0</v>
          </cell>
          <cell r="T671" t="str">
            <v>0</v>
          </cell>
          <cell r="V671">
            <v>0</v>
          </cell>
        </row>
        <row r="672">
          <cell r="B672" t="str">
            <v>0</v>
          </cell>
          <cell r="C672" t="str">
            <v>0</v>
          </cell>
          <cell r="D672">
            <v>0</v>
          </cell>
          <cell r="K672" t="str">
            <v>0</v>
          </cell>
          <cell r="T672" t="str">
            <v>0</v>
          </cell>
          <cell r="V672">
            <v>0</v>
          </cell>
        </row>
        <row r="673">
          <cell r="B673" t="str">
            <v>0</v>
          </cell>
          <cell r="C673" t="str">
            <v>0</v>
          </cell>
          <cell r="D673">
            <v>0</v>
          </cell>
          <cell r="K673" t="str">
            <v>0</v>
          </cell>
          <cell r="T673" t="str">
            <v>0</v>
          </cell>
          <cell r="V673">
            <v>0</v>
          </cell>
        </row>
        <row r="674">
          <cell r="B674" t="str">
            <v>0</v>
          </cell>
          <cell r="C674" t="str">
            <v>0</v>
          </cell>
          <cell r="D674">
            <v>0</v>
          </cell>
          <cell r="K674" t="str">
            <v>0</v>
          </cell>
          <cell r="T674" t="str">
            <v>0</v>
          </cell>
          <cell r="V674">
            <v>0</v>
          </cell>
        </row>
        <row r="675">
          <cell r="B675" t="str">
            <v>0</v>
          </cell>
          <cell r="C675" t="str">
            <v>0</v>
          </cell>
          <cell r="D675">
            <v>0</v>
          </cell>
          <cell r="K675" t="str">
            <v>0</v>
          </cell>
          <cell r="T675" t="str">
            <v>0</v>
          </cell>
          <cell r="V675">
            <v>0</v>
          </cell>
        </row>
        <row r="676">
          <cell r="B676" t="str">
            <v>0</v>
          </cell>
          <cell r="C676" t="str">
            <v>0</v>
          </cell>
          <cell r="D676">
            <v>0</v>
          </cell>
          <cell r="K676" t="str">
            <v>0</v>
          </cell>
          <cell r="T676" t="str">
            <v>0</v>
          </cell>
          <cell r="V676">
            <v>0</v>
          </cell>
        </row>
        <row r="677">
          <cell r="B677" t="str">
            <v>0</v>
          </cell>
          <cell r="C677" t="str">
            <v>0</v>
          </cell>
          <cell r="D677">
            <v>0</v>
          </cell>
          <cell r="K677" t="str">
            <v>0</v>
          </cell>
          <cell r="T677" t="str">
            <v>0</v>
          </cell>
          <cell r="V677">
            <v>0</v>
          </cell>
        </row>
        <row r="678">
          <cell r="B678" t="str">
            <v>0</v>
          </cell>
          <cell r="C678" t="str">
            <v>0</v>
          </cell>
          <cell r="D678">
            <v>0</v>
          </cell>
          <cell r="K678" t="str">
            <v>0</v>
          </cell>
          <cell r="T678" t="str">
            <v>0</v>
          </cell>
          <cell r="V678">
            <v>0</v>
          </cell>
        </row>
        <row r="679">
          <cell r="B679" t="str">
            <v>0</v>
          </cell>
          <cell r="C679" t="str">
            <v>0</v>
          </cell>
          <cell r="D679">
            <v>0</v>
          </cell>
          <cell r="K679" t="str">
            <v>0</v>
          </cell>
          <cell r="T679" t="str">
            <v>0</v>
          </cell>
          <cell r="V679">
            <v>0</v>
          </cell>
        </row>
        <row r="680">
          <cell r="B680" t="str">
            <v>0</v>
          </cell>
          <cell r="C680" t="str">
            <v>0</v>
          </cell>
          <cell r="D680">
            <v>0</v>
          </cell>
          <cell r="K680" t="str">
            <v>0</v>
          </cell>
          <cell r="T680" t="str">
            <v>0</v>
          </cell>
          <cell r="V680">
            <v>0</v>
          </cell>
        </row>
      </sheetData>
      <sheetData sheetId="2" refreshError="1"/>
      <sheetData sheetId="3" refreshError="1"/>
      <sheetData sheetId="4" refreshError="1"/>
      <sheetData sheetId="5" refreshError="1"/>
      <sheetData sheetId="6" refreshError="1"/>
      <sheetData sheetId="7" refreshError="1"/>
      <sheetData sheetId="8" refreshError="1">
        <row r="1">
          <cell r="A1" t="str">
            <v>ALMACENES</v>
          </cell>
        </row>
        <row r="2">
          <cell r="A2" t="str">
            <v>CDPA</v>
          </cell>
        </row>
        <row r="3">
          <cell r="A3" t="str">
            <v>10-10</v>
          </cell>
        </row>
        <row r="4">
          <cell r="A4" t="str">
            <v>10-15</v>
          </cell>
        </row>
        <row r="5">
          <cell r="A5" t="str">
            <v>CDDI</v>
          </cell>
        </row>
        <row r="6">
          <cell r="A6" t="str">
            <v>CDCH</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ENTREGAS MANOS-PROOVEEDOR "/>
      <sheetName val="NOTAS DE ANULACION"/>
      <sheetName val="INSUMOS QUE YA NO SE VAN A COMP"/>
      <sheetName val="RECIENTE INCLUSION ANULADOS"/>
      <sheetName val="COTIZADORES"/>
      <sheetName val="ALMACENES"/>
      <sheetName val="PROFORMA-TU"/>
      <sheetName val="CALCULO-TU"/>
      <sheetName val="PAISES"/>
      <sheetName val="MARCACION"/>
      <sheetName val="NOTA DE PROFORMAS"/>
      <sheetName val="PROFORMA-PU"/>
      <sheetName val="CALCULO-PU"/>
      <sheetName val="RESOLUCION ADMINISTRATI"/>
      <sheetName val="REFORESTADORA LOS MONOS"/>
      <sheetName val="INSUMOS DECIERTOS"/>
      <sheetName val="MARCACIONES"/>
      <sheetName val="NOTA DE APREMIANTE"/>
      <sheetName val="INCUMPLIMIENTO IMPRIMIR"/>
      <sheetName val="INFORME DE CONSUMO"/>
      <sheetName val="Inf.Contraloria"/>
      <sheetName val="CERTIFICACION PRESUPUESTARIA"/>
      <sheetName val="Hoja2"/>
      <sheetName val="Gráfic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ENTREGAS MANOS-PROOVEEDOR "/>
      <sheetName val="NOTAS DE ANULACION"/>
      <sheetName val="INSUMOS QUE YA NO SE VAN A COMP"/>
      <sheetName val="RECIENTE INCLUSION ANULADOS"/>
      <sheetName val="COTIZADORES"/>
      <sheetName val="ALMACENES"/>
      <sheetName val="PROFORMA-TU"/>
      <sheetName val="CALCULO-TU"/>
      <sheetName val="PAISES"/>
      <sheetName val="MARCACION"/>
      <sheetName val="NOTA DE PROFORMAS"/>
      <sheetName val="PROFORMA-PU"/>
      <sheetName val="CALCULO-PU"/>
      <sheetName val="RESOLUCION ADMINISTRATI"/>
      <sheetName val="REFORESTADORA LOS MONOS"/>
      <sheetName val="INSUMOS DECIERTOS"/>
      <sheetName val="MARCACIONES"/>
      <sheetName val="NOTA DE APREMIANTE"/>
      <sheetName val="INCUMPLIMIENTO IMPRIMIR"/>
      <sheetName val="INFORME DE CONSUMO"/>
      <sheetName val="Inf.Contraloria"/>
      <sheetName val="CERTIFICACION PRESUPUESTARIA"/>
      <sheetName val="Hoja2"/>
      <sheetName val="Gráfico1"/>
    </sheetNames>
    <sheetDataSet>
      <sheetData sheetId="0">
        <row r="1">
          <cell r="D1" t="str">
            <v/>
          </cell>
          <cell r="K1" t="str">
            <v>CONSUMO ESTIMADO</v>
          </cell>
        </row>
        <row r="2">
          <cell r="D2">
            <v>0</v>
          </cell>
          <cell r="G2" t="str">
            <v xml:space="preserve">AGOTADOS TU. </v>
          </cell>
          <cell r="K2">
            <v>65</v>
          </cell>
        </row>
        <row r="3">
          <cell r="B3" t="str">
            <v>CÓDIGO /ABASTO</v>
          </cell>
          <cell r="C3" t="str">
            <v>CÓDIGO / SAFIRO</v>
          </cell>
          <cell r="D3" t="str">
            <v>DESCRIPCIÓN</v>
          </cell>
          <cell r="G3" t="str">
            <v>ANALISTA</v>
          </cell>
          <cell r="K3" t="str">
            <v>CONSUMO MENSUAL</v>
          </cell>
          <cell r="T3" t="str">
            <v>TOTAL/EXT. DISPONIBLES</v>
          </cell>
          <cell r="V3" t="str">
            <v>PRECIO UNITARIO</v>
          </cell>
          <cell r="AU3" t="str">
            <v>RENGLÓN3</v>
          </cell>
          <cell r="AV3" t="str">
            <v>PROVEEDOR 4</v>
          </cell>
        </row>
        <row r="4">
          <cell r="B4">
            <v>209012400</v>
          </cell>
          <cell r="C4" t="str">
            <v>OA01020005</v>
          </cell>
          <cell r="D4" t="str">
            <v>NEUTRALIZADOR DE OLORES BIOLÓGICOS (Se solicita de 2oz)</v>
          </cell>
          <cell r="G4" t="str">
            <v>GD</v>
          </cell>
          <cell r="K4">
            <v>406</v>
          </cell>
          <cell r="T4">
            <v>0</v>
          </cell>
          <cell r="V4">
            <v>10</v>
          </cell>
        </row>
        <row r="5">
          <cell r="B5">
            <v>209019005</v>
          </cell>
          <cell r="C5" t="str">
            <v>MA01050021</v>
          </cell>
          <cell r="D5" t="str">
            <v>FIJADOR DE APÓSITO (Se solicita rollo 10cm x 10mts)</v>
          </cell>
          <cell r="G5" t="str">
            <v>GD</v>
          </cell>
          <cell r="K5">
            <v>600</v>
          </cell>
          <cell r="T5">
            <v>0</v>
          </cell>
          <cell r="V5">
            <v>9.49</v>
          </cell>
          <cell r="AV5" t="str">
            <v>HOSPIMÉDICA PANAMÁ S.A.</v>
          </cell>
        </row>
        <row r="6">
          <cell r="B6">
            <v>209022500</v>
          </cell>
          <cell r="C6" t="str">
            <v>MA09050006</v>
          </cell>
          <cell r="D6" t="str">
            <v>SISTEMA DE COMPRESIÓN DE MÚLTIPLES CAPAS</v>
          </cell>
          <cell r="G6" t="str">
            <v>GD</v>
          </cell>
          <cell r="K6">
            <v>3000</v>
          </cell>
          <cell r="T6">
            <v>5040</v>
          </cell>
          <cell r="V6">
            <v>23.46</v>
          </cell>
        </row>
        <row r="7">
          <cell r="B7">
            <v>209022601</v>
          </cell>
          <cell r="C7" t="str">
            <v>MA01010013</v>
          </cell>
          <cell r="D7" t="str">
            <v>APÓSITO DE CARBÓN ACTIVADO Y PLATA (Se solicita de 10.5cm x 10.5cm (4" x 4"))</v>
          </cell>
          <cell r="G7" t="str">
            <v>GD</v>
          </cell>
          <cell r="K7">
            <v>1040</v>
          </cell>
          <cell r="T7">
            <v>0</v>
          </cell>
          <cell r="V7">
            <v>6.86</v>
          </cell>
        </row>
        <row r="8">
          <cell r="B8">
            <v>209037200</v>
          </cell>
          <cell r="C8" t="str">
            <v>MA01010107</v>
          </cell>
          <cell r="D8" t="str">
            <v xml:space="preserve">TIRA DE GASA PRESATURADA DE CLORURO DE SODIO AL 20% </v>
          </cell>
          <cell r="G8" t="str">
            <v>GD</v>
          </cell>
          <cell r="K8">
            <v>300</v>
          </cell>
          <cell r="T8">
            <v>1389</v>
          </cell>
          <cell r="V8">
            <v>5.25</v>
          </cell>
        </row>
        <row r="9">
          <cell r="B9">
            <v>209037300</v>
          </cell>
          <cell r="C9" t="str">
            <v>MA01010111</v>
          </cell>
          <cell r="D9" t="str">
            <v xml:space="preserve">GASA CON TRIBROMOFENATO DE BISMUTO AL 3% (Se solicita rollo 5" x 9yds) </v>
          </cell>
          <cell r="G9" t="str">
            <v>GD</v>
          </cell>
          <cell r="K9">
            <v>600</v>
          </cell>
          <cell r="T9">
            <v>0</v>
          </cell>
          <cell r="V9">
            <v>2.35</v>
          </cell>
          <cell r="AV9" t="str">
            <v>KENDALL, S.A.</v>
          </cell>
        </row>
        <row r="10">
          <cell r="B10">
            <v>209019700</v>
          </cell>
          <cell r="C10" t="str">
            <v>MA01010021</v>
          </cell>
          <cell r="D10" t="str">
            <v>APÓSITO DE HIDROPOLÍMERO CON ISLOTE CENTRAL.   TAMAÑO: 11cm x 11cm.( 41/2" X 41/2" ).</v>
          </cell>
          <cell r="G10" t="str">
            <v>GD</v>
          </cell>
          <cell r="K10">
            <v>600</v>
          </cell>
          <cell r="T10">
            <v>0</v>
          </cell>
          <cell r="V10">
            <v>5.65</v>
          </cell>
          <cell r="AV10" t="str">
            <v>UCITECH, S.A.</v>
          </cell>
        </row>
        <row r="11">
          <cell r="B11">
            <v>209019703</v>
          </cell>
          <cell r="C11" t="str">
            <v>MA01010123</v>
          </cell>
          <cell r="D11" t="str">
            <v>APÓSITO DE HIDROPOLÍMERO CON ISLOTE CENTRAL (Se solicita 7cm x 9cm (2¾" x 3½"))</v>
          </cell>
          <cell r="G11" t="str">
            <v>GD</v>
          </cell>
          <cell r="K11">
            <v>725</v>
          </cell>
          <cell r="T11">
            <v>3298</v>
          </cell>
          <cell r="V11">
            <v>4</v>
          </cell>
          <cell r="AV11" t="str">
            <v>TERAPIAS AVANZADAS, S.A</v>
          </cell>
        </row>
        <row r="12">
          <cell r="B12">
            <v>209168701</v>
          </cell>
          <cell r="C12" t="str">
            <v>SC02030163</v>
          </cell>
          <cell r="D12" t="str">
            <v xml:space="preserve">PELÍCULA PROTECTORA PARA PROTECCIÓN DE LA PIEL Y EVITAR LA IRRITACIÓN PRODUCTO DE FLUIDOS CORPORALES (ORINA, HECES)  </v>
          </cell>
          <cell r="G12" t="str">
            <v>GD</v>
          </cell>
          <cell r="K12">
            <v>360</v>
          </cell>
          <cell r="T12">
            <v>22</v>
          </cell>
          <cell r="V12">
            <v>8.5</v>
          </cell>
        </row>
        <row r="13">
          <cell r="B13">
            <v>209251801</v>
          </cell>
          <cell r="C13" t="str">
            <v>MA01010088</v>
          </cell>
          <cell r="D13" t="str">
            <v>ALGINATO DE CALCIO EN APÓSITO, CORDÓN O CUERDA</v>
          </cell>
          <cell r="G13" t="str">
            <v>GD</v>
          </cell>
          <cell r="K13">
            <v>250</v>
          </cell>
          <cell r="T13">
            <v>0</v>
          </cell>
          <cell r="V13">
            <v>3.4</v>
          </cell>
          <cell r="AV13" t="str">
            <v>3M  PANAMÁ, S.A</v>
          </cell>
        </row>
        <row r="14">
          <cell r="B14">
            <v>209118301</v>
          </cell>
          <cell r="C14" t="str">
            <v>MA01010052</v>
          </cell>
          <cell r="D14" t="str">
            <v xml:space="preserve">APÓSITO CON ALMOHADILLA MULTICAPAS (Se selicita 10cm x 10cm cuadrado) </v>
          </cell>
          <cell r="G14" t="str">
            <v>GD</v>
          </cell>
          <cell r="K14">
            <v>1204</v>
          </cell>
          <cell r="T14">
            <v>3075</v>
          </cell>
          <cell r="V14">
            <v>25</v>
          </cell>
          <cell r="AV14" t="str">
            <v>UCITECH, S.A.</v>
          </cell>
        </row>
        <row r="15">
          <cell r="B15">
            <v>209129600</v>
          </cell>
          <cell r="C15" t="str">
            <v>MA01010105</v>
          </cell>
          <cell r="D15" t="str">
            <v>APÓSITO CON PLATA IMPREGNADA DE TRIGLICÉRIDOS (Se solicita 10 x 10cm)</v>
          </cell>
          <cell r="G15" t="str">
            <v>GD</v>
          </cell>
          <cell r="K15">
            <v>500</v>
          </cell>
          <cell r="T15">
            <v>0</v>
          </cell>
          <cell r="V15">
            <v>6.85</v>
          </cell>
        </row>
        <row r="16">
          <cell r="B16">
            <v>209046112</v>
          </cell>
          <cell r="C16" t="str">
            <v>SC02020026</v>
          </cell>
          <cell r="D16" t="str">
            <v xml:space="preserve">PAÑAL DESECHABLE ADULTO (Talla de cintura 45" a 58" (114.3cm a 147.32cm, de tela no tejida) </v>
          </cell>
          <cell r="G16" t="str">
            <v>GD</v>
          </cell>
          <cell r="K16">
            <v>1000000</v>
          </cell>
          <cell r="T16">
            <v>0</v>
          </cell>
          <cell r="V16">
            <v>0.52551999999999999</v>
          </cell>
          <cell r="AV16" t="str">
            <v>ADVANCED MEDICAL  SUPPLY CORP / KENDALL,S.A.</v>
          </cell>
        </row>
        <row r="17">
          <cell r="B17">
            <v>209003502</v>
          </cell>
          <cell r="C17" t="str">
            <v>AF01010002</v>
          </cell>
          <cell r="D17" t="str">
            <v>CONECTOR PARA BOMBA DE INFUSIÓN CON FILTRO DE AIRE</v>
          </cell>
          <cell r="G17" t="str">
            <v>GD</v>
          </cell>
          <cell r="K17">
            <v>25000</v>
          </cell>
          <cell r="T17">
            <v>18000</v>
          </cell>
          <cell r="V17">
            <v>5.1095100000000002</v>
          </cell>
        </row>
        <row r="18">
          <cell r="B18">
            <v>209003700</v>
          </cell>
          <cell r="C18" t="str">
            <v>MA04060008</v>
          </cell>
          <cell r="D18" t="str">
            <v>AGUJA PARA NEUMOPERITONEO  (TIPO VERESS) PARA LAPARASCOPIA (Se solicita 120mm)</v>
          </cell>
          <cell r="G18" t="str">
            <v>GD</v>
          </cell>
          <cell r="K18">
            <v>160</v>
          </cell>
          <cell r="T18">
            <v>1618</v>
          </cell>
          <cell r="V18">
            <v>9.4215</v>
          </cell>
        </row>
        <row r="19">
          <cell r="B19">
            <v>209056301</v>
          </cell>
          <cell r="C19" t="str">
            <v>MN04020172</v>
          </cell>
          <cell r="D19" t="str">
            <v>CÁNULA OROFARINGEA TIPO BERMAN (Se solicita 90mm adulto)</v>
          </cell>
          <cell r="G19" t="str">
            <v>GD</v>
          </cell>
          <cell r="K19">
            <v>750</v>
          </cell>
          <cell r="T19">
            <v>0</v>
          </cell>
          <cell r="V19">
            <v>0.29888999999999999</v>
          </cell>
          <cell r="AV19" t="str">
            <v>JERS MEDICAL PANAMA, INC</v>
          </cell>
        </row>
        <row r="20">
          <cell r="B20">
            <v>209056302</v>
          </cell>
          <cell r="C20" t="str">
            <v>MN04020170</v>
          </cell>
          <cell r="D20" t="str">
            <v xml:space="preserve">CÁNULA OROFARINGEA TIPO BERMAN (Se solicita 100mm adulto)     </v>
          </cell>
          <cell r="G20" t="str">
            <v>GD</v>
          </cell>
          <cell r="K20">
            <v>1200</v>
          </cell>
          <cell r="T20">
            <v>4610</v>
          </cell>
          <cell r="V20">
            <v>0.25</v>
          </cell>
          <cell r="AV20" t="str">
            <v>MEDI-LAB, S.A.</v>
          </cell>
        </row>
        <row r="21">
          <cell r="B21">
            <v>209057600</v>
          </cell>
          <cell r="C21" t="str">
            <v>OA04010032</v>
          </cell>
          <cell r="D21" t="str">
            <v>VASO PLÁSTICO DESECHABLE  PARA MEDICAMENTO.</v>
          </cell>
          <cell r="G21" t="str">
            <v>GD</v>
          </cell>
          <cell r="K21">
            <v>300000</v>
          </cell>
          <cell r="T21">
            <v>3082200</v>
          </cell>
          <cell r="V21">
            <v>1.0370000000000001E-2</v>
          </cell>
        </row>
        <row r="22">
          <cell r="B22">
            <v>209058501</v>
          </cell>
          <cell r="C22" t="str">
            <v>AF01050002</v>
          </cell>
          <cell r="D22" t="str">
            <v xml:space="preserve">TUBO DE EXTENSIÓN DE VENOCLÍSIS (Se solicita 17" de longitud)                                                                             </v>
          </cell>
          <cell r="G22" t="str">
            <v>GD</v>
          </cell>
          <cell r="K22">
            <v>6000</v>
          </cell>
          <cell r="T22">
            <v>39350</v>
          </cell>
          <cell r="V22">
            <v>0.46800000000000003</v>
          </cell>
        </row>
        <row r="23">
          <cell r="B23">
            <v>209059901</v>
          </cell>
          <cell r="C23" t="str">
            <v>SU01010033</v>
          </cell>
          <cell r="D23" t="str">
            <v xml:space="preserve">SUTURA: CATGUT SIMPLE, CALIBRE 2-0, LONGITUD 67 A 75cm, AGUJA DE 20 A 22mm, ½ CÍRCULO, PUNTA REDONDA ESTÉRIL </v>
          </cell>
          <cell r="G23" t="str">
            <v>GD</v>
          </cell>
          <cell r="K23">
            <v>300</v>
          </cell>
          <cell r="T23">
            <v>1800</v>
          </cell>
          <cell r="V23">
            <v>0.8</v>
          </cell>
          <cell r="AV23" t="str">
            <v>INTERMEDIC S.A</v>
          </cell>
        </row>
        <row r="24">
          <cell r="B24">
            <v>209062602</v>
          </cell>
          <cell r="C24" t="str">
            <v>SU01020004</v>
          </cell>
          <cell r="D24" t="str">
            <v>SUTURA: NYLON MONOFILAMENTO, CALIBRE 3-0, AGUJA CORTANTE  LONGITUD 45CM,  AGUJA DE 19 A 20MM, ⅜ CÍRCULO, PUNTA CORTANTE ESTÉRIL.</v>
          </cell>
          <cell r="G24" t="str">
            <v>GD</v>
          </cell>
          <cell r="K24">
            <v>5000</v>
          </cell>
          <cell r="T24">
            <v>14232</v>
          </cell>
          <cell r="V24">
            <v>0.50888999999999995</v>
          </cell>
          <cell r="AV24" t="str">
            <v>KENDALL,S.A.</v>
          </cell>
        </row>
        <row r="25">
          <cell r="B25">
            <v>209062902</v>
          </cell>
          <cell r="C25" t="str">
            <v>SU01020001</v>
          </cell>
          <cell r="D25" t="str">
            <v xml:space="preserve">SUTURA: NYLON MONOFILAMENTO, CALIBRE 10-0, LONGITUD 30CM, DOBLE AGUJA DE 6.2 A 6.5MM, ⅜ CÍRCULO, PUNTA CORTANTE ESPATULADA ESTÉRIL.    </v>
          </cell>
          <cell r="G25" t="str">
            <v>GD</v>
          </cell>
          <cell r="K25">
            <v>360</v>
          </cell>
          <cell r="T25">
            <v>348</v>
          </cell>
          <cell r="V25">
            <v>2.4900000000000002</v>
          </cell>
          <cell r="AV25" t="str">
            <v>INTERMEDIC S.A</v>
          </cell>
        </row>
        <row r="26">
          <cell r="B26">
            <v>209065300</v>
          </cell>
          <cell r="C26" t="str">
            <v>SU01020042</v>
          </cell>
          <cell r="D26" t="str">
            <v>SUTURA: SEDA NEGRA TRENZADA SILICONIZADA, CALIBRE 4-0, LONGITUD 45cm, AGUJA DE 12 A 13mm, ⅜ CÍRCULO, PUNTA CORTANTE, ESTÉRIL</v>
          </cell>
          <cell r="G26" t="str">
            <v>GD</v>
          </cell>
          <cell r="K26">
            <v>300</v>
          </cell>
          <cell r="T26">
            <v>1116</v>
          </cell>
          <cell r="V26">
            <v>0.66525999999999996</v>
          </cell>
        </row>
        <row r="27">
          <cell r="B27">
            <v>209111300</v>
          </cell>
          <cell r="C27" t="str">
            <v>MA12040040</v>
          </cell>
          <cell r="D27" t="str">
            <v xml:space="preserve">MATRIZ EXTRACELULAR TRIDIMENSIONAL (Se solicita 7 x 20cm malla)   </v>
          </cell>
          <cell r="G27" t="str">
            <v>GD</v>
          </cell>
          <cell r="K27">
            <v>250</v>
          </cell>
          <cell r="T27">
            <v>0</v>
          </cell>
          <cell r="V27">
            <v>260</v>
          </cell>
        </row>
        <row r="28">
          <cell r="B28">
            <v>209119700</v>
          </cell>
          <cell r="C28" t="str">
            <v>SU01010085</v>
          </cell>
          <cell r="D28" t="str">
            <v>SUTURA: MONOFILAMENTO SINTÉTICO ABSORBIBLE, CALIBRE 4-0.</v>
          </cell>
          <cell r="G28" t="str">
            <v>GD</v>
          </cell>
          <cell r="K28">
            <v>600</v>
          </cell>
          <cell r="T28">
            <v>4320</v>
          </cell>
          <cell r="V28">
            <v>2.4773399999999999</v>
          </cell>
        </row>
        <row r="29">
          <cell r="B29">
            <v>209193700</v>
          </cell>
          <cell r="C29" t="str">
            <v>SC01030001</v>
          </cell>
          <cell r="D29" t="str">
            <v xml:space="preserve">DELANTAL PROTECTOR DE FLUIDOS (JUMSUIT) </v>
          </cell>
          <cell r="G29" t="str">
            <v>GD</v>
          </cell>
          <cell r="K29">
            <v>2000</v>
          </cell>
          <cell r="T29">
            <v>0</v>
          </cell>
          <cell r="V29">
            <v>39.224600000000002</v>
          </cell>
          <cell r="AV29" t="str">
            <v>PANAFARMA, S.A.</v>
          </cell>
        </row>
        <row r="30">
          <cell r="B30">
            <v>209007502</v>
          </cell>
          <cell r="C30" t="str">
            <v>OA01010008</v>
          </cell>
          <cell r="D30" t="str">
            <v xml:space="preserve">DETERGENTE ANIÓNICO EN POLVO </v>
          </cell>
          <cell r="G30" t="str">
            <v>GD</v>
          </cell>
          <cell r="K30">
            <v>200</v>
          </cell>
          <cell r="T30">
            <v>0</v>
          </cell>
          <cell r="V30">
            <v>35.479999999999997</v>
          </cell>
          <cell r="AV30" t="str">
            <v>VITALMEDIC.S.A</v>
          </cell>
        </row>
        <row r="31">
          <cell r="B31">
            <v>209008100</v>
          </cell>
          <cell r="C31" t="str">
            <v>MA04030001</v>
          </cell>
          <cell r="D31" t="str">
            <v>AGUJA HIPODÉRMICA DESECHABLE (Se solicita calibre 18G de 38mm (1½") de longitud)</v>
          </cell>
          <cell r="G31" t="str">
            <v>GD</v>
          </cell>
          <cell r="K31">
            <v>130000</v>
          </cell>
          <cell r="T31">
            <v>0</v>
          </cell>
          <cell r="V31">
            <v>9.1000000000000004E-3</v>
          </cell>
          <cell r="AV31" t="str">
            <v>HEALTHCARE PRODUCTS CENTROAMÉRICA, S.A.</v>
          </cell>
        </row>
        <row r="32">
          <cell r="B32">
            <v>209008400</v>
          </cell>
          <cell r="C32" t="str">
            <v>MA04030005</v>
          </cell>
          <cell r="D32" t="str">
            <v>AGUJA HIPODÉRMICA DESECHABLE (Se solicita calibre 21G de 25mm (1") de longitud)</v>
          </cell>
          <cell r="G32" t="str">
            <v>GD</v>
          </cell>
          <cell r="K32">
            <v>50000</v>
          </cell>
          <cell r="T32">
            <v>148700</v>
          </cell>
          <cell r="V32">
            <v>1.184E-2</v>
          </cell>
          <cell r="AV32" t="str">
            <v>PRODUCTOS DESCARTABLES DE PANAMÁ, S.A.</v>
          </cell>
        </row>
        <row r="33">
          <cell r="B33">
            <v>209008500</v>
          </cell>
          <cell r="C33" t="str">
            <v>MA04030006</v>
          </cell>
          <cell r="D33" t="str">
            <v>AGUJA HIPODÉRMICA DESECHABLE (Se solicita calibre 21G de 38mm (1½") de longitud)</v>
          </cell>
          <cell r="G33" t="str">
            <v>GD</v>
          </cell>
          <cell r="K33">
            <v>120000</v>
          </cell>
          <cell r="T33">
            <v>270100</v>
          </cell>
          <cell r="V33">
            <v>1.1299999999999999E-2</v>
          </cell>
        </row>
        <row r="34">
          <cell r="B34">
            <v>209008600</v>
          </cell>
          <cell r="C34" t="str">
            <v>MA04030007</v>
          </cell>
          <cell r="D34" t="str">
            <v xml:space="preserve">AGUJA HIPODÉRMICA DESECHABLE (Se solicita calibre 22G x 1") </v>
          </cell>
          <cell r="G34" t="str">
            <v>GD</v>
          </cell>
          <cell r="K34">
            <v>30000</v>
          </cell>
          <cell r="T34">
            <v>83000</v>
          </cell>
          <cell r="V34">
            <v>1.1480000000000001E-2</v>
          </cell>
        </row>
        <row r="35">
          <cell r="B35">
            <v>209008700</v>
          </cell>
          <cell r="C35" t="str">
            <v>MA04030008</v>
          </cell>
          <cell r="D35" t="str">
            <v xml:space="preserve">AGUJA HIPODÉRMICA DESECHABLE (Se solicita calibre 22G de 38mm (1½") de longitud) </v>
          </cell>
          <cell r="G35" t="str">
            <v>GD</v>
          </cell>
          <cell r="K35">
            <v>100000</v>
          </cell>
          <cell r="T35">
            <v>251100</v>
          </cell>
          <cell r="V35">
            <v>1.4999999999999999E-2</v>
          </cell>
          <cell r="AV35" t="str">
            <v>HEALTHCARE PRODUCTS CENTROAMÉRICA, S.A.</v>
          </cell>
        </row>
        <row r="36">
          <cell r="B36">
            <v>209008800</v>
          </cell>
          <cell r="C36" t="str">
            <v>MA04030009</v>
          </cell>
          <cell r="D36" t="str">
            <v>AGUJA HIPODÉRMICA DESECHABLE  (Se solicita calibre 23G de 25mm (1") de longitud)</v>
          </cell>
          <cell r="G36" t="str">
            <v>GD</v>
          </cell>
          <cell r="K36">
            <v>65000</v>
          </cell>
          <cell r="T36">
            <v>138400</v>
          </cell>
          <cell r="V36">
            <v>1.1129999999999999E-2</v>
          </cell>
          <cell r="AV36" t="str">
            <v>HEALTHCARE PRODUCTS CENTROAMÉRICA, S.A.</v>
          </cell>
        </row>
        <row r="37">
          <cell r="B37">
            <v>209009000</v>
          </cell>
          <cell r="C37" t="str">
            <v>MA04030012</v>
          </cell>
          <cell r="D37" t="str">
            <v xml:space="preserve">AGUJA HIPODÉRMICA DESECHABLE (Se solicita calibre 25G de 1" de longitud) </v>
          </cell>
          <cell r="G37" t="str">
            <v>GD</v>
          </cell>
          <cell r="K37">
            <v>150000</v>
          </cell>
          <cell r="T37">
            <v>1835900</v>
          </cell>
          <cell r="V37">
            <v>1.1129999999999999E-2</v>
          </cell>
        </row>
        <row r="38">
          <cell r="B38">
            <v>209009002</v>
          </cell>
          <cell r="C38" t="str">
            <v>MA04030013</v>
          </cell>
          <cell r="D38" t="str">
            <v>AGUJA HIPODÉRMICA DESECHABLE (Se solicita calibre 25G de 38mm (1½") de longitud)</v>
          </cell>
          <cell r="G38" t="str">
            <v>GD</v>
          </cell>
          <cell r="K38">
            <v>24000</v>
          </cell>
          <cell r="T38">
            <v>8600</v>
          </cell>
          <cell r="V38">
            <v>1.4999999999999999E-2</v>
          </cell>
          <cell r="AV38" t="str">
            <v>HEALTHCARE PRODUCTS CENTROAMÉRICA, S.A.</v>
          </cell>
        </row>
        <row r="39">
          <cell r="B39">
            <v>209013300</v>
          </cell>
          <cell r="C39" t="str">
            <v>MA07010005</v>
          </cell>
          <cell r="D39" t="str">
            <v>RECIPIENTE DESECHABLE PARA SISTEMA DE DRENAJE TORÁCICO DIGITAL (Se solicita de 800cc de capacidad)</v>
          </cell>
          <cell r="G39" t="str">
            <v>GD</v>
          </cell>
          <cell r="K39">
            <v>552</v>
          </cell>
          <cell r="T39">
            <v>1698</v>
          </cell>
          <cell r="V39">
            <v>71.205290000000005</v>
          </cell>
        </row>
        <row r="40">
          <cell r="B40">
            <v>209013400</v>
          </cell>
          <cell r="C40" t="str">
            <v>MA07020044</v>
          </cell>
          <cell r="D40" t="str">
            <v xml:space="preserve">TUBO PARA SISTEMA DE DRENAJE TORÁCICO DIGITAL CONEXIÓN DOBLE. </v>
          </cell>
          <cell r="G40" t="str">
            <v>GD</v>
          </cell>
          <cell r="K40">
            <v>184</v>
          </cell>
          <cell r="T40">
            <v>67</v>
          </cell>
          <cell r="V40">
            <v>24.162610000000001</v>
          </cell>
          <cell r="AV40" t="str">
            <v>ALPHA MEDIQ, S.A.</v>
          </cell>
        </row>
        <row r="41">
          <cell r="B41">
            <v>209016801</v>
          </cell>
          <cell r="C41" t="str">
            <v>MA12010006</v>
          </cell>
          <cell r="D41" t="str">
            <v>ESPONJA  HEMOSTÁTICA  DE GELATINA ABSORBENTE (Se solicita 7cm x 5cm x 1cm (70mm x 50mm x 10mmm))</v>
          </cell>
          <cell r="G41" t="str">
            <v>GD</v>
          </cell>
          <cell r="K41">
            <v>1000</v>
          </cell>
          <cell r="T41">
            <v>0</v>
          </cell>
          <cell r="V41">
            <v>5.19</v>
          </cell>
        </row>
        <row r="42">
          <cell r="B42">
            <v>209018800</v>
          </cell>
          <cell r="C42" t="str">
            <v>SU02010007</v>
          </cell>
          <cell r="D42" t="str">
            <v>APLICADOR DE GRAPAS AUTOMÁTICO PARA LAPAROSCOPIA (Se solicita con grapa de 10mm, 20 grapas, mediano / grande)</v>
          </cell>
          <cell r="G42" t="str">
            <v>GD</v>
          </cell>
          <cell r="K42">
            <v>300</v>
          </cell>
          <cell r="T42">
            <v>106</v>
          </cell>
          <cell r="V42">
            <v>58.33</v>
          </cell>
          <cell r="AV42" t="str">
            <v>KENDALL,S.A.</v>
          </cell>
        </row>
        <row r="43">
          <cell r="B43">
            <v>209018801</v>
          </cell>
          <cell r="C43" t="str">
            <v>SU02010006</v>
          </cell>
          <cell r="D43" t="str">
            <v>APLICADOR DE GRAPAS AUTOMÁTICO PARA LAPAROSCOPIA (Se solicita de 5mm, 20 grapas, mediano / grande)</v>
          </cell>
          <cell r="G43" t="str">
            <v>GD</v>
          </cell>
          <cell r="K43">
            <v>50</v>
          </cell>
          <cell r="T43">
            <v>0</v>
          </cell>
          <cell r="V43">
            <v>127.45</v>
          </cell>
          <cell r="AV43" t="str">
            <v>MEDICAL INNOVATIONS &amp; ADVANCES CORP, (IAMCO)</v>
          </cell>
        </row>
        <row r="44">
          <cell r="B44">
            <v>209019200</v>
          </cell>
          <cell r="C44" t="str">
            <v>MA11010009</v>
          </cell>
          <cell r="D44" t="str">
            <v>APLICADOR DE MADERA CON ALGODÓN, ESTÉRIL (Se solicita de 6")</v>
          </cell>
          <cell r="G44" t="str">
            <v>GD</v>
          </cell>
          <cell r="K44">
            <v>160000</v>
          </cell>
          <cell r="T44">
            <v>332400</v>
          </cell>
          <cell r="V44">
            <v>3.5000000000000001E-3</v>
          </cell>
        </row>
        <row r="45">
          <cell r="B45">
            <v>209019501</v>
          </cell>
          <cell r="C45" t="str">
            <v>MA01010019</v>
          </cell>
          <cell r="D45" t="str">
            <v>APÓSITO HIDROCOLOIDE (Se solicita extra delgado, 15cm x 15cm (6" X 6"))</v>
          </cell>
          <cell r="G45" t="str">
            <v>GD</v>
          </cell>
          <cell r="K45">
            <v>1000</v>
          </cell>
          <cell r="T45">
            <v>0</v>
          </cell>
          <cell r="V45">
            <v>3.8967800000000001</v>
          </cell>
        </row>
        <row r="46">
          <cell r="B46">
            <v>209019502</v>
          </cell>
          <cell r="C46" t="str">
            <v>MA01010166</v>
          </cell>
          <cell r="D46" t="str">
            <v>APÓSITO HIDROCOLOIDE (ESTÁNDAR, REGULAR O EXTRA ABSORBENTE) (Se solicita 20cm x 20cm (8" x 8" cuadrado))</v>
          </cell>
          <cell r="G46" t="str">
            <v>GD</v>
          </cell>
          <cell r="K46">
            <v>500</v>
          </cell>
          <cell r="T46">
            <v>0</v>
          </cell>
          <cell r="V46">
            <v>4.0199999999999996</v>
          </cell>
          <cell r="AV46" t="str">
            <v>ADVANCED MEDICAL  SUPPLY CORP</v>
          </cell>
        </row>
        <row r="47">
          <cell r="B47">
            <v>209019503</v>
          </cell>
          <cell r="C47" t="str">
            <v>MA01010015</v>
          </cell>
          <cell r="D47" t="str">
            <v>APÓSITO HIDROCOLOIDE (Se solicita extra delgado, 10cm x 10cm (4" x 4") cuadrado)</v>
          </cell>
          <cell r="G47" t="str">
            <v>GD</v>
          </cell>
          <cell r="K47">
            <v>400</v>
          </cell>
          <cell r="T47">
            <v>0</v>
          </cell>
          <cell r="V47">
            <v>1.02</v>
          </cell>
        </row>
        <row r="48">
          <cell r="B48">
            <v>209019507</v>
          </cell>
          <cell r="C48" t="str">
            <v>MA01010032</v>
          </cell>
          <cell r="D48" t="str">
            <v>APÓSITO TRANSPARENTE ESTÉRIL (Se solicita de 8-10cm x 10-12.5cm)</v>
          </cell>
          <cell r="G48" t="str">
            <v>GD</v>
          </cell>
          <cell r="K48">
            <v>20000</v>
          </cell>
          <cell r="T48">
            <v>0</v>
          </cell>
          <cell r="V48">
            <v>0.1489</v>
          </cell>
          <cell r="AV48" t="str">
            <v>ADVANCED MEDICAL SUPPLY CORP</v>
          </cell>
        </row>
        <row r="49">
          <cell r="B49">
            <v>209019508</v>
          </cell>
          <cell r="C49" t="str">
            <v>MA01010033</v>
          </cell>
          <cell r="D49" t="str">
            <v>APÓSITO TRANSPARENTE ESTÉRIL (Se solicita de 5-6cm x 7-8cm)</v>
          </cell>
          <cell r="G49" t="str">
            <v>GD</v>
          </cell>
          <cell r="K49">
            <v>10000</v>
          </cell>
          <cell r="T49">
            <v>37560</v>
          </cell>
          <cell r="V49">
            <v>0.1</v>
          </cell>
          <cell r="AV49" t="str">
            <v>4 HOSPITALS INC</v>
          </cell>
        </row>
        <row r="50">
          <cell r="B50">
            <v>209019600</v>
          </cell>
          <cell r="C50" t="str">
            <v>MA01050002</v>
          </cell>
          <cell r="D50" t="str">
            <v xml:space="preserve">APÓSITO OCULAR ADULTO ESTÉRIL </v>
          </cell>
          <cell r="G50" t="str">
            <v>GD</v>
          </cell>
          <cell r="K50">
            <v>5000</v>
          </cell>
          <cell r="T50">
            <v>0</v>
          </cell>
          <cell r="V50">
            <v>0.06</v>
          </cell>
        </row>
        <row r="51">
          <cell r="B51">
            <v>209019900</v>
          </cell>
          <cell r="C51" t="str">
            <v>SU02010008</v>
          </cell>
          <cell r="D51" t="str">
            <v xml:space="preserve">INSTRUMENTO DE ENGRAPADO PARA CIERRE DE PIEL DESECHABLE </v>
          </cell>
          <cell r="G51" t="str">
            <v>GD</v>
          </cell>
          <cell r="K51">
            <v>700</v>
          </cell>
          <cell r="T51">
            <v>0</v>
          </cell>
          <cell r="V51">
            <v>3.68</v>
          </cell>
          <cell r="AV51" t="str">
            <v>KENDALL, S.A</v>
          </cell>
        </row>
        <row r="52">
          <cell r="B52">
            <v>209019902</v>
          </cell>
          <cell r="C52" t="str">
            <v>SU02010009</v>
          </cell>
          <cell r="D52" t="str">
            <v xml:space="preserve">INSTRUMENTAL DE ENGRAPADO TORACO ABDOMINAL Y REGARGA, DESECHABLE (Se solicita carga de 60mm, 3.5mm de altura de grapa abierta y 1.5mm de altura de grapa cerrada. Y por cada dos (2) instrumentos con carga, debe entregar una recarga adicional) </v>
          </cell>
          <cell r="G52" t="str">
            <v>GD</v>
          </cell>
          <cell r="K52">
            <v>30</v>
          </cell>
          <cell r="T52">
            <v>225</v>
          </cell>
          <cell r="V52">
            <v>97.89</v>
          </cell>
          <cell r="AV52" t="str">
            <v>KENDALL, S.A.</v>
          </cell>
        </row>
        <row r="53">
          <cell r="B53">
            <v>209019903</v>
          </cell>
          <cell r="C53" t="str">
            <v>SU02010011</v>
          </cell>
          <cell r="D53" t="str">
            <v xml:space="preserve">INSTRUMENTO DE ENGRAPADO TORACO ABDOMINAL Y RECARGA DESECHABLE (Se solicita carga de 30mm, 3.5mm de altura de grapa abierta y 1.5mm de altura de grapa cerrada. Por cada dos (2) instrumentos con carga, debe entregar una recarga adicional) </v>
          </cell>
          <cell r="G53" t="str">
            <v>GD</v>
          </cell>
          <cell r="K53">
            <v>25</v>
          </cell>
          <cell r="T53">
            <v>72</v>
          </cell>
          <cell r="V53">
            <v>112.4203</v>
          </cell>
          <cell r="AV53" t="str">
            <v>KENDALL, S.A</v>
          </cell>
        </row>
        <row r="54">
          <cell r="B54">
            <v>209019904</v>
          </cell>
          <cell r="C54" t="str">
            <v>SU02010003</v>
          </cell>
          <cell r="D54" t="str">
            <v>INSTRUMENTO DE ENGRAPADO Y CORTE LINEAL PARA CIRUGÍA ABIERTA, DESECHABLE (Se solicita carga de 60mm de largo, altura de grapa abierta de 3.8mm y altura de grapa cerrada de 1.5mm. Por cada instrumento con carga debe entregar tres (3) recargas adicionales)</v>
          </cell>
          <cell r="G54" t="str">
            <v>GD</v>
          </cell>
          <cell r="K54">
            <v>100</v>
          </cell>
          <cell r="T54">
            <v>1514</v>
          </cell>
          <cell r="V54">
            <v>116.33969999999999</v>
          </cell>
          <cell r="AV54" t="str">
            <v>KENDALL, S.A.</v>
          </cell>
        </row>
        <row r="55">
          <cell r="B55">
            <v>209019905</v>
          </cell>
          <cell r="C55" t="str">
            <v>SU02010010</v>
          </cell>
          <cell r="D55" t="str">
            <v xml:space="preserve">INSTRUMENTO DE ENGRAPADO TORACO ABDOMINAL Y RECARGA DESECHABLE (Se solicita carga de 90mm, altura de grapa abierta 3.5mm y altura de grapa cerrada 1.5mm. Por cada dos (2) instrumentos con carga, debe entregar una carga adicional) </v>
          </cell>
          <cell r="G55" t="str">
            <v>GD</v>
          </cell>
          <cell r="K55">
            <v>30</v>
          </cell>
          <cell r="T55">
            <v>18</v>
          </cell>
          <cell r="V55">
            <v>93.28</v>
          </cell>
          <cell r="AV55" t="str">
            <v>KENDALL, S.A.</v>
          </cell>
        </row>
        <row r="56">
          <cell r="B56">
            <v>209019906</v>
          </cell>
          <cell r="C56" t="str">
            <v>SU02010002</v>
          </cell>
          <cell r="D56" t="str">
            <v>INSTRUMENTO DE ENGRAPADO MECÁNICO CIRCULAR DESECHABLE (Se solicita curvo, de 29mm, con grapas de altura mínima de 4.8mm abierta, o indicador de escala de compresión de 2mm cerrada)</v>
          </cell>
          <cell r="G56" t="str">
            <v>GD</v>
          </cell>
          <cell r="K56">
            <v>30</v>
          </cell>
          <cell r="T56">
            <v>259</v>
          </cell>
          <cell r="V56">
            <v>544.89297999999997</v>
          </cell>
        </row>
        <row r="57">
          <cell r="B57">
            <v>209019907</v>
          </cell>
          <cell r="C57" t="str">
            <v>SU02010001</v>
          </cell>
          <cell r="D57" t="str">
            <v>ENGRAPADORA  CIRCULAR CORTANTE CON YUNQUE ARTICULABLE PARA ANASTOMOSIS DIGESTIVA (Se solicita curvo, de 31mm, con grapas de altura mínima de 4.8mm abierta)</v>
          </cell>
          <cell r="G57" t="str">
            <v>GD</v>
          </cell>
          <cell r="K57">
            <v>30</v>
          </cell>
          <cell r="T57">
            <v>141</v>
          </cell>
          <cell r="V57">
            <v>425.14384000000001</v>
          </cell>
        </row>
        <row r="58">
          <cell r="B58">
            <v>209019910</v>
          </cell>
          <cell r="C58" t="str">
            <v>SU02010005</v>
          </cell>
          <cell r="D58" t="str">
            <v xml:space="preserve">INSTRUMENTO DE ENGRAPADO MECÁNICO PARA FIJAR  MALLAS EN  HERNIAS, DESECHABLE, CON 10 GRAPAS O MAS, DE TITANIUM  DE 4.8mm (Por cada instrumento con su carga, debe entregar una carga adicional) </v>
          </cell>
          <cell r="G58" t="str">
            <v>GD</v>
          </cell>
          <cell r="K58">
            <v>80</v>
          </cell>
          <cell r="T58">
            <v>0</v>
          </cell>
          <cell r="V58">
            <v>110.87</v>
          </cell>
          <cell r="AV58" t="str">
            <v>KENDALL, S.A.</v>
          </cell>
        </row>
        <row r="59">
          <cell r="B59">
            <v>209020600</v>
          </cell>
          <cell r="C59" t="str">
            <v>SU02020005</v>
          </cell>
          <cell r="D59" t="str">
            <v>INSTRUMENTO PARA LIGAR VASOS DE TITANIUM, DESECHABLE (Se solicita tamaño chico)</v>
          </cell>
          <cell r="G59" t="str">
            <v>GD</v>
          </cell>
          <cell r="K59">
            <v>100</v>
          </cell>
          <cell r="T59">
            <v>383</v>
          </cell>
          <cell r="V59">
            <v>52.509</v>
          </cell>
        </row>
        <row r="60">
          <cell r="B60">
            <v>209020902</v>
          </cell>
          <cell r="C60" t="str">
            <v>SU02040004</v>
          </cell>
          <cell r="D60" t="str">
            <v xml:space="preserve">RECARGA DE CLIP DE POLÍMERO NO ABSORBIBLE (Se solicita de 7 a 16mm. La empresa entregará a la unidad la pinza para aplicar el mismo) </v>
          </cell>
          <cell r="G60" t="str">
            <v>GD</v>
          </cell>
          <cell r="K60">
            <v>10</v>
          </cell>
          <cell r="T60">
            <v>0</v>
          </cell>
          <cell r="V60">
            <v>80</v>
          </cell>
          <cell r="AV60" t="str">
            <v>MEDICAL INNOVATIONS &amp; ADVANCES CORP,(IAMCO)</v>
          </cell>
        </row>
        <row r="61">
          <cell r="B61">
            <v>209021504</v>
          </cell>
          <cell r="C61" t="str">
            <v>MN01030039</v>
          </cell>
          <cell r="D61" t="str">
            <v>BOLSA MIXTA TERMOSELLABLE PARA ESTERILIZAR, 12" x 18" (304.8 x 457.2mm)</v>
          </cell>
          <cell r="G61" t="str">
            <v>GD</v>
          </cell>
          <cell r="K61">
            <v>2000</v>
          </cell>
          <cell r="T61">
            <v>0</v>
          </cell>
          <cell r="V61">
            <v>0.28999999999999998</v>
          </cell>
        </row>
        <row r="62">
          <cell r="B62">
            <v>209021507</v>
          </cell>
          <cell r="C62" t="str">
            <v>MN01030051</v>
          </cell>
          <cell r="D62" t="str">
            <v xml:space="preserve">ROLLO TERMOSELLABLE PARA ESTERILIZACIÓN DE 3" X 660' (7.5cm Ó 75mm x 200mts)  </v>
          </cell>
          <cell r="G62" t="str">
            <v>GD</v>
          </cell>
          <cell r="K62">
            <v>80</v>
          </cell>
          <cell r="T62">
            <v>228</v>
          </cell>
          <cell r="V62">
            <v>13.266690000000001</v>
          </cell>
        </row>
        <row r="63">
          <cell r="B63">
            <v>209021508</v>
          </cell>
          <cell r="C63" t="str">
            <v>MN01030040</v>
          </cell>
          <cell r="D63" t="str">
            <v>ROLLO SIN FUELLE TERMOSELLABLE PARA ESTERILIZACION 4" DE ANCHO x 660' (10cm Ó 100mm x 200mts)</v>
          </cell>
          <cell r="G63" t="str">
            <v>GD</v>
          </cell>
          <cell r="K63">
            <v>80</v>
          </cell>
          <cell r="T63">
            <v>0</v>
          </cell>
          <cell r="V63">
            <v>16.486740000000001</v>
          </cell>
        </row>
        <row r="64">
          <cell r="B64">
            <v>209021516</v>
          </cell>
          <cell r="C64" t="str">
            <v>MN01030053</v>
          </cell>
          <cell r="D64" t="str">
            <v>BOLSA MIXTA TERMOSELLABLE PARA ESTERILIZACIÓN 8" x 12" (200 x 300mm)</v>
          </cell>
          <cell r="G64" t="str">
            <v>GD</v>
          </cell>
          <cell r="K64">
            <v>6000</v>
          </cell>
          <cell r="T64">
            <v>0</v>
          </cell>
          <cell r="V64">
            <v>3.5299999999999998E-2</v>
          </cell>
        </row>
        <row r="65">
          <cell r="B65">
            <v>209021702</v>
          </cell>
          <cell r="C65" t="str">
            <v>MA10030003</v>
          </cell>
          <cell r="D65" t="str">
            <v xml:space="preserve">BOLSA DE 1 PIEZA PARA COLOSTOMÍA/ILEOSTOMÍA PARA ADULTO RECORTABLE, ABIERTA (Se solicita con filtro de carbón incorporado y diámetro de 10mm o 12mm hasta 70 mm)                                                                                                                                                                           </v>
          </cell>
          <cell r="G65" t="str">
            <v>GD</v>
          </cell>
          <cell r="K65">
            <v>17640</v>
          </cell>
          <cell r="T65">
            <v>5490</v>
          </cell>
          <cell r="V65">
            <v>3.0377000000000001</v>
          </cell>
        </row>
        <row r="66">
          <cell r="B66">
            <v>209022305</v>
          </cell>
          <cell r="C66" t="str">
            <v>MA10040026</v>
          </cell>
          <cell r="D66" t="str">
            <v>BOLSA BIODEGRADABLE COLECTORA DE VÓMITO</v>
          </cell>
          <cell r="G66" t="str">
            <v>GD</v>
          </cell>
          <cell r="K66">
            <v>6600</v>
          </cell>
          <cell r="T66">
            <v>10015</v>
          </cell>
          <cell r="V66">
            <v>1.95</v>
          </cell>
          <cell r="AV66" t="str">
            <v>HEALTHCARE PRODUCTS CENTROAMÉRICA, S.A</v>
          </cell>
        </row>
        <row r="67">
          <cell r="B67">
            <v>209024800</v>
          </cell>
          <cell r="C67" t="str">
            <v>SC01020001</v>
          </cell>
          <cell r="D67" t="str">
            <v>CUBIERTA DE ZAPATO (Se solicita sin cinta)</v>
          </cell>
          <cell r="G67" t="str">
            <v>GD</v>
          </cell>
          <cell r="K67">
            <v>150000</v>
          </cell>
          <cell r="T67">
            <v>0</v>
          </cell>
          <cell r="V67">
            <v>0.24099999999999999</v>
          </cell>
        </row>
        <row r="68">
          <cell r="B68">
            <v>209025901</v>
          </cell>
          <cell r="C68" t="str">
            <v>SC02030136</v>
          </cell>
          <cell r="D68" t="str">
            <v>BRAZALETE  DE IDENTIFICACIÓN PEDIÁTRICA (Se solicita longitud de 8")</v>
          </cell>
          <cell r="G68" t="str">
            <v>GD</v>
          </cell>
          <cell r="K68">
            <v>15000</v>
          </cell>
          <cell r="T68">
            <v>0</v>
          </cell>
          <cell r="V68">
            <v>4.2000000000000003E-2</v>
          </cell>
        </row>
        <row r="69">
          <cell r="B69">
            <v>209026003</v>
          </cell>
          <cell r="C69" t="str">
            <v>SC02030006</v>
          </cell>
          <cell r="D69" t="str">
            <v>BRAZALETE  DE IDENTIFICACIÓN PARA ADULTO (Se solicita longitud de 10")</v>
          </cell>
          <cell r="G69" t="str">
            <v>GD</v>
          </cell>
          <cell r="K69">
            <v>40000</v>
          </cell>
          <cell r="T69">
            <v>0</v>
          </cell>
          <cell r="V69">
            <v>4.2999999999999997E-2</v>
          </cell>
        </row>
        <row r="70">
          <cell r="B70">
            <v>209029912</v>
          </cell>
          <cell r="C70" t="str">
            <v>IN02020008</v>
          </cell>
          <cell r="D70" t="str">
            <v>TROCAR PARA CIRUGÍA LAPAROSCÓPICA DE 2mm A 15mm DE DIÁMETRO, PUNTA CORTANTE DESECHABLE (Se solicita de 5mm)</v>
          </cell>
          <cell r="G70" t="str">
            <v>GD</v>
          </cell>
          <cell r="K70">
            <v>500</v>
          </cell>
          <cell r="T70">
            <v>0</v>
          </cell>
          <cell r="V70">
            <v>19.329999999999998</v>
          </cell>
          <cell r="AV70" t="str">
            <v>KENDALL, S.A.</v>
          </cell>
        </row>
        <row r="71">
          <cell r="B71">
            <v>209029914</v>
          </cell>
          <cell r="C71" t="str">
            <v>IN02020007</v>
          </cell>
          <cell r="D71" t="str">
            <v>TROCAR PARA CIRUGÍA LAPAROSCÓPICA DE 2mm A 15mm DE DIÁMETRO, PUNTA CORTANTE DESECHABLE (Se solicita de 12mm)</v>
          </cell>
          <cell r="G71" t="str">
            <v>GD</v>
          </cell>
          <cell r="K71">
            <v>500</v>
          </cell>
          <cell r="T71">
            <v>206</v>
          </cell>
          <cell r="V71">
            <v>25.873329999999999</v>
          </cell>
        </row>
        <row r="72">
          <cell r="B72">
            <v>209030001</v>
          </cell>
          <cell r="C72" t="str">
            <v>MA08020016</v>
          </cell>
          <cell r="D72" t="str">
            <v>SET PARA TOMA DE VIA DE CANALIZACION</v>
          </cell>
          <cell r="G72" t="str">
            <v>GD</v>
          </cell>
          <cell r="K72">
            <v>5000</v>
          </cell>
          <cell r="T72">
            <v>0</v>
          </cell>
          <cell r="V72">
            <v>1.4218200000000001</v>
          </cell>
        </row>
        <row r="73">
          <cell r="B73">
            <v>209030702</v>
          </cell>
          <cell r="C73" t="str">
            <v>MA12010028</v>
          </cell>
          <cell r="D73" t="str">
            <v>CERA DE HUESO.</v>
          </cell>
          <cell r="G73" t="str">
            <v>GD</v>
          </cell>
          <cell r="K73">
            <v>168</v>
          </cell>
          <cell r="T73">
            <v>1188</v>
          </cell>
          <cell r="V73">
            <v>1.8751500000000001</v>
          </cell>
        </row>
        <row r="74">
          <cell r="B74">
            <v>209030904</v>
          </cell>
          <cell r="C74" t="str">
            <v>SC02030008</v>
          </cell>
          <cell r="D74" t="str">
            <v>CINTA  DE HILADILLO ESTÉRIL DE ALGODÓN TRENZADO</v>
          </cell>
          <cell r="G74" t="str">
            <v>GD</v>
          </cell>
          <cell r="K74">
            <v>600</v>
          </cell>
          <cell r="T74">
            <v>0</v>
          </cell>
          <cell r="V74">
            <v>2.97072</v>
          </cell>
        </row>
        <row r="75">
          <cell r="B75">
            <v>209031100</v>
          </cell>
          <cell r="C75" t="str">
            <v>MA08040010</v>
          </cell>
          <cell r="D75" t="str">
            <v>COBERTOR PARA SILLETA (PALETA)</v>
          </cell>
          <cell r="G75" t="str">
            <v>GD</v>
          </cell>
          <cell r="K75">
            <v>500</v>
          </cell>
          <cell r="T75">
            <v>0</v>
          </cell>
          <cell r="V75">
            <v>0.41549000000000003</v>
          </cell>
        </row>
        <row r="76">
          <cell r="B76">
            <v>209031201</v>
          </cell>
          <cell r="C76" t="str">
            <v>MA08040003</v>
          </cell>
          <cell r="D76" t="str">
            <v>COBERTOR CÁMARA DE VIDEO (Se solicita 15cm x 250cm)</v>
          </cell>
          <cell r="G76" t="str">
            <v>GD</v>
          </cell>
          <cell r="K76">
            <v>1000</v>
          </cell>
          <cell r="T76">
            <v>0</v>
          </cell>
          <cell r="V76">
            <v>2.5</v>
          </cell>
          <cell r="AV76" t="str">
            <v>PROMOCIÓN MÉDICA, S.A. (PROMED, S.A.)</v>
          </cell>
        </row>
        <row r="77">
          <cell r="B77">
            <v>209031901</v>
          </cell>
          <cell r="C77" t="str">
            <v>MA10040005</v>
          </cell>
          <cell r="D77" t="str">
            <v>BOLSA PARA OBTENCIÓN DE MUESTRAS EN CIRUGÍA LAPAROSCÓPICA (Se solicita de 10cm x 20cm)</v>
          </cell>
          <cell r="G77" t="str">
            <v>GD</v>
          </cell>
          <cell r="K77">
            <v>250</v>
          </cell>
          <cell r="T77">
            <v>0</v>
          </cell>
          <cell r="V77">
            <v>41.201839999999997</v>
          </cell>
        </row>
        <row r="78">
          <cell r="B78">
            <v>209032201</v>
          </cell>
          <cell r="C78" t="str">
            <v>MA01050048</v>
          </cell>
          <cell r="D78" t="str">
            <v xml:space="preserve">PROTECTOR PLÁSTICO PARA EL OJO </v>
          </cell>
          <cell r="G78" t="str">
            <v>GD</v>
          </cell>
          <cell r="K78">
            <v>200</v>
          </cell>
          <cell r="T78">
            <v>0</v>
          </cell>
          <cell r="V78">
            <v>6.6933100000000003</v>
          </cell>
          <cell r="AV78" t="str">
            <v>DROGUERÍA RAMÓN GONZÁLEZ REVILLA, S.A.</v>
          </cell>
        </row>
        <row r="79">
          <cell r="B79">
            <v>209032301</v>
          </cell>
          <cell r="C79" t="str">
            <v>AP03020067</v>
          </cell>
          <cell r="D79" t="str">
            <v>LÁPIZ ESTÉRIL PARA CAUTERIO, DESECHABLE DE CONTROL MANUAL DUAL</v>
          </cell>
          <cell r="G79" t="str">
            <v>GD</v>
          </cell>
          <cell r="K79">
            <v>4000</v>
          </cell>
          <cell r="T79">
            <v>1155</v>
          </cell>
          <cell r="V79">
            <v>1.95095</v>
          </cell>
          <cell r="AV79" t="str">
            <v>ADVANCED MEDICAL SUPPLY CORP</v>
          </cell>
        </row>
        <row r="80">
          <cell r="B80">
            <v>209033101</v>
          </cell>
          <cell r="C80" t="str">
            <v>MA01010037</v>
          </cell>
          <cell r="D80" t="str">
            <v>VENDA AUTOADHERIBLE DE PLÁSTICO RECTANGULAR                                                                                                                                                                1. Autoadherible con lámina protectia de plástico2. Con apósito central3. Perforada4. Hipoalergénica5. De 3" (76mm) de largo y 3/4" (19mm) de ancho 6. Desechable                                                                                                                                                                                                                                                                           C.T.N.I.: 22397</v>
          </cell>
          <cell r="G80" t="str">
            <v>GD</v>
          </cell>
          <cell r="K80">
            <v>30000</v>
          </cell>
          <cell r="T80">
            <v>0</v>
          </cell>
          <cell r="V80">
            <v>1.022E-2</v>
          </cell>
        </row>
        <row r="81">
          <cell r="B81">
            <v>209033200</v>
          </cell>
          <cell r="C81" t="str">
            <v>MA01010038</v>
          </cell>
          <cell r="D81" t="str">
            <v>VENDA ADHESIVA DE PLÁSTICO REDONDA</v>
          </cell>
          <cell r="G81" t="str">
            <v>GD</v>
          </cell>
          <cell r="K81">
            <v>100000</v>
          </cell>
          <cell r="T81">
            <v>7400</v>
          </cell>
          <cell r="V81">
            <v>1.082E-2</v>
          </cell>
        </row>
        <row r="82">
          <cell r="B82">
            <v>209033306</v>
          </cell>
          <cell r="C82" t="str">
            <v>SC01010028</v>
          </cell>
          <cell r="D82" t="str">
            <v>BATA DESECHABLE PARA USO GENERAL NO ESTÉRIL AAMI  NIVEL 3 (Se solicita tamaño regular o universal (mediano-grande))</v>
          </cell>
          <cell r="G82" t="str">
            <v>GD</v>
          </cell>
          <cell r="K82">
            <v>300000</v>
          </cell>
          <cell r="T82">
            <v>0</v>
          </cell>
          <cell r="V82">
            <v>1.2685</v>
          </cell>
        </row>
        <row r="83">
          <cell r="B83">
            <v>209033314</v>
          </cell>
          <cell r="C83" t="str">
            <v>SC01010061</v>
          </cell>
          <cell r="D83" t="str">
            <v>BATA QUIRURGICA ESTERIL. AAMI NIVEL 4 . SOLICITO TAMAÑO MEDIANO.</v>
          </cell>
          <cell r="G83" t="str">
            <v>GD</v>
          </cell>
          <cell r="K83">
            <v>6000</v>
          </cell>
          <cell r="T83">
            <v>0</v>
          </cell>
          <cell r="V83">
            <v>2.74112</v>
          </cell>
          <cell r="AV83" t="str">
            <v>HEALTHCARE PRODUCTS CENTROAMÉRICA, S.A.</v>
          </cell>
        </row>
        <row r="84">
          <cell r="B84">
            <v>209033315</v>
          </cell>
          <cell r="C84" t="str">
            <v>SC01010063</v>
          </cell>
          <cell r="D84" t="str">
            <v>BATA QUIRURGICA ESTERIL. AAMI NIVEL 4 TAMAÑO GRANDE</v>
          </cell>
          <cell r="G84" t="str">
            <v>GD</v>
          </cell>
          <cell r="K84">
            <v>8000</v>
          </cell>
          <cell r="T84">
            <v>0</v>
          </cell>
          <cell r="V84">
            <v>1.46576</v>
          </cell>
          <cell r="AV84" t="str">
            <v>HEALTHCARE PRODUCTS CENTROAMÉRICA, S.A</v>
          </cell>
        </row>
        <row r="85">
          <cell r="B85">
            <v>209033316</v>
          </cell>
          <cell r="C85" t="str">
            <v>SC01010064</v>
          </cell>
          <cell r="D85" t="str">
            <v>BATA QUIRURGICA ESTERIL. AAMI NIVEL 4 . *SE SOLICITA TAMAÑO EXTRA GRANDE*</v>
          </cell>
          <cell r="G85" t="str">
            <v>GD</v>
          </cell>
          <cell r="K85">
            <v>6000</v>
          </cell>
          <cell r="T85">
            <v>0</v>
          </cell>
          <cell r="V85">
            <v>1.4863999999999999</v>
          </cell>
        </row>
        <row r="86">
          <cell r="B86">
            <v>209033311</v>
          </cell>
          <cell r="C86" t="str">
            <v>SC01010056</v>
          </cell>
          <cell r="D86" t="str">
            <v>BATA QUIRURGICA ESTERIL AAMI NIVEL 3. SE SOLICITA TAMAÑO MEDIANO</v>
          </cell>
          <cell r="G86" t="str">
            <v>GD</v>
          </cell>
          <cell r="K86">
            <v>190000</v>
          </cell>
          <cell r="T86">
            <v>0</v>
          </cell>
          <cell r="V86">
            <v>1.30891</v>
          </cell>
        </row>
        <row r="87">
          <cell r="B87">
            <v>209033312</v>
          </cell>
          <cell r="C87" t="str">
            <v>SC01010058</v>
          </cell>
          <cell r="D87" t="str">
            <v>BATA QUIRURGICA ESTERIL AAMI NIVEL 3. SE SOLICITA TAMAÑO GRANDE</v>
          </cell>
          <cell r="G87" t="str">
            <v>GD</v>
          </cell>
          <cell r="K87">
            <v>180000</v>
          </cell>
          <cell r="T87">
            <v>0</v>
          </cell>
          <cell r="V87">
            <v>1.37677</v>
          </cell>
        </row>
        <row r="88">
          <cell r="B88">
            <v>209546401</v>
          </cell>
          <cell r="C88" t="str">
            <v>SC01010029</v>
          </cell>
          <cell r="D88" t="str">
            <v>BATA DESECHABLE PARA USO GENERAL NO ESTERIL AAMI  NIVEL 3 SOLICITAMOS TAMAÑO REGULAR O UNIVERSAL (GRANDE)</v>
          </cell>
          <cell r="G88" t="str">
            <v>GD</v>
          </cell>
          <cell r="K88">
            <v>195000</v>
          </cell>
          <cell r="T88">
            <v>0</v>
          </cell>
          <cell r="V88">
            <v>0.61399999999999999</v>
          </cell>
        </row>
        <row r="89">
          <cell r="B89">
            <v>209033400</v>
          </cell>
          <cell r="C89" t="str">
            <v>IN01030059</v>
          </cell>
          <cell r="D89" t="str">
            <v>DEPRESOR DE LENGUA, ESTÉRIL  DE 150 MM  (6 PULG.) DE LONGITUD  18MM  (3/4 DE PULGADAS DE ANCHO)</v>
          </cell>
          <cell r="G89" t="str">
            <v>GD</v>
          </cell>
          <cell r="K89">
            <v>160000</v>
          </cell>
          <cell r="T89">
            <v>0</v>
          </cell>
          <cell r="V89">
            <v>1.72E-2</v>
          </cell>
          <cell r="AV89" t="str">
            <v>HEALTHCARE PRODUCTS CENTROAMÉRICA, S.A.</v>
          </cell>
        </row>
        <row r="90">
          <cell r="B90">
            <v>209484901</v>
          </cell>
          <cell r="C90" t="str">
            <v>MA03010123</v>
          </cell>
          <cell r="D90" t="str">
            <v>BANDEJA PARA CATETERIZACION VENOSO CENTRAL DOBLE LUMEN PEDIATRICA CON 2 ANTIBIOTICOS (MINOCICLINA Y RIFAMPICINA).                               SE SOLICITA 5FR X 8CM, DE POLIURETANO, SUTURA DE NYLON CON AGUJA CURVA.Desechable, estéril, radiopaco.Especificaciones: 1. Catéter venoso central de 2 vías, impregnados con minociclina y rifampicina.. 2. Tamaños: 2.1. Diametro: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90" t="str">
            <v>GD</v>
          </cell>
          <cell r="K90">
            <v>30</v>
          </cell>
          <cell r="T90">
            <v>115</v>
          </cell>
          <cell r="V90">
            <v>260</v>
          </cell>
          <cell r="AV90" t="str">
            <v>HMG INVESTMENT CORP</v>
          </cell>
        </row>
        <row r="91">
          <cell r="B91">
            <v>209321101</v>
          </cell>
          <cell r="C91" t="str">
            <v>MA07010050</v>
          </cell>
          <cell r="D91" t="str">
            <v>SISTEMA DE DRENAJE TORACICO DE TRES CAMARASPara uso de recolección de fluidos torácico y/o mediastinalEspecificaciones técnicas:1. Sistema de drenaje torácico cerrado de uno o doble tubo y tres cámaras: Control de succión, sello de agua y recolección.2. Control de succión húmeda o control de succión en seco 3. Con capacidad mínima de 2100 ml y graduación visible para fácil lectura.4. La primera cámara de colección de 200ml facilita la lectura de volúmenes pediátricos5. De plástico, libre de látex. 6. Con Sello de agua, monitor graduado de fuga de aire y llave para regular el burbujeo de aspiración. 7. Válvulas de presiones positivas y negativas. Con tapón de la válvula, atmosfera que regula la presión de succión superior a - 20cm de agua.8. Sistemas antiderribos (en caso de caída del dispositivo no se debe mezclar de fluidos las cámaras adyacentes ya que habría error en las mediciones) para recuperar niveles de fluidos en caso de caída. 9. Tubos autosellables para la toma de muestras. 10. Colgadores flexibles multiposicionales. Manigueta para fácil transportación.11. Estéril.12. De un solo usoLA INSTITUCIÓN SOLICITARÁ LAS ESPECIFICACIONES REQUERIDAS.</v>
          </cell>
          <cell r="G91" t="str">
            <v>GD</v>
          </cell>
          <cell r="K91">
            <v>100</v>
          </cell>
          <cell r="T91">
            <v>834</v>
          </cell>
          <cell r="V91">
            <v>28.89</v>
          </cell>
        </row>
        <row r="92">
          <cell r="B92">
            <v>209340601</v>
          </cell>
          <cell r="C92" t="str">
            <v>AP03010005</v>
          </cell>
          <cell r="D92" t="str">
            <v>ELECTRODOS PARA ELECTROESTIMULACIÓN (ELECTRODOS OVALADOS 5 X 10 CM)</v>
          </cell>
          <cell r="G92" t="str">
            <v>GD</v>
          </cell>
          <cell r="K92">
            <v>42</v>
          </cell>
          <cell r="T92">
            <v>0</v>
          </cell>
          <cell r="V92">
            <v>20</v>
          </cell>
        </row>
        <row r="93">
          <cell r="B93">
            <v>209340701</v>
          </cell>
          <cell r="C93" t="str">
            <v>AP03010025</v>
          </cell>
          <cell r="D93" t="str">
            <v>ELECTRODOS PARA ELECTROESTIMULACIÓN (ELECTRODOS CUADRADOS 2 X 2 CM)</v>
          </cell>
          <cell r="G93" t="str">
            <v>GD</v>
          </cell>
          <cell r="K93">
            <v>42</v>
          </cell>
          <cell r="T93">
            <v>0</v>
          </cell>
          <cell r="V93">
            <v>20</v>
          </cell>
        </row>
        <row r="94">
          <cell r="B94">
            <v>209355201</v>
          </cell>
          <cell r="C94" t="str">
            <v>AP03010010</v>
          </cell>
          <cell r="D94" t="str">
            <v>ELECTRODOS PARA ELECTROESTIMULACIÓN (ELECTRODOS RECTANGULARES 5 X 9 CM)</v>
          </cell>
          <cell r="G94" t="str">
            <v>GD</v>
          </cell>
          <cell r="K94">
            <v>42</v>
          </cell>
          <cell r="T94">
            <v>373</v>
          </cell>
          <cell r="V94">
            <v>20</v>
          </cell>
        </row>
        <row r="95">
          <cell r="B95">
            <v>209036301</v>
          </cell>
          <cell r="C95" t="str">
            <v>AF01020021</v>
          </cell>
          <cell r="D95" t="str">
            <v>CONECTOR O EQUIPO PARA INFUSIÓN DE SOLUCIÓN PARENTERAL, CON DOS FILTRO Para administración de solución1.  Con filtro en:       1.1. Espiga.       1.2. Cámara2.  Mínimo de 10 o 20 gotas por ML.3.  Uno a tres sitios de inyección en "Y" de goma o libre de aguja.4.  Plástico grado médico transparente.5.  Conector  de rosca.6.  Llave reguladora con cámara de goteo.7.  Mínimo de 70" ó más de longitud total.8.  Estéril.9.  De un solo uso.LA INSTITUCIÓN SOLICITARÁ LO QUE REQUIERA.</v>
          </cell>
          <cell r="G95" t="str">
            <v>GD</v>
          </cell>
          <cell r="K95">
            <v>124600</v>
          </cell>
          <cell r="T95">
            <v>84680</v>
          </cell>
          <cell r="V95">
            <v>0.35071999999999998</v>
          </cell>
        </row>
        <row r="96">
          <cell r="B96">
            <v>209292701</v>
          </cell>
          <cell r="C96" t="str">
            <v>SC01060008</v>
          </cell>
          <cell r="D96" t="str">
            <v>MASCARA FACIAL                                                                                                                                                                                                                                                                          Para ser utilizada todo el dìa,reduce la contaminaciòn cruzada,que sea efectiva bajo condiciones extremas lluvia,sol,frio.Capa externa e Interna resistente a fluidos.Tapa Nasal interna flexible para reducir el escape,el empañamiento y pueda acomodarse fàcilmente a la mayoria de los tamaños de caras incluyendo niños.Con ganchos para las orejas para un mejor factor de ajuste.Capa de filtraciòn de fibra no tejida especial para filtrar partìculas y Capa activa que permita detectar de manera agresiva,los agentes patògenos al contacto (Virus-Bacterias)que causen enfermedades respiratorias tales:Virus de Influenza :cepas estacionales y potenciales H1N1,H5N1Virus de Resfriado comùn y otros Virus Respiratorios que incluyen Rhinovirus y Sars.Mycobacterium (agentes causantes de tuberculosis y sus formas resistentes a medicamentos).Bacteria que causa Neumonia(que incluye Neumonia estreptocòcica).Virus del Sarampiòn.Efectiva contra gèrmenes que causan enfermedades no respiratorisa tales como MRSA (estreptococo aèreo resistente a la meticilina y virus herpes simple.)Filtracion Viral Mejorada &gt;99% de virus vivoInactivaciòn viral ràpida &lt;99.99% en menos de 1 minuto.Transpiracion optima,presiòn diferencial baja:2.22mmH2O/cm2.</v>
          </cell>
          <cell r="G96" t="str">
            <v>GD</v>
          </cell>
          <cell r="K96">
            <v>15000</v>
          </cell>
          <cell r="T96">
            <v>0</v>
          </cell>
          <cell r="V96">
            <v>5.5</v>
          </cell>
          <cell r="AV96" t="str">
            <v>HMG INVESTMENT CORP</v>
          </cell>
        </row>
        <row r="97">
          <cell r="B97">
            <v>209046707</v>
          </cell>
          <cell r="C97" t="str">
            <v>MN01030019</v>
          </cell>
          <cell r="D97" t="str">
            <v>PAPEL PARA ESTERILIZAR GRADO MEDICO (MINIMO DE 60 GRAMOS POR METRO CUADRADO), 24"X24" (60CMS. X 60 CMS.)</v>
          </cell>
          <cell r="G97" t="str">
            <v>GD</v>
          </cell>
          <cell r="K97">
            <v>30000</v>
          </cell>
          <cell r="T97">
            <v>36500</v>
          </cell>
          <cell r="V97">
            <v>0.10501000000000001</v>
          </cell>
          <cell r="AV97" t="str">
            <v>ESPECIALISTAS EN ESTERILIZACIÓN Y ENVASE DE PANAMÁ, S.A / HEALTHCARE PRODUCTS CENTROAMÉRICA, S.A.</v>
          </cell>
        </row>
        <row r="98">
          <cell r="B98">
            <v>209313501</v>
          </cell>
          <cell r="C98" t="str">
            <v>IN01010116</v>
          </cell>
          <cell r="D98" t="str">
            <v>Cuchillete de 2,2mm. CUCHILLETE DE 2.2MM,CUCHILLA BISELADA DE CORTE SIMPLE (CONSTRUIDA) DE POLICARBONATO Y ACERO INOXIDABLE</v>
          </cell>
          <cell r="G98" t="str">
            <v>GD</v>
          </cell>
          <cell r="K98">
            <v>334</v>
          </cell>
          <cell r="T98">
            <v>3388</v>
          </cell>
          <cell r="V98">
            <v>22</v>
          </cell>
        </row>
        <row r="99">
          <cell r="B99">
            <v>209332801</v>
          </cell>
          <cell r="C99" t="str">
            <v>MA04010015</v>
          </cell>
          <cell r="D99" t="str">
            <v>BANDEJA DE ANESTESIA EPIDURAL CONTINUA DESECHABLE CON MEDICAMENTO   1. Aguja Tuohy /Huber con o sin alas de 17 ó 18G x 88 a 90mm, o su equivalente en pulgadas, con o sin orificio en la parteexterna de la curvatura de punta, que permita el paso de la aguja espinal.2. Catéter epidural de 18 a 20G x 90 a 100cm o su equivalente en pulgadas. 3. Envase o su equivalente para colocar solución antiséptica.4. Aguja 18G x 1 1/2", con o sin filtro. 5. Aguja 21G ó 22Gx 1 1/2 6. Aguja 25G x 1 a 1 ½”.7. Jeringuilla plástica de 3cc y 20cc. 8. Jeringuilla de 5cc a 10cc para técnica de pérdida de resistencia del espacio epidural.9. Filtro de 0.20 a 0.22 micra. 10. Etiqueta para el catéter11. Campo fenestrado con adhesivo. 12. Toalla absorbente para secado de mano.13. Aplicadores de esponja o gasas para preparación de la piel.14. Lidocaína al 1% (ampolla de 5 ó 10 ml) 15. Lidocaína al 1.5% con Epinefrina: 1:200,000 (ampolla de 5 ó 10 ml) 16. Cloruro de sodio al 0.9% vial 5ml ó 10 ml17. Solución antiséptica 18. Soporte de catéter LA UNIDAD EJECUTORA SOLICITARÁ LAS ESPECIFICACIONES Y TAMAÑOS QUE REQUIERA SEGÚN NECESIDAD.</v>
          </cell>
          <cell r="G99" t="str">
            <v>GD</v>
          </cell>
          <cell r="K99">
            <v>1000</v>
          </cell>
          <cell r="T99">
            <v>3000</v>
          </cell>
          <cell r="V99">
            <v>28</v>
          </cell>
        </row>
        <row r="100">
          <cell r="B100">
            <v>209610401</v>
          </cell>
          <cell r="C100" t="str">
            <v>MA01020054</v>
          </cell>
          <cell r="D100" t="str">
            <v>EMPAQUES FRÍOS MEDIANOS 19 X 28 CM</v>
          </cell>
          <cell r="G100" t="str">
            <v>GD</v>
          </cell>
          <cell r="K100">
            <v>5</v>
          </cell>
          <cell r="T100">
            <v>0</v>
          </cell>
          <cell r="V100">
            <v>40</v>
          </cell>
        </row>
        <row r="101">
          <cell r="B101">
            <v>209377501</v>
          </cell>
          <cell r="C101" t="str">
            <v>SC01050015</v>
          </cell>
          <cell r="D101" t="str">
            <v xml:space="preserve">GUANTES QUIRÚRGICOS LIBRES DE LATEX Y POLVO, ESTÉRIL  SE SOLICITA TAMAÑO 6                                                                                                                                                                                               Guantes quirúrgicos estériles libre de látex y polvo, libre de tiuranos y tiazoles; lo que disminuye el riesgo de alergias ocasionadas por aceleradores y coagulantes. Deberá venir por par (derecho e izquierdo), estéril y desechable.Dimensiones de:Tamaño          Talla                 Longitudes             (Tolerancia:+/-6mm)   (Tolerancia: +/-10mm)             (Ancho de la palma)     5 1/2            pend                    pend6                 70                      2306 1/2            83                      2307                 89                      2307 1/2            95                      2308                 102                     2308 1/2            108                     2309                 112                     230Los guantes deben de estar libres de: -Orificios. -Granulaciones. -Fisuras. -Deformaciones. -Burbujas. -Pliegues adheridos. -Escurrimiento en yema. -Materia extraña. -Rugosidades. Presentar en la orilla del guante un enrollamiento o banda de color de 1cm de ancho máximo o un terminado que asegure su fijación en el antebrazo. El espesor de la yema de los dedos, palma de la mano y muñeca debe ser de 0.05mm o mayor. Resistente al alargamiento y procesos de la esterilización (sin envejecimiento acelerado). Alargamiento a la ruptura (% mínimo) 300%. Resistencia a la tensión: 9 MPa. El agente de superficie utilizado para facilitar su colocación debe ser inerte e inocuo (con o sin aloe vera). Debe presentar hermeticidad. Estéril, libre de pirógenos. No tóxico en caso de ser esterilizado por óxido de etileno. Con doble envoltura y de fácil extracción aséptica de su contenido. En su envase interno deberá estar marcado con el tamaño del guante y el nombre específico de la mano (derecho e izquierdo). En su parte externa deberá marcarse el tamaño del guante, mes, año de fabricación y fecha de expiración. La institución solicitará las especificaciones que requiera. </v>
          </cell>
          <cell r="G101" t="str">
            <v>GD</v>
          </cell>
          <cell r="K101">
            <v>500</v>
          </cell>
          <cell r="T101">
            <v>0</v>
          </cell>
          <cell r="V101">
            <v>1.04</v>
          </cell>
          <cell r="AV101" t="str">
            <v>MEDICAL DEPOT, S.A</v>
          </cell>
        </row>
        <row r="102">
          <cell r="B102">
            <v>209379701</v>
          </cell>
          <cell r="C102" t="str">
            <v>MA07010051</v>
          </cell>
          <cell r="D102" t="str">
            <v>RECIPIENTE PARA SUCCION  SE SOLICITA Con válvulas de cierre -Capacidad: De 1000 a 1500 cc                                                                                                                                                                                                                                               Descripción: Para colectar secreciones mediante una succión.Especificaciones técnicas. 1- Bolsa o vaso2- Plástica transparente 3- Tapa sellada4- Con una salida5- Con válvulas de cierre o sin válvulas de cierre6- No estéril7- De un sólo uso8- Capacidad: De 1000 a 1500 ccDe 2000 a 3000 ccCOMPATIBLE CON EQUIPO EXISTENTELA INSTITUCIÓN SOLICITARÁ EL TIPO DE VÁLVULA Y CAPACIDAD</v>
          </cell>
          <cell r="G102" t="str">
            <v>GD</v>
          </cell>
          <cell r="K102">
            <v>4000</v>
          </cell>
          <cell r="T102">
            <v>30250</v>
          </cell>
          <cell r="V102">
            <v>2</v>
          </cell>
        </row>
        <row r="103">
          <cell r="B103">
            <v>209379801</v>
          </cell>
          <cell r="C103" t="str">
            <v>MA07010052</v>
          </cell>
          <cell r="D103" t="str">
            <v>RECIPIENTE PARA SUCCION                                                                                                                                                                                                                                                                 SE SOLICITA Con válvulas de cierre -Capacidad: De 2000 a 3000 cc                                                                                                                                                                   Descripción: Para colectar secreciones mediante una succión.Especificaciones técnicas. 1- Bolsa o vaso2- Plástica transparente 3- Tapa sellada4- Con una salida5- Con válvulas de cierre o sin válvulas de cierre6- No estéril7- De un sólo uso8- Capacidad: De 1000 a 1500 ccDe 2000 a 3000 cc</v>
          </cell>
          <cell r="G103" t="str">
            <v>GD</v>
          </cell>
          <cell r="K103">
            <v>3000</v>
          </cell>
          <cell r="T103">
            <v>0</v>
          </cell>
          <cell r="V103">
            <v>2.0499999999999998</v>
          </cell>
          <cell r="AV103" t="str">
            <v>MEDICAL DEPOT, S.A.</v>
          </cell>
        </row>
        <row r="104">
          <cell r="B104">
            <v>209419501</v>
          </cell>
          <cell r="C104" t="str">
            <v>OA01010111</v>
          </cell>
          <cell r="D104" t="str">
            <v>DETERGENTE LIQUIDO CON ENZIMAS SE SOLICITA DE CUATRO ENZIMAS                                                                                                                                                                                      Utilizado en el lavado de instrumental para disolver, digerir restos, material orgánico y disminuir la carga bacteriana.1. De una o más enzimas.2.100 % biodegradable.3.Anticorrosivo. 4.pH neutro.5.Baja espuma.6.Compatible con los materiales metal, plástico, goma o tubería corrugada, etc.7.Compatible para lavado automático y manual.8.Acción de 5 minutos o menos al tener contacto con la materia orgánica.LA INSTITUCIÓN ESPECIFICARÁ LA CANTIDAD DE ENZIMA DE ACUERDO A SU NECESIDAD.</v>
          </cell>
          <cell r="G104" t="str">
            <v>GD</v>
          </cell>
          <cell r="K104">
            <v>600</v>
          </cell>
          <cell r="T104">
            <v>0</v>
          </cell>
          <cell r="V104">
            <v>36.799999999999997</v>
          </cell>
        </row>
        <row r="105">
          <cell r="B105">
            <v>209419601</v>
          </cell>
          <cell r="C105" t="str">
            <v>AP02060247</v>
          </cell>
          <cell r="D105" t="str">
            <v>JUEGOS DE TUBOS DE SILICON REUSABLE PARA TORRE DE HISTEROSCOPIA DE FLUJO CONTINUO PARA GINECOLOGIAHisteroscopio de flujo continuo para uso en Ginecología ambulatoria*** SE SOLICITA SOLAMENTE LOS ACCESORIOS***ESPECIFICACIONES TÉCNICAS:1-Lente entre 25º y 30º, con visión foroblícua, diámetro entre 2.7mm y 3mm, longitud entre 30 cm y 32 cm, esterilizable enautoclave, con conductor de luz de fibra de vidrio incorporado. 2 -Vaina de un solo flujo de 3.5mm o 4.3 mm de diámetro con canal para instrumentos semirígidos de 5 Fr., con llave yadaptador de cierre.3 -Vaina de flujo continuo de 5 mm o 5.5mm, con llave y adaptador de cierre.4 -Pinza de biopsia y agarre,con ambas mordazas movibles (abertura bilateral o doble acción), 5 Fr. entre 34 cm y 42 cm delongitud.5 -Tijera de punta roma con movimiento o apertura unilateral de la mandibula, 5 Fr. entre 34 y 42cm de longitud6 -Cable de transmisión de luz de fibra óptica de 4.8 a 5 mm de diametro, con 250 cm o más de largo, esterilizable en autoclave.7. Fuente de luz de Xenón de 300 Watts, temperatura de color de 6000 grados Kelvin o más, regulación manual de la intensidadde la luz.8. Una (1) Cámara de video de un chip ó más con zoom, resolución horizontal de 450 líneas o más.Con regulador de laexposición manual o automático, balance manual o automático del blanco. Compatibilidad NTSC, con salida S-VHS y RGB.9. Bomba con pedal o control remoto de succión e irrigación para histeroscopia; con monitoreo constante de la presión deirrigación, presión y flujo de succión. Presión de irrigación entre 0 y 200mm de Hg.Con flujo entre 0 y 500 ml/min.10. Un (1) monitor grado médico de 19" o más,pantalla plana, LCD o TFT, con entrada de vídeo.11. Alimentación eléctrica 110-120 Voltios/ 60 Hz.ACCESORIOS:1. Incluye dos (2) juegos de tubos de silicón reusable2. Cien (100) filtros antibacterial desechable,3. Dos (2) botellas de succión esterilizables con su soporte.4. Un (1) carro dedicado para albergar los componentes del equipo, con transformador y regleta incorporada para laalimentación eléctrica.LOS COMPONENTES, ACCESORIOS Y CABLES PODRÁN ADQUIRIRSE INDIVIDUALMENTE, SEGÚN LA NECESIDAD DELA UNIDAD SOLICITANTE. DEBE SER COMPATIBLE CON EL EQUIPO EXISTENTE</v>
          </cell>
          <cell r="G105" t="str">
            <v>GD</v>
          </cell>
          <cell r="K105">
            <v>200</v>
          </cell>
          <cell r="T105">
            <v>0</v>
          </cell>
          <cell r="V105">
            <v>55</v>
          </cell>
          <cell r="AV105" t="str">
            <v>PROMOCIÓN MÉDICA, S.A. (PROMED, S.A.)</v>
          </cell>
        </row>
        <row r="106">
          <cell r="B106">
            <v>209443301</v>
          </cell>
          <cell r="C106" t="str">
            <v>SC01050047</v>
          </cell>
          <cell r="D106" t="str">
            <v>GUANTES QUIRURGICO DE LATEX ESTERIL SE SOLICITA TAMAÑO 6                                                                                                                                                                                                                                                              Guantes quirúrgicos de látex natural 100% con bajo contenido de polvo (no mas de 200mg. De polvo por guante); no deberá tener más de 300 microgramos de proteína por guante. Deberá venir por par (derecho e izquierdo), estéril y desechables. Dimensiones de:Tamaño Talla(mm) Longitudes(mm)(Tolerancia:+/- 6mm) (Tolerancia:+/- 10mm)5  1/2            70           2456                    80           2656  1/2            83           2657                    89           2657  1/2            95           2658                    102          2658  1/2           108          2659                    114          2659 1/2            120           265Los guantes deben de estar libres de: -Orificios. -Granulaciones. -Fisuras. -Deformaciones. -Burbujas. -Pliegues adheridos. -Escurrimiento en yema. -Materia extraña. -Rugosidades. -Presentar en la orilla del guante un enrollamiento o banda de color de 1cm de ancho máximo o un terminado que asegure sufijación en el antebrazo. -El espesor de la yema de los dedos, palma de la mano y muñeca debe ser de 0.l0mm o mayor.-Resistente al alargamiento y procesos de la esterilización (sin envejecimiento acelerado). -Alargamiento a la ruptura (% mínimo) 750% -Resistencia a la tensión: 24 MPa (mínimo).-El agente de superficie utilizado para facilitar su colocación debe ser inerte e inocuo (con o sin aloe vera).-Debe presentar hermeticidad.-Estéril, libre de pirógenos. -No tóxico en caso de ser esterilizado por óxido de etileno.-Con doble envoltura y de fácil extracción aséptica de su contenido. -En su envase interno deberá estar marcado con el tamaño del guante y el nombre específico de la mano (derecho e izquierdo).-En su parte externa deberá marcarse el tamaño del guante, mes, año de fabricación y fecha de expiración. La institución solicitará las especificaciones que requiera.</v>
          </cell>
          <cell r="G106" t="str">
            <v>GD</v>
          </cell>
          <cell r="K106">
            <v>500</v>
          </cell>
          <cell r="T106">
            <v>0</v>
          </cell>
          <cell r="V106">
            <v>0.21</v>
          </cell>
          <cell r="AV106" t="str">
            <v>HEALTHCARE PRODUCTS CENTROAMÉRICA, S.A.</v>
          </cell>
        </row>
        <row r="107">
          <cell r="B107">
            <v>209459201</v>
          </cell>
          <cell r="C107" t="str">
            <v>MA08020054</v>
          </cell>
          <cell r="D107" t="str">
            <v>SET DE ROPA PARA CITOSCOPÍA         1.Desechable 2.Estéril.3.Libre de Pelusa.4.Retardante al Fuego.5.Impermeable al agua.6.Permeable al aire. 7.Contiene: •Un (1) Cubre mesa de instrumentos con áreas reforzadas, 152 x 229cm.•Una (1) Bata Quirúrgica, con Toalla Grande•Dos (2) Perneras, 79 x 122cm, con tobillera de 15cm.•Un (1) Campo en forma T para cistoscopia 152 x 76 x 213.</v>
          </cell>
          <cell r="G107" t="str">
            <v>GD</v>
          </cell>
          <cell r="K107">
            <v>200</v>
          </cell>
          <cell r="T107">
            <v>0</v>
          </cell>
          <cell r="V107">
            <v>26.14</v>
          </cell>
        </row>
        <row r="108">
          <cell r="B108">
            <v>209471401</v>
          </cell>
          <cell r="C108" t="str">
            <v>SU01020115</v>
          </cell>
          <cell r="D108" t="str">
            <v>SUTURA POLIDIOXANONA CALIBRE 3-0 SE SOLICITA LONGITUD 14CMX14CMDispositivo de control de tejidos sin nudos, consiste en un material dentado para suturas provisto con una aguja quirúrgica acada extremo. Los dientes permiten la aproximación tisular sin que sea necesario recurrir a ligaduras con nudos quirúrgicos.Retiene el 67% de la resistencia a la tensión original después de dos semanas, el 50% a las 4 semanas y el 37% a las 6semanas.Especificaciones técnicas:1. Sutura de polidioxanona con calibre 3-0.2. Fuerza tensil sintético absorbible de color violeta.3. Hilo dentado bidireccional.4. Longitud de hilo de 7cmx7cm y 14cm x 14 cm.5. Doble aguja de 19 mm 3/8 de circulo, reverso cortante de acero inoxidable templado con estrías longitudinales para aumentar la estabilidad de la aguja en el porta agujas.LA INSTITUCIÓN SOLICITARÁ LAS ESPECIFICACIONES QUE REQUIERA SEGÚN NECESIDAD.</v>
          </cell>
          <cell r="G108" t="str">
            <v>GD</v>
          </cell>
          <cell r="K108">
            <v>6000</v>
          </cell>
          <cell r="T108">
            <v>0</v>
          </cell>
          <cell r="V108">
            <v>15</v>
          </cell>
        </row>
        <row r="109">
          <cell r="B109">
            <v>209484301</v>
          </cell>
          <cell r="C109" t="str">
            <v>MA03010117</v>
          </cell>
          <cell r="D109" t="str">
            <v>BANDEJA PARA CATETERIZACION VENOSO CENTRAL DOBLE LUMEN NEONATAL.                                                                                                                                                                                SE SOLICITA 4FR X 5CM, DE POLIURETANO, SUTURA DE NYLON CON AGUJA CURVA.Desechable, estéril, radiopaco.Especificaciones: 1. Catéter venoso central de 2 vías. 2. Tamaños: 2.1. Diametro: 4fr. 2.2. Longitud: de 5cms a 8cms.3. Material de catéter: poliuretano, polietileno, polivinilo o silicón.4. Guía de doble punta flexible recta y curvada de 0.018”. 5. Dilatador (es).6. Jeringa desechable de 1cc. 7. Conectores de inyección libre de aguja. 8. Bisturí de seguridad desechable. 9. De dos (2) a cuatro (4) esponjas de gasa 4” x 4”. 10. Paño fenestrado grande. 11. Aguja introductora de 21G x 1 ó 1 ½”.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109" t="str">
            <v>GD</v>
          </cell>
          <cell r="K109">
            <v>50</v>
          </cell>
          <cell r="T109">
            <v>490</v>
          </cell>
          <cell r="V109">
            <v>125</v>
          </cell>
        </row>
        <row r="110">
          <cell r="B110">
            <v>209484401</v>
          </cell>
          <cell r="C110" t="str">
            <v>MA03010118</v>
          </cell>
          <cell r="D110" t="str">
            <v>BANDEJA PARA CATETERIZACION VENOSO CENTRAL DOBLE LUMEN NEONATAL. SE SOLICITA 4FR X 8CM, DE POLIURETANO, SUTURA DE NYLON CON AGUJA CURVADesechable, estéril, radiopaco.Especificaciones: 1. Catéter venoso central de 2 vías. 2. Tamaños: 2.1. Diametro: 4fr. 2.2. Longitud: de 5cms a 8cms.3. Material de catéter: poliuretano, polietileno, polivinilo o silicón.4. Guía de doble punta flexible recta y curvada de 0.018”. 5. Dilatador (es).6. Jeringa desechable de 1cc. 7. Conectores de inyección libre de aguja. 8. Bisturí de seguridad desechable. 9. De dos (2) a cuatro (4) esponjas de gasa 4” x 4”. 10. Paño fenestrado grande. 11. Aguja introductora de 21G x 1 ó 1 ½”.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110" t="str">
            <v>GD</v>
          </cell>
          <cell r="K110">
            <v>10</v>
          </cell>
          <cell r="T110">
            <v>17</v>
          </cell>
          <cell r="V110">
            <v>150</v>
          </cell>
        </row>
        <row r="111">
          <cell r="B111">
            <v>209484701</v>
          </cell>
          <cell r="C111" t="str">
            <v>MA03010121</v>
          </cell>
          <cell r="D111" t="str">
            <v>BANDEJA PARA CATETERIZACION VENOSO CENTRAL TRIPLE LUMEN PEDIATRICA. SE SOLICITA SIN ANTIBIOTICO 5 Fr X 8CM Desechable, estéril, radiopaco.Especificaciones: 1. Catéter venoso central de 3 vías. 2. Tamaños: 2.1. Diámetro: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                                                                                                                                                                                                17. Con porta agujas. 18. Bandeja de preparación con doble envoltura                                                                                                                                                                                                     LA INSTITUCION SOLICITARÁ LO REQUERIDO DE ACUERDO A SU NECESIDAD</v>
          </cell>
          <cell r="G111" t="str">
            <v>GD</v>
          </cell>
          <cell r="K111">
            <v>30</v>
          </cell>
          <cell r="T111">
            <v>244</v>
          </cell>
          <cell r="V111">
            <v>150</v>
          </cell>
        </row>
        <row r="112">
          <cell r="B112">
            <v>209484801</v>
          </cell>
          <cell r="C112" t="str">
            <v>MA03010122</v>
          </cell>
          <cell r="D112" t="str">
            <v>BANDEJA PARA CATETERIZACION VENOSO CENTRAL TRIPLE LUMEN PEDIATRICA. SE SOLICITA SIN ANTIBIOTICO 5 Fr X 12CM Desechable, estéril, radiopaco.Especificaciones: 1. Catéter venoso central de 3 vías. 2. Tamaños: 2.1. Diámetro: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                                                                                                                                                                                                17. Con porta agujas. 18. Bandeja de preparación con doble envoltura                                                                                                                                                                                                     LA INSTITUCION SOLICITARÁ LO REQUERIDO DE ACUERDO A SU NECESIDAD</v>
          </cell>
          <cell r="G112" t="str">
            <v>GD</v>
          </cell>
          <cell r="K112">
            <v>30</v>
          </cell>
          <cell r="T112">
            <v>256</v>
          </cell>
          <cell r="V112">
            <v>150</v>
          </cell>
        </row>
        <row r="113">
          <cell r="B113">
            <v>209485101</v>
          </cell>
          <cell r="C113" t="str">
            <v>MA03010125</v>
          </cell>
          <cell r="D113" t="str">
            <v>BANDEJA PARA CATETERIZACION VENOSO CENTRAL SE SOLICITA: TRIPLE LUMEN PEDIATRICA CON 2 ANTIBIOTICOS (MINOCICLINA Y RIFAMPICINA).  SE SOLICITA 5FR X 8CM, DE POLIURETANO, SUTURA DE NYLON CON AGUJA CURVA.Desechable, estéril, radiopaco.Especificaciones: 1. Catéter venoso central de 3 vías, impregnados con minociclina y rifampicina. 2. Tamaños: 2.1. Diametro: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113" t="str">
            <v>GD</v>
          </cell>
          <cell r="K113">
            <v>100</v>
          </cell>
          <cell r="T113">
            <v>210</v>
          </cell>
          <cell r="V113">
            <v>260</v>
          </cell>
          <cell r="AV113" t="str">
            <v>H M G INVESTMENT CORP.</v>
          </cell>
        </row>
        <row r="114">
          <cell r="B114">
            <v>209220601</v>
          </cell>
          <cell r="C114" t="str">
            <v>OA01010124</v>
          </cell>
          <cell r="D114" t="str">
            <v>SOLUCIÓN DE GLUCONATO DE CLORHEXIDINA AL 2% Y ALCOHOL AL 70%, PARA LA ASEPSIA PRE QUIRÚRGICA DE LA PIEL Y PARA ACCESOS VASCULARES.                                                                                                                                                                                                                                                                                  SE SOLICITA TUBO APLICADOR CON ESPONJA DE 26ML TRANSPARENTE O ENTINTADO Descripción:Solución de gluconato de clorhexidina al 2% y alcohol al 70% de uso externo,estéril, en aplicador individual de un solo usoEspecificaciones Técnicas:Desechable que permita una fácil activación y aplicación, reduce o elimina elcontacto directo con las manos, la solución es transparente o con tinte, libre de látex.Amplia almohadilla de esponja que permita una fricción suave, un flujo controlado y una cobertura uniforme de la solución.En las siguientes presentaciones:</v>
          </cell>
          <cell r="G114" t="str">
            <v>GD</v>
          </cell>
          <cell r="K114">
            <v>2500</v>
          </cell>
          <cell r="T114">
            <v>0</v>
          </cell>
          <cell r="V114">
            <v>8</v>
          </cell>
        </row>
        <row r="115">
          <cell r="B115">
            <v>209485001</v>
          </cell>
          <cell r="C115" t="str">
            <v>MA03010124</v>
          </cell>
          <cell r="D115" t="str">
            <v>BANDEJA PARA CATETERIZACION VENOSO CENTRAL DOBLE LUMEN PEDIATRICA CON 2 ANTIBIOTICOS (MINOCICLINA Y RIFAMPICINA).                              SE SOLICITA 5FR X 12CM, DE POLIURETANO, SUTURA DE NYLON CON AGUJA CURVA.Desechable, estéril, radiopaco.Especificaciones: 1. Catéter venoso central de 2 vías, impregnados con minociclina y rifampicina.. 2. Tamaños: 2.1. Diametro: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115" t="str">
            <v>GD</v>
          </cell>
          <cell r="K115">
            <v>30</v>
          </cell>
          <cell r="T115">
            <v>206</v>
          </cell>
          <cell r="V115">
            <v>260</v>
          </cell>
        </row>
        <row r="116">
          <cell r="B116">
            <v>209484501</v>
          </cell>
          <cell r="C116" t="str">
            <v>MA03010119</v>
          </cell>
          <cell r="D116" t="str">
            <v>BANDEJA PARA CATETERIZACION VENOSO CENTRAL DOBLE LUMEN NEONATAL CON 2 ANTIBIOTICOS (MINOCICLINA Y RIFAMPICINA).  SE SOLICITA 4FR X 5CMS, DE POLIURETANO, SUTURA DE NYLON CON AGUJA CURVADesechable, estéril, radiopaco.Especificaciones: 1. Catéter venoso central de 2 vías, impregnados con minociclina y rifampicina. 2. Tamaños: 2.1. Diametro: 4fr. 2.2. Longitud: de 5cms a 8cms.3. Material de catéter: poliuretano, polietileno, polivinilo o silicón.4. Guía de doble punta flexible recta y curvada de 0.018”. 5. Dilatador (es).6. Jeringa desechable de 1cc. 7. Conectores de inyección libre de aguja. 8. Bisturí de seguridad desechable. 9. De dos (2) a cuatro (4) esponjas de gasa 4” x 4”. 10. Paño fenestrado grande. 11. Aguja introductora de 21G x 1 ó 1 ½”.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NECESIDAD.1. Envase estéril, individual. 2. Traer impreso y visible, fecha de manufactura y de la esterilidad no menor de 18 meses a partir de la fecha de entrega, marcade fábrica, país de origen y número de lote.3. Cumplir con estándares internacionales de aseguramiento de la calidad y comercialización.No se contempla el registro sanitario amparado y cumpliendo con lo ordenado en la Resolución Nº 319 de 27 de marzo de 2012</v>
          </cell>
          <cell r="G116" t="str">
            <v>GD</v>
          </cell>
          <cell r="K116">
            <v>50</v>
          </cell>
          <cell r="T116">
            <v>250</v>
          </cell>
          <cell r="V116">
            <v>260</v>
          </cell>
          <cell r="AV116" t="str">
            <v>H M G INVESTMENT CORP</v>
          </cell>
        </row>
        <row r="117">
          <cell r="B117">
            <v>209566001</v>
          </cell>
          <cell r="C117" t="str">
            <v>MA07010005</v>
          </cell>
          <cell r="D117" t="str">
            <v>RECIPIENTE DESECHABLE PARA SISTEMA DE DRENAJE TORACICO DIGITAL. SE SOLICITA RECIPIENTE DE 2000CC. POLIPROPILENO                                                                                                                                                                                                                                    Recipiente desechable: - Con capacidad de entre 300cc y 2000cc ó más en posición vertical material polipropileno, protecciónantidesbordamiento, filtro antibacterianas, valvula de liberación de presión. - Material de polipropileno ó polimetilmetacrilato(PMMA) -La institución especificará la capacidad del recipiente que requiera. - El recipiente debe ser compatible con el equipo existenteen la institución solicitante</v>
          </cell>
          <cell r="G117" t="str">
            <v>GD</v>
          </cell>
          <cell r="K117">
            <v>250</v>
          </cell>
          <cell r="T117">
            <v>840</v>
          </cell>
          <cell r="V117">
            <v>70</v>
          </cell>
        </row>
        <row r="118">
          <cell r="B118">
            <v>209038207</v>
          </cell>
          <cell r="C118" t="str">
            <v>IN01010001</v>
          </cell>
          <cell r="D118" t="str">
            <v>Cuchilla para Facoemulsificación de 2.65mm; 3.0mm y 3.2mm ( SE SOLICITA 2.65MM)</v>
          </cell>
          <cell r="G118" t="str">
            <v>GD</v>
          </cell>
          <cell r="K118">
            <v>334</v>
          </cell>
          <cell r="T118">
            <v>0</v>
          </cell>
          <cell r="V118">
            <v>24</v>
          </cell>
          <cell r="AV118" t="str">
            <v>DROGUERÍA RAMÓN GONZÁLEZ REVILLA, S.A.</v>
          </cell>
        </row>
        <row r="119">
          <cell r="B119">
            <v>209051904</v>
          </cell>
          <cell r="C119" t="str">
            <v>MA12020006</v>
          </cell>
          <cell r="D119" t="str">
            <v>MALLA HEMOSTATICA  SE SOLICITA TIPO MALLA 10.2CM X 20.3CM DE LARGO                                                                                                                                                                                                                                                                                                                         1. Absorbibles2. Estéril3. De celulosa regenerada oxidada con porcentaje de peso de ácido carboxilias entre 18 y 24 %.4. De origen vegetal (rayan) formado por fibras uniformes.5. Bactericida contra una amplia variedad de organismos gram positivos y gram negativos, minimiza posibles reacción tisulares.6. En presentaciones:6.1. Tela6.2. Malla6.3. Fibras de algodón o con fibras6.4. Tipo esponjas7. Diferentes tamaños de acuerdo a su tipo.7.1. Tipo Tela:2.5cm x 2.5cm2.5cm x 7.5cm2.5cm x 8.9 cm5cm x 1.25cm5cm x 7cm5cm x 35cm7cm x 10cm7.5cm x 10cm7.6cm x 10.2cm10cm x 20cm15cm x 23cm15.2cm x 22.9cm7.2. Tipo Malla1.3cm x 5cm1.3cm x 5.1cm2.5cm x 2.5cm2.5cm x 9cm5cm x 7.5cm5cm x 35 cm5.1cm x 7.6cm5.1cm x 35.6cm5.5cm x 7.5cm7cm x 10cm7.6cm x 10cm10cm x 20cm10.2cm x 20.3cm14cm x 20cm7.3. Tipo Fibra de Algodón2.5cm x 5cm5cm x 7.5cm5cm x 10cm5.1cm x 10.2cm10cm x 10.2cm10.2cm x 10.2cm7.4. Tipo Esponja80mm x 30mm7.5. Tipo Fibra2.5cm x 5.1cm5.1cm x 10.2cm10.2cm x 10.2cmLA UNIDAD EJECUTORA SOLICITARÁ LAS ESPECIFICACIONES QUE REQUIERA SEGÚN NECESIDAD.</v>
          </cell>
          <cell r="G119" t="str">
            <v>GD</v>
          </cell>
          <cell r="K119">
            <v>350</v>
          </cell>
          <cell r="T119">
            <v>0</v>
          </cell>
          <cell r="V119">
            <v>19.73725</v>
          </cell>
        </row>
        <row r="120">
          <cell r="B120">
            <v>209155201</v>
          </cell>
          <cell r="C120" t="str">
            <v>SC01050018</v>
          </cell>
          <cell r="D120" t="str">
            <v xml:space="preserve">GUANTES QUIRÚRGICOS LIBRES DE LATEX Y POLVO, ESTÉRIL  SE SOLICITA TAMAÑO 7.5 . Guantes quirúrgicos estériles libre de látex y polvo, libre de tiuranos y tiazoles; lo que disminuye el riesgo de alergias ocasionadas por aceleradores y coagulantes. Deberá venir por par (derecho e izquierdo), estéril y desechable.Dimensiones de:Tamaño          Talla                 Longitudes             (Tolerancia:+/-6mm)   (Tolerancia: +/-10mm)             (Ancho de la palma)     5 1/2            pend                    pend6                 70                      2306 1/2            83                      2307                 89                      2307 1/2            95                      2308                 102                     2308 1/2            108                     2309                 112                     230Los guantes deben de estar libres de: -Orificios. -Granulaciones. -Fisuras. -Deformaciones. -Burbujas. -Pliegues adheridos. -Escurrimiento en yema. -Materia extraña. -Rugosidades. Presentar en la orilla del guante un enrollamiento o banda de color de 1cm de ancho máximo o un terminado que asegure su fijación en el antebrazo. El espesor de la yema de los dedos, palma de la mano y muñeca debe ser de 0.05mm o mayor. Resistente al alargamiento y procesos de la esterilización (sin envejecimiento acelerado). Alargamiento a la ruptura (% mínimo) 300%. Resistencia a la tensión: 9 MPa. El agente de superficie utilizado para facilitar su colocación debe ser inerte e inocuo (con o sin aloe vera). Debe presentar hermeticidad. Estéril, libre de pirógenos. No tóxico en caso de ser esterilizado por óxido de etileno. Con doble envoltura y de fácil extracción aséptica de su contenido. En su envase interno deberá estar marcado con el tamaño del guante y el nombre específico de la mano (derecho e izquierdo). En su parte externa deberá marcarse el tamaño del guante, mes, año de fabricación y fecha de expiración. La institución solicitará las especificaciones que requiera. </v>
          </cell>
          <cell r="G120" t="str">
            <v>GD</v>
          </cell>
          <cell r="K120">
            <v>1500</v>
          </cell>
          <cell r="T120">
            <v>0</v>
          </cell>
          <cell r="V120">
            <v>1.048</v>
          </cell>
        </row>
        <row r="121">
          <cell r="B121">
            <v>209519101</v>
          </cell>
          <cell r="C121" t="str">
            <v>MA07010053</v>
          </cell>
          <cell r="D121" t="str">
            <v>RECIPIENTE DESECHABLE PARA SISTEMA DE DRENAJE TORACICO DIGITAL. SE SOLICITA RECIPIENTE DE 300CC POLIPROPILENO                                                                                                                                                                                                                                    Recipiente desechable: - Con capacidad de entre 300cc y 2000cc ó más en posición vertical material polipropileno, protecciónantidesbordamiento, filtro antibacterianas, valvula de liberación de presión. - Material de polipropileno ó polimetilmetacrilato(PMMA) -La institución especificará la capacidad del recipiente que requiera. - El recipiente debe ser compatible con el equipo existenteen la institución solicitante</v>
          </cell>
          <cell r="G121" t="str">
            <v>GD</v>
          </cell>
          <cell r="K121">
            <v>85</v>
          </cell>
          <cell r="T121">
            <v>1019</v>
          </cell>
          <cell r="V121">
            <v>16</v>
          </cell>
        </row>
        <row r="122">
          <cell r="B122">
            <v>209338801</v>
          </cell>
          <cell r="C122" t="str">
            <v>MA01020075</v>
          </cell>
          <cell r="D122" t="str">
            <v>EMPAQUES CALIENTES  CONTORNO PARA CUELLO 61X15 CM</v>
          </cell>
          <cell r="G122" t="str">
            <v>GD</v>
          </cell>
          <cell r="K122">
            <v>5</v>
          </cell>
          <cell r="T122">
            <v>0</v>
          </cell>
          <cell r="V122">
            <v>40</v>
          </cell>
        </row>
        <row r="123">
          <cell r="B123">
            <v>209160401</v>
          </cell>
          <cell r="C123" t="str">
            <v>SC02010017</v>
          </cell>
          <cell r="D123" t="str">
            <v>SOLUCION QUIRURGICA ANTISEPTICO PARA LA PIEL SE SOLICITA VOLUMEN DE 26MLPREPARACIÓN ESTÉRIL PRE-QUIRÚRGICA DE LA PIEL DEL PACIENTE, CON PELÍCULA AUTOMICROBIANA DE ACCIÓN PROLONGADA, CON POLIMERO DE YODOFORO AL 0.7% Y ALCOHOL ISOPROPILICO 74% CON SU PROPIO APLICADOR.VOLUMEN DE 26ML6MLLA INSTITUCIÓN SOLICITARÁ EL VOLUMEN QUE REQUIERA.</v>
          </cell>
          <cell r="G123" t="str">
            <v>GD</v>
          </cell>
          <cell r="K123">
            <v>3000</v>
          </cell>
          <cell r="T123">
            <v>0</v>
          </cell>
          <cell r="V123">
            <v>9.25</v>
          </cell>
        </row>
        <row r="124">
          <cell r="B124">
            <v>209011600</v>
          </cell>
          <cell r="C124" t="str">
            <v>MA04040004</v>
          </cell>
          <cell r="D124" t="str">
            <v xml:space="preserve">AGUJA PERICRANJLL CALIBRE 23 G. X 3/4 PULGADAS. </v>
          </cell>
          <cell r="G124" t="str">
            <v>GD</v>
          </cell>
          <cell r="K124">
            <v>500</v>
          </cell>
          <cell r="T124">
            <v>1454</v>
          </cell>
          <cell r="V124">
            <v>0.17718999999999999</v>
          </cell>
        </row>
        <row r="125">
          <cell r="B125">
            <v>209012802</v>
          </cell>
          <cell r="C125" t="str">
            <v>OA01010001</v>
          </cell>
          <cell r="D125" t="str">
            <v>GLUCONATO DE CLORHEXIDINA AL 1% Y ALCOHOL ETÍLICO AL 61% PARA LAVADO QURÚRGICO DE MANOS</v>
          </cell>
          <cell r="G125" t="str">
            <v>GD</v>
          </cell>
          <cell r="K125">
            <v>1300</v>
          </cell>
          <cell r="T125">
            <v>0</v>
          </cell>
          <cell r="V125">
            <v>38.964379999999998</v>
          </cell>
          <cell r="AV125" t="str">
            <v>MEDICAL DEPOT, S.A.</v>
          </cell>
        </row>
        <row r="126">
          <cell r="B126">
            <v>209020901</v>
          </cell>
          <cell r="C126" t="str">
            <v>SU02040001</v>
          </cell>
          <cell r="D126" t="str">
            <v>RECARGA DE CLIP DE POLIMERO NO ABSORBIBLE (3 A 10MM)</v>
          </cell>
          <cell r="G126" t="str">
            <v>GD</v>
          </cell>
          <cell r="K126">
            <v>33</v>
          </cell>
          <cell r="T126">
            <v>0</v>
          </cell>
          <cell r="V126">
            <v>35</v>
          </cell>
        </row>
        <row r="127">
          <cell r="B127">
            <v>209021209</v>
          </cell>
          <cell r="C127" t="str">
            <v>MA04010037</v>
          </cell>
          <cell r="D127" t="str">
            <v>BANDEJA PARA ANESTESIA EPIDURAL CONTINUA DESECHABLE SIN MEDICAMENTOS.</v>
          </cell>
          <cell r="G127" t="str">
            <v>GD</v>
          </cell>
          <cell r="K127">
            <v>600</v>
          </cell>
          <cell r="T127">
            <v>5300</v>
          </cell>
          <cell r="V127">
            <v>23.63795</v>
          </cell>
        </row>
        <row r="128">
          <cell r="B128">
            <v>209011400</v>
          </cell>
          <cell r="C128" t="str">
            <v>MA04040002</v>
          </cell>
          <cell r="D128" t="str">
            <v>AGUJA PERICRANJLL CALIBRE 21 G. X 3/4 PULGADAS.</v>
          </cell>
          <cell r="G128" t="str">
            <v>GD</v>
          </cell>
          <cell r="K128">
            <v>3000</v>
          </cell>
          <cell r="T128">
            <v>15500</v>
          </cell>
          <cell r="V128">
            <v>0.12841</v>
          </cell>
        </row>
        <row r="129">
          <cell r="B129">
            <v>209011500</v>
          </cell>
          <cell r="C129" t="str">
            <v>MA04040003</v>
          </cell>
          <cell r="D129" t="str">
            <v xml:space="preserve">AGUJA PERICRANJLL CALIBRE 22 G. X 3/4 PULGADAS.  </v>
          </cell>
          <cell r="G129" t="str">
            <v>GD</v>
          </cell>
          <cell r="K129">
            <v>2000</v>
          </cell>
          <cell r="T129">
            <v>9834</v>
          </cell>
          <cell r="V129">
            <v>0.10051</v>
          </cell>
        </row>
        <row r="130">
          <cell r="B130">
            <v>209375201</v>
          </cell>
          <cell r="C130" t="str">
            <v>AP02060172</v>
          </cell>
          <cell r="D130" t="str">
            <v>MANOMETRO, CONTROL, P/BALON, TUBO, ENDOT</v>
          </cell>
          <cell r="G130" t="str">
            <v>GD</v>
          </cell>
          <cell r="K130">
            <v>30</v>
          </cell>
          <cell r="T130">
            <v>0</v>
          </cell>
          <cell r="V130">
            <v>259</v>
          </cell>
          <cell r="AV130" t="str">
            <v>PROMOCIÓN MÉDICA, S.A. (PROMED, S.A.)</v>
          </cell>
        </row>
        <row r="131">
          <cell r="B131">
            <v>209069700</v>
          </cell>
          <cell r="C131" t="str">
            <v>AP03040005</v>
          </cell>
          <cell r="D131" t="str">
            <v>PLANCHA DE CAUTERIO DESECHABLE ADULTO, PARA ELECTROCAUTERIO, CON DOBLE ÁREA DISPERSIVA, ADHESIVA,  DESECHABLE, TAMAÑO ADULTO,  CON CABLE DE 90 PULGADAS COMO MÍNIMO DE LONGITUD, INTEGRADO A LA PLANCHA.</v>
          </cell>
          <cell r="G131" t="str">
            <v>GD</v>
          </cell>
          <cell r="K131">
            <v>5000</v>
          </cell>
          <cell r="T131">
            <v>36400</v>
          </cell>
          <cell r="V131">
            <v>1.68</v>
          </cell>
          <cell r="AV131" t="str">
            <v>MEDI-LAB, S.A.</v>
          </cell>
        </row>
        <row r="132">
          <cell r="B132">
            <v>209069701</v>
          </cell>
          <cell r="C132" t="str">
            <v>AP03040015</v>
          </cell>
          <cell r="D132" t="str">
            <v>PLANCHA PARA ELECTRO CAUTERIO, CON DOBLE ÁREA DISPERSIVA, ADHESIVA, DESECHABLE, PARA NIÑOS; CON CABLE DE 90 PULGADAS COMO MÍNIMO DE LONGITUD, INTEGRADO A LA PLANCHA.</v>
          </cell>
          <cell r="G132" t="str">
            <v>GD</v>
          </cell>
          <cell r="K132">
            <v>400</v>
          </cell>
          <cell r="T132">
            <v>100</v>
          </cell>
          <cell r="V132">
            <v>2.4670200000000002</v>
          </cell>
        </row>
        <row r="133">
          <cell r="B133">
            <v>209072201</v>
          </cell>
          <cell r="C133" t="str">
            <v>MA05020004</v>
          </cell>
          <cell r="D133" t="str">
            <v>JERINGUILLA DE INSULINA  U-100 DE 1 ML. 29 G X 1/2" NO REMOVIBLE.  DESECHABLE  ESTÉRIL DE POLIPROPILENO, CON AGUJA INCORPORADA. DE 1 ML. DE CAPACIDAD CILINDRO TRANSPARENTE, GRADUACIÓN CON PRECISIÓN EN LA ESCALA DE 100 U (INSULINA) GRADUADA, NUMERACIÓN VISIBLE DE FÁCIL LECTURA. QUE EL ÉMBOLO INICIE EN LA LÍNEA BASE, ÉMBOLO DE FÁCIL DESPLAZAMIENTO CON NO MENOS DE 2 ANILLOS, RETRACTABLE Y DISCO DE EMPUJE COMPLETA ESTANQUEIDA. CTNI 22225</v>
          </cell>
          <cell r="G133" t="str">
            <v>GD</v>
          </cell>
          <cell r="K133">
            <v>500000</v>
          </cell>
          <cell r="T133">
            <v>391100</v>
          </cell>
          <cell r="V133">
            <v>0.10561</v>
          </cell>
        </row>
        <row r="134">
          <cell r="B134">
            <v>209020200</v>
          </cell>
          <cell r="C134" t="str">
            <v>MA01010014</v>
          </cell>
          <cell r="D134" t="str">
            <v>APOSITO DE CARBON ACTIVADO Y PLATA., SE SOLICITA DE 19.0 cm x 10.5cm (7 1/2" x 4")</v>
          </cell>
          <cell r="G134" t="str">
            <v>GD</v>
          </cell>
          <cell r="K134">
            <v>580</v>
          </cell>
          <cell r="T134">
            <v>0</v>
          </cell>
          <cell r="V134">
            <v>9.6</v>
          </cell>
        </row>
        <row r="135">
          <cell r="B135">
            <v>209020400</v>
          </cell>
          <cell r="C135" t="str">
            <v>MA01010002</v>
          </cell>
          <cell r="D135" t="str">
            <v>APÓSITO O CORDÓN DE ALGINATO DE CALCIO Y ZINC., SOLICITAMOS APOSITO DE 10cm x20cm (4"x 8")</v>
          </cell>
          <cell r="G135" t="str">
            <v>GD</v>
          </cell>
          <cell r="K135">
            <v>750</v>
          </cell>
          <cell r="T135">
            <v>5</v>
          </cell>
          <cell r="V135">
            <v>5.5</v>
          </cell>
          <cell r="AV135" t="str">
            <v>KENDALL, S.A.</v>
          </cell>
        </row>
      </sheetData>
      <sheetData sheetId="1"/>
      <sheetData sheetId="2"/>
      <sheetData sheetId="3"/>
      <sheetData sheetId="4"/>
      <sheetData sheetId="5"/>
      <sheetData sheetId="6">
        <row r="1">
          <cell r="A1" t="str">
            <v>ALMACENES</v>
          </cell>
        </row>
        <row r="2">
          <cell r="A2" t="str">
            <v>CDPA</v>
          </cell>
        </row>
        <row r="3">
          <cell r="A3" t="str">
            <v>10-10</v>
          </cell>
        </row>
        <row r="4">
          <cell r="A4" t="str">
            <v>10-15</v>
          </cell>
        </row>
        <row r="5">
          <cell r="A5" t="str">
            <v>CDDI</v>
          </cell>
        </row>
        <row r="6">
          <cell r="A6" t="str">
            <v>CDCH</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DIFICIL ADQUISICIÓN TU RI"/>
      <sheetName val="LISTA POR CODIGO "/>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DIFICIL ADQUISICIÓN TU RI"/>
      <sheetName val="LISTA POR CODIGO "/>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LISTA POR CODIGO (2)"/>
      <sheetName val="COTIZADORES"/>
      <sheetName val="ALMACENES"/>
      <sheetName val="NOTAS DE ANULACION"/>
      <sheetName val="ENTREGAS MANOS-PROOVEEDOR "/>
      <sheetName val="PROFORMA-TU"/>
      <sheetName val="CALCULO-TU"/>
      <sheetName val="MARCACION"/>
      <sheetName val="PROFORMA-PU"/>
      <sheetName val="CALCULO-PU"/>
      <sheetName val="RESOLUCION ADMINISTRATI"/>
      <sheetName val="INSUMOS DECIERTOS"/>
      <sheetName val="MARCACIONES"/>
      <sheetName val="NOTA DE APREMIANTE"/>
      <sheetName val="INCUMPLIMIENTO IMPRIMIR"/>
      <sheetName val="Inf.Contraloria"/>
      <sheetName val="CERTIFICACION PRESUPUESTARIA"/>
      <sheetName val="PAICES"/>
      <sheetName val="Hoja2"/>
      <sheetName val="LISTA POR CODIGO (3)"/>
      <sheetName val="movimiento de insumo"/>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LISTA POR CODIGO (2)"/>
      <sheetName val="COTIZADORES"/>
      <sheetName val="ALMACENES"/>
      <sheetName val="NOTAS DE ANULACION"/>
      <sheetName val="ENTREGAS MANOS-PROOVEEDOR "/>
      <sheetName val="PROFORMA-TU"/>
      <sheetName val="CALCULO-TU"/>
      <sheetName val="MARCACION"/>
      <sheetName val="PROFORMA-PU"/>
      <sheetName val="CALCULO-PU"/>
      <sheetName val="RESOLUCION ADMINISTRATI"/>
      <sheetName val="INSUMOS DECIERTOS"/>
      <sheetName val="MARCACIONES"/>
      <sheetName val="NOTA DE APREMIANTE"/>
      <sheetName val="INCUMPLIMIENTO IMPRIMIR"/>
      <sheetName val="Inf.Contraloria"/>
      <sheetName val="CERTIFICACION PRESUPUESTARIA"/>
      <sheetName val="PAICES"/>
      <sheetName val="Hoja2"/>
      <sheetName val="LISTA POR CODIGO (3)"/>
      <sheetName val="movimiento de insumo"/>
      <sheetName val="Hoja3"/>
    </sheetNames>
    <sheetDataSet>
      <sheetData sheetId="0" refreshError="1">
        <row r="1">
          <cell r="D1" t="str">
            <v/>
          </cell>
          <cell r="K1" t="str">
            <v>CONSUMO ESTIMADO</v>
          </cell>
        </row>
        <row r="2">
          <cell r="D2">
            <v>0</v>
          </cell>
          <cell r="G2" t="str">
            <v xml:space="preserve">AGOTADOS TU. </v>
          </cell>
        </row>
        <row r="3">
          <cell r="B3" t="str">
            <v>CODIGO /ABASTO</v>
          </cell>
          <cell r="C3" t="str">
            <v>CODIGO /SAFIRO</v>
          </cell>
          <cell r="D3" t="str">
            <v>DESCRIPCION</v>
          </cell>
          <cell r="G3" t="str">
            <v>ANALISTA</v>
          </cell>
          <cell r="K3" t="str">
            <v>CONSUMO MENSUAL</v>
          </cell>
          <cell r="T3" t="str">
            <v>TOTAL/EXT. DISPONIBLES</v>
          </cell>
          <cell r="V3" t="str">
            <v>PRECIO UNITARIO</v>
          </cell>
        </row>
        <row r="4">
          <cell r="B4">
            <v>209008804</v>
          </cell>
          <cell r="C4" t="str">
            <v>MA01010077</v>
          </cell>
          <cell r="D4" t="str">
            <v xml:space="preserve"> APÓSITO DE POVIDONA YODADA NO ADHERENTE     SE SOLICITA TAMAÑO: 9.5CM X 9.5CM  </v>
          </cell>
          <cell r="G4" t="str">
            <v>NP</v>
          </cell>
          <cell r="K4">
            <v>1815</v>
          </cell>
          <cell r="T4">
            <v>0</v>
          </cell>
          <cell r="V4">
            <v>1.96</v>
          </cell>
        </row>
        <row r="5">
          <cell r="B5">
            <v>209111904</v>
          </cell>
          <cell r="C5" t="str">
            <v>MA01010045</v>
          </cell>
          <cell r="D5" t="str">
            <v>APOSITO HIDROCOLOIDE CON MIEL ACTIVA TIPO LEPTOSPERUM SOLICITAMOS GASA 4X5" (10.2CM X 12.7CM) CTNI 101247</v>
          </cell>
          <cell r="G5" t="str">
            <v>NP</v>
          </cell>
          <cell r="K5">
            <v>200</v>
          </cell>
          <cell r="T5">
            <v>0</v>
          </cell>
          <cell r="V5">
            <v>17</v>
          </cell>
        </row>
        <row r="6">
          <cell r="B6">
            <v>209116000</v>
          </cell>
          <cell r="C6" t="str">
            <v>MA08020018</v>
          </cell>
          <cell r="D6" t="str">
            <v>SET PARA DEBRIDAMIENTO DESECHABLE.  ESTERIL, DESECHABLE, EN BANDEJA PLASTICA QUE CONTENGA :         A) UN PAR DE GUANTES QUIRÚRGICOS 7 A 71/2.                                                                                                                                                                                                                                                                B) DOS TOALLAS DE CAMPO 30" X 30" DESECHABLE.                                                                                                                                                                                                                                           C) PINZA DE DISECCION CON DIENTE 1 X 2 DE 4 1/2 A 5" DESECHABLE.                                                                                                                                                                                                                         D) PINZA HEMOSTATICA KELLY RECTA DE 5 1/2 DE LONGITUD DESECHABLE.                                                                                                                                                                                                     E) UNA TIJERA IRIS CURVA DE 4 1/2 A 4 3/4 DE LONGITUD, DESECHABLE.                                                                                                                                                                                                                         F) MANGO DE BISTURI CON HOJA N° 11 DESECHABLE.                                                                                                                                                                                                                                                                              G) UNA JERINGUILLA DE 20CC DESECHABLE.                                                                                                                                                                                                                                                                                                        H) DOS VASOS PLASTICOS MADECINALES DE 60.  I) DIEZ GASAS SIMPLES 4" X 4".</v>
          </cell>
          <cell r="G6" t="str">
            <v>NP</v>
          </cell>
          <cell r="K6">
            <v>1015</v>
          </cell>
          <cell r="T6">
            <v>545</v>
          </cell>
          <cell r="V6">
            <v>11.33</v>
          </cell>
        </row>
        <row r="7">
          <cell r="B7">
            <v>209252501</v>
          </cell>
          <cell r="C7" t="str">
            <v>MA01010243</v>
          </cell>
          <cell r="D7" t="str">
            <v>APOSITO TRANSPARENTE CON ALMOHADILLA CENTRAL O GASA ABSORBENTE:   TAMAÑO 9CMS X 20 CMS CON BARRERA BACTERIANA                                                                                                                                                                                                 1. ESTERIL                                                                                                                                                                                                                                                                                                                                          2. ABSORBENTE DE EXUDADO                                                                                                                                                                                                                                                                                            3. NO SE ADHIERE                                                                                                                                                                                                                                                                                                                     4. HIPOALERGICO                                                                                                                                                                                                                                                                                                                                   5. CON O SIN BARRERA BACTERIANA                                                                                                                                                                                                                                                                                         6.  PERMITE LA MONITORIZACION DE LA ABSORCION DE LA GASA SIN REMOVER EL APOSITO                                                                                                                                                                                           7. IMPERMEABLE AL AGUA                                                                                                                                                                                                                                                                                                                 8. TAMAÑOS                                                                                                                                                                                                                                                                                                                                     ANCHO - 5CMS A 15 CMS    LARGO - 7 CMS A 35 CMS.</v>
          </cell>
          <cell r="G7" t="str">
            <v>NP</v>
          </cell>
          <cell r="K7">
            <v>300</v>
          </cell>
          <cell r="T7">
            <v>0</v>
          </cell>
          <cell r="V7">
            <v>1.6552100000000001</v>
          </cell>
        </row>
        <row r="8">
          <cell r="B8">
            <v>209019006</v>
          </cell>
          <cell r="C8" t="str">
            <v>MA09050053</v>
          </cell>
          <cell r="D8" t="str">
            <v>VENDA DE GASA PRESATURADAS DE CLORURO DE SODIO AL 20%   TAMAÑO 6" (15 CM ) X 6 3/4" (17 CM ).</v>
          </cell>
          <cell r="G8" t="str">
            <v>NP</v>
          </cell>
          <cell r="K8">
            <v>600</v>
          </cell>
          <cell r="T8">
            <v>1688</v>
          </cell>
          <cell r="V8">
            <v>5</v>
          </cell>
        </row>
        <row r="9">
          <cell r="B9">
            <v>209019008</v>
          </cell>
          <cell r="C9" t="str">
            <v>MA01010069</v>
          </cell>
          <cell r="D9" t="str">
            <v>APOSITO A BASE DE COLAGENO Y ALGINATO.  SOLICITAMOS DE 10.2cm x 11.1cm (4" X 4 3/8" )</v>
          </cell>
          <cell r="G9" t="str">
            <v>NP</v>
          </cell>
          <cell r="K9">
            <v>600</v>
          </cell>
          <cell r="T9">
            <v>0</v>
          </cell>
          <cell r="V9">
            <v>16</v>
          </cell>
        </row>
        <row r="10">
          <cell r="B10">
            <v>209019300</v>
          </cell>
          <cell r="C10" t="str">
            <v>MA01010023</v>
          </cell>
          <cell r="D10" t="str">
            <v xml:space="preserve">APÓSITO DE HIDROPOLÍMERO CON ISLOTE CENTRAL .TAMAÑO: 17CM X 17 CM (6  3/4" X  6  3/4") A 22 CM X 22CM PARA SACRO.                                         </v>
          </cell>
          <cell r="G10" t="str">
            <v>NP</v>
          </cell>
          <cell r="K10">
            <v>340</v>
          </cell>
          <cell r="T10">
            <v>0</v>
          </cell>
          <cell r="V10">
            <v>9.9499999999999993</v>
          </cell>
        </row>
        <row r="11">
          <cell r="B11">
            <v>209019801</v>
          </cell>
          <cell r="C11" t="str">
            <v>MA01010028</v>
          </cell>
          <cell r="D11" t="str">
            <v xml:space="preserve">APOSITO PRIMARIO O CUERDAS NO ADHERENTE., SOLICITAMOS DE 3 X 16" A 18" </v>
          </cell>
          <cell r="G11" t="str">
            <v>NP</v>
          </cell>
          <cell r="K11">
            <v>1392</v>
          </cell>
          <cell r="T11">
            <v>0</v>
          </cell>
          <cell r="V11">
            <v>1.53</v>
          </cell>
        </row>
        <row r="12">
          <cell r="B12">
            <v>209021300</v>
          </cell>
          <cell r="C12" t="str">
            <v>MA01010022</v>
          </cell>
          <cell r="D12" t="str">
            <v>APÓSITO DE HIDROPOLÍMERO CON ISLOTE CENTRAL. TAMAÑO:15CM X 20CM (6"X8")</v>
          </cell>
          <cell r="G12" t="str">
            <v>NP</v>
          </cell>
          <cell r="K12">
            <v>290</v>
          </cell>
          <cell r="T12">
            <v>0</v>
          </cell>
          <cell r="V12">
            <v>18.489999999999998</v>
          </cell>
        </row>
        <row r="13">
          <cell r="B13">
            <v>209111500</v>
          </cell>
          <cell r="C13" t="str">
            <v>MA12040038</v>
          </cell>
          <cell r="D13" t="str">
            <v>MATRIZ EXTRACELULAR TRIDIMENSIONAL TAMAÑO 7X20CM. EN  MALLA BILAMINADOS PARA QUEMADURAS</v>
          </cell>
          <cell r="G13" t="str">
            <v>NP</v>
          </cell>
          <cell r="K13">
            <v>250</v>
          </cell>
          <cell r="T13">
            <v>0</v>
          </cell>
          <cell r="V13">
            <v>377</v>
          </cell>
        </row>
        <row r="14">
          <cell r="B14">
            <v>209111908</v>
          </cell>
          <cell r="C14" t="str">
            <v>MA12040092</v>
          </cell>
          <cell r="D14" t="str">
            <v>MATRIZ DE CELULOSA OXIDADA REGENERADA, COLAGENO Y PLATA. MATRIZ EN LAMINA HEXAAGONAL COMPUESTA DE 44% CELULOSA OXIDADA REGENERADA 55% DE COLAGENO Y 1% DE PLATA. ESTERIL. LIOFILIZADO, BIODEGRADABLE CON PROPIEDADES HEMOSTATICAS. ES MODERADORA DE PROTEASAS Y PROTEGE LOS FACTORES DE CRECIMIENTO Y PROVEE UNA BARRERA ANTIMICROBIANA PROMOVIENDO EL BIOBALANCE NECESARIO PARA LA CURACION DE HERIDAS. TAMAÑO 123 CM</v>
          </cell>
          <cell r="G14" t="str">
            <v>NP</v>
          </cell>
          <cell r="K14">
            <v>500</v>
          </cell>
          <cell r="T14">
            <v>2900</v>
          </cell>
          <cell r="V14">
            <v>54.690559999999998</v>
          </cell>
        </row>
        <row r="15">
          <cell r="B15">
            <v>209214301</v>
          </cell>
          <cell r="C15" t="str">
            <v>MA01010189</v>
          </cell>
          <cell r="D15" t="str">
            <v xml:space="preserve">APOSITO EPITALIZANTE CON ZINC Y PLATA: APÓSITO EPITALIZANTE COMPUESTO DE 0.3 MCG DE ZINC POR CM2 Y 0.9MCG DE PLATA PR CM2 EN TELA POLIESTER, DISEÑADO PARA SIMULAR LA CORRRIENTE ELÉCTRICA NATURAL, CONTROL DE LAS BACTERIAS Y OLOR.,BIODEGRADABLE,ESTERIL TAMAÑO: 10.16 CM X 10.16 CM      </v>
          </cell>
          <cell r="G15" t="str">
            <v>NP</v>
          </cell>
          <cell r="K15">
            <v>580</v>
          </cell>
          <cell r="T15">
            <v>210</v>
          </cell>
          <cell r="V15">
            <v>25.5</v>
          </cell>
        </row>
        <row r="16">
          <cell r="B16">
            <v>209009301</v>
          </cell>
          <cell r="C16" t="str">
            <v>SC02030017</v>
          </cell>
          <cell r="D16" t="str">
            <v>PAPEL SATINADO PARA CAMILLA Y MESA DE EXAMEN. SE SOLICITA 300 PIES                                                                                                                                                                                                         Papel camilla satinado impermeable con gramaje comprendido entre 40gms y 45gms, Color Blanco.Tamaño:De Entre 17´´ y 18´´ de ancho x 225 y 300 pie de largo</v>
          </cell>
          <cell r="G16" t="str">
            <v>NP</v>
          </cell>
          <cell r="K16">
            <v>5000</v>
          </cell>
          <cell r="T16">
            <v>0</v>
          </cell>
          <cell r="V16">
            <v>3.31</v>
          </cell>
        </row>
        <row r="17">
          <cell r="B17">
            <v>209011223</v>
          </cell>
          <cell r="C17" t="str">
            <v>MA03010020</v>
          </cell>
          <cell r="D17" t="str">
            <v>BANDEJA PARA CATETERIZACION VENOSO CENTRAL SE SOLICITA TRIPLE LUMEN PEDIATRICACON 2 ANTIBIOTICOS (MINOCICLINA Y RIFAMPICINA)  SE SOLICITA 5FR X 15CM, DE POLIURETANO, SUTURA DE NYLON CON AGUJA CURVADesechable, estéril, radiopaco.</v>
          </cell>
          <cell r="G17" t="str">
            <v>NP</v>
          </cell>
          <cell r="K17">
            <v>125</v>
          </cell>
          <cell r="T17">
            <v>1025</v>
          </cell>
          <cell r="V17">
            <v>268</v>
          </cell>
        </row>
        <row r="18">
          <cell r="B18">
            <v>209017402</v>
          </cell>
          <cell r="C18" t="str">
            <v>MA06060006</v>
          </cell>
          <cell r="D18" t="str">
            <v>JALEA LUBRICANTE ESTÉRIL  SE SOLICITA TUBO DE 113 GM                                                                                                                                                                                                                                                                                                      Jalea lubricante hidrosoluble, transparente, estéril.La unidad ejecutora solicitara el tamaño del tubo que requiera.</v>
          </cell>
          <cell r="G18" t="str">
            <v>NP</v>
          </cell>
          <cell r="K18">
            <v>1000</v>
          </cell>
          <cell r="T18">
            <v>1620</v>
          </cell>
          <cell r="V18">
            <v>3.5</v>
          </cell>
        </row>
        <row r="19">
          <cell r="B19">
            <v>209021204</v>
          </cell>
          <cell r="C19" t="str">
            <v>MA08020008</v>
          </cell>
          <cell r="D19" t="str">
            <v>BANDEJA PRE OPERATORIA PARA LAVADO DE PIEL. SE SOLICITA CON TENAZA Y DOS APLICADORES DE 3 PULGADAS CON PUNTA DE ALGODÓN</v>
          </cell>
          <cell r="G19" t="str">
            <v>NP</v>
          </cell>
          <cell r="K19">
            <v>2500</v>
          </cell>
          <cell r="T19">
            <v>17400</v>
          </cell>
          <cell r="V19">
            <v>6.0921099999999999</v>
          </cell>
        </row>
        <row r="20">
          <cell r="B20">
            <v>209021510</v>
          </cell>
          <cell r="C20" t="str">
            <v>MN01030049</v>
          </cell>
          <cell r="D20" t="str">
            <v>BOLSA MIXTA TERMOSELLABLE PARA ESTERILIZAR, 3" X 10" a 10 1/2" (75 X 255 a 265MM)</v>
          </cell>
          <cell r="G20" t="str">
            <v>NP</v>
          </cell>
          <cell r="K20">
            <v>20000</v>
          </cell>
          <cell r="T20">
            <v>0</v>
          </cell>
          <cell r="V20">
            <v>3.2140000000000002E-2</v>
          </cell>
        </row>
        <row r="21">
          <cell r="B21">
            <v>209021815</v>
          </cell>
          <cell r="C21" t="str">
            <v>MA10030009</v>
          </cell>
          <cell r="D21" t="str">
            <v>SISTEMA DE DOS PIEZAS PARA COLOSTOMIA /ILEOSTOMIA PARA ADULTO ABIERTO, SOLICITO DIAMETRO EXTERNO DE 50MM Y CON FiLTRO DE CARBON INCORPORADO.</v>
          </cell>
          <cell r="G21" t="str">
            <v>NP</v>
          </cell>
          <cell r="K21">
            <v>4719</v>
          </cell>
          <cell r="T21">
            <v>27043</v>
          </cell>
          <cell r="V21">
            <v>3.49</v>
          </cell>
        </row>
        <row r="22">
          <cell r="B22">
            <v>209022100</v>
          </cell>
          <cell r="C22" t="str">
            <v>MA10020004</v>
          </cell>
          <cell r="D22" t="str">
            <v>BOLSA COLECTORA DE ORINA PARA ADULTO.</v>
          </cell>
          <cell r="G22" t="str">
            <v>NP</v>
          </cell>
          <cell r="K22">
            <v>4500</v>
          </cell>
          <cell r="T22">
            <v>0</v>
          </cell>
          <cell r="V22">
            <v>0.96489000000000003</v>
          </cell>
        </row>
        <row r="23">
          <cell r="B23">
            <v>209026600</v>
          </cell>
          <cell r="C23" t="str">
            <v>MA09050004</v>
          </cell>
          <cell r="D23" t="str">
            <v>CALCETA TUBULAR. SE SOLICITA TAMAÑO :  3 " X 25 YARDAS. DE ALGODON</v>
          </cell>
          <cell r="G23" t="str">
            <v>NP</v>
          </cell>
          <cell r="K23">
            <v>80</v>
          </cell>
          <cell r="T23">
            <v>0</v>
          </cell>
          <cell r="V23">
            <v>11.05423</v>
          </cell>
        </row>
        <row r="24">
          <cell r="B24">
            <v>209026700</v>
          </cell>
          <cell r="C24" t="str">
            <v>MA09050003</v>
          </cell>
          <cell r="D24" t="str">
            <v>CALCETA TUBULAR. SE SOLICITA TAMAÑO: 4 " X 25 YARDAS.  DE ALGODON</v>
          </cell>
          <cell r="G24" t="str">
            <v>NP</v>
          </cell>
          <cell r="K24">
            <v>100</v>
          </cell>
          <cell r="T24">
            <v>3</v>
          </cell>
          <cell r="V24">
            <v>11</v>
          </cell>
        </row>
        <row r="25">
          <cell r="B25">
            <v>209027200</v>
          </cell>
          <cell r="C25" t="str">
            <v>MA03020003</v>
          </cell>
          <cell r="D25" t="str">
            <v>CANULA INTRAVENOSA SIN JERINGUILLA SE SOLICITA DE 18G  X  1  1/4"  A  1  1/2" DE  POLIURETANO</v>
          </cell>
          <cell r="G25" t="str">
            <v>NP</v>
          </cell>
          <cell r="K25">
            <v>22000</v>
          </cell>
          <cell r="T25">
            <v>0</v>
          </cell>
          <cell r="V25">
            <v>0.17</v>
          </cell>
        </row>
        <row r="26">
          <cell r="B26">
            <v>209027401</v>
          </cell>
          <cell r="C26" t="str">
            <v>MA03020005</v>
          </cell>
          <cell r="D26" t="str">
            <v>CANULA INTRAVENOSA SIN JERINGUILLA SE SOLICITA DE POLIURETANO  CALIBRE # 22 G X  DE 1" A  1  1/4" .</v>
          </cell>
          <cell r="G26" t="str">
            <v>NP</v>
          </cell>
          <cell r="K26">
            <v>40000</v>
          </cell>
          <cell r="T26">
            <v>202900</v>
          </cell>
          <cell r="V26">
            <v>0.18</v>
          </cell>
        </row>
        <row r="27">
          <cell r="B27">
            <v>209028600</v>
          </cell>
          <cell r="C27" t="str">
            <v>MA06050011</v>
          </cell>
          <cell r="D27" t="str">
            <v xml:space="preserve">SONDA FOLEY DE LATEX RECUBIERTA CON SILICON, 2 VIAS CON BALON DE 3CC/ML. CALIBRE 10FR                                                                                                                                                                           </v>
          </cell>
          <cell r="G27" t="str">
            <v>NP</v>
          </cell>
          <cell r="K27">
            <v>100</v>
          </cell>
          <cell r="T27">
            <v>0</v>
          </cell>
          <cell r="V27">
            <v>1.0930599999999999</v>
          </cell>
        </row>
        <row r="28">
          <cell r="B28">
            <v>209028700</v>
          </cell>
          <cell r="C28" t="str">
            <v>MA06050014</v>
          </cell>
          <cell r="D28" t="str">
            <v>SONDA FOLEY DE LATEX RECUBIERTA CON SILICON , 2 VÍAS CON BALÓN DE 5 CC/ML. SOLICITAMOS  TAMAÑO 12FREstéril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28" t="str">
            <v>NP</v>
          </cell>
          <cell r="K28">
            <v>200</v>
          </cell>
          <cell r="T28">
            <v>0</v>
          </cell>
          <cell r="V28">
            <v>0.75310999999999995</v>
          </cell>
        </row>
        <row r="29">
          <cell r="B29">
            <v>209028701</v>
          </cell>
          <cell r="C29" t="str">
            <v>MA06050027</v>
          </cell>
          <cell r="D29" t="str">
            <v>SONDA FOLEY DE LATEX RECUBIERTA CON SILICON , 2 VÍAS CON BALÓN DE 5 CC/ML. SOLICITAMOS  TAMAÑO 18FREstéril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29" t="str">
            <v>NP</v>
          </cell>
          <cell r="K29">
            <v>3000</v>
          </cell>
          <cell r="T29">
            <v>22735</v>
          </cell>
          <cell r="V29">
            <v>0.74</v>
          </cell>
        </row>
        <row r="30">
          <cell r="B30">
            <v>209028702</v>
          </cell>
          <cell r="C30" t="str">
            <v>MA06050028</v>
          </cell>
          <cell r="D30" t="str">
            <v>SONDA FOLEY DE LATEX RECUBIERTA CON SILICON , 2 VÍAS CON BALÓN DE 5 CC/ML. SOLICITAMOS  TAMAÑO 20FREstéril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30" t="str">
            <v>NP</v>
          </cell>
          <cell r="K30">
            <v>6000</v>
          </cell>
          <cell r="T30">
            <v>43645</v>
          </cell>
          <cell r="V30">
            <v>0.77559</v>
          </cell>
        </row>
        <row r="31">
          <cell r="B31">
            <v>209028703</v>
          </cell>
          <cell r="C31" t="str">
            <v>MA06050036</v>
          </cell>
          <cell r="D31" t="str">
            <v>SONDA FOLEY DE LATEX RECUBIERTA CON SILICON , 2 VÍAS CON BALÓN DE 5 CC/ML. SOLICITAMOS  TAMAÑO 22FREstéril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31" t="str">
            <v>NP</v>
          </cell>
          <cell r="K31">
            <v>6000</v>
          </cell>
          <cell r="T31">
            <v>31934</v>
          </cell>
          <cell r="V31">
            <v>0.44500000000000001</v>
          </cell>
        </row>
        <row r="32">
          <cell r="B32">
            <v>209028800</v>
          </cell>
          <cell r="C32" t="str">
            <v>MA06050016</v>
          </cell>
          <cell r="D32" t="str">
            <v>SONDA FOLEY DE LATEX RECUBIERTA CON SILICON , 2 VÍAS CON BALÓN DE 5 CC/ML. SOLICITAMOS  TAMAÑO 14FREstéril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32" t="str">
            <v>NP</v>
          </cell>
          <cell r="K32">
            <v>4000</v>
          </cell>
          <cell r="T32">
            <v>36130</v>
          </cell>
          <cell r="V32">
            <v>0.45500000000000002</v>
          </cell>
        </row>
        <row r="33">
          <cell r="B33">
            <v>209028801</v>
          </cell>
          <cell r="C33" t="str">
            <v>MA06050017</v>
          </cell>
          <cell r="D33" t="str">
            <v>SONDA FOLEY DE LATEX RECUBIERTA CON SILICON , 2 VÍAS CON BALÓN DE 5 CC/ML. SOLICITAMOS  TAMAÑO 16FREstéril desechable de acabado liso, balón de 5cc/ml de 2 vías, adaptador luer (entrada universal para llenado y vaciado delbalón, no debe usar aguja). Válvula luer por un extremo, en el extremo proximal con 2 orificios opuestos y punta roma (redonda).En los siguientes tamaños de:12Fr 14Fr16Fr18Fr20Fr22Fr24Fr26Fr28FrLa Institución peticionara solicitará el tamaño que requiera</v>
          </cell>
          <cell r="G33" t="str">
            <v>NP</v>
          </cell>
          <cell r="K33">
            <v>7200</v>
          </cell>
          <cell r="T33">
            <v>56610</v>
          </cell>
          <cell r="V33">
            <v>0.495</v>
          </cell>
        </row>
        <row r="34">
          <cell r="B34">
            <v>209029810</v>
          </cell>
          <cell r="C34" t="str">
            <v>MA06050031</v>
          </cell>
          <cell r="D34" t="str">
            <v>SONDA FOLEY DE LATEX RECUBIERTA CON SILICÒN, 3 VÌAS CON BALÒN DE 30 CC. SOLICITAMOS  TAMAÑO 24FREstéril, desechable de acabado liso, balón de 30cc/ml de 3 vías, adaptador luer (entrada universal para llenado y vaciado delbalón, no debe usar aguja). Válvula luer para un extremo, en el extremo proximal con 2 orificios opuestos y punta roma(redonda).En los siguientes Tamanños: 18Fr20Fr22Fr24Fr26Fr</v>
          </cell>
          <cell r="G34" t="str">
            <v>NP</v>
          </cell>
          <cell r="K34">
            <v>700</v>
          </cell>
          <cell r="T34">
            <v>0</v>
          </cell>
          <cell r="V34">
            <v>0.8</v>
          </cell>
        </row>
        <row r="35">
          <cell r="B35">
            <v>209032601</v>
          </cell>
          <cell r="C35" t="str">
            <v>AP03040008</v>
          </cell>
          <cell r="D35" t="str">
            <v xml:space="preserve">GEL PARA ELECTRODOS                                                                                                                                                                                 SE SOLICITA TUBO DE 140 GRAMOS                                                                                                                                                                                                                                       1. Gel conductivo para electrodos, utilizado en procedimientos electromédicos.2.Sin olor. 3. Color transparente.4. Soluble en agua.5. No irritante. 6. No abrasivo7. No debe dejar residuos después de la limpieza.8. Tubo de 120 ó 140 gramos.LA INSTITUCION SOLICITARA LOS GRAMOS QUE REQUIERA DE ACUERDO A SU NECESIDAD                                                                                                                                                                                                                    </v>
          </cell>
          <cell r="G35" t="str">
            <v>NP</v>
          </cell>
          <cell r="K35">
            <v>500</v>
          </cell>
          <cell r="T35">
            <v>3247</v>
          </cell>
          <cell r="V35">
            <v>4.1461699999999997</v>
          </cell>
        </row>
        <row r="36">
          <cell r="B36">
            <v>209032700</v>
          </cell>
          <cell r="C36" t="str">
            <v>SC02030310</v>
          </cell>
          <cell r="D36" t="str">
            <v>PROTECTOR DE COLCHÓN, SE SOLICITA TAMAÑO 23" X 36".                                                                                                                          1- Desechable2- Absorbente3- De algodón por uno de sus lados 4- Impermeable al agua, permeable al aire por el otro lado Tamaños:- 23"X36" - 30"X36" LA INSTITUCIÓN SOLICITARÁ EL TAMAÑO QUE REQUIERA</v>
          </cell>
          <cell r="G36" t="str">
            <v>NP</v>
          </cell>
          <cell r="K36">
            <v>120000</v>
          </cell>
          <cell r="T36">
            <v>314850</v>
          </cell>
          <cell r="V36">
            <v>0.2</v>
          </cell>
        </row>
        <row r="37">
          <cell r="B37">
            <v>209033201</v>
          </cell>
          <cell r="C37" t="str">
            <v>SC02030011</v>
          </cell>
          <cell r="D37" t="str">
            <v>GRAPA PARA LIGAR CORDON UMBILICALGRAPA PARA LIGAR CORDON UMBILICAL DE PLASTICO, PARA LIGADURA DE CORDON UMBILICAL, DESECHABLEESTERIL. (CLAMP UMBILICAL)</v>
          </cell>
          <cell r="G37" t="str">
            <v>NP</v>
          </cell>
          <cell r="K37">
            <v>3000</v>
          </cell>
          <cell r="T37">
            <v>28790</v>
          </cell>
          <cell r="V37">
            <v>0.24</v>
          </cell>
        </row>
        <row r="38">
          <cell r="B38">
            <v>209033600</v>
          </cell>
          <cell r="C38" t="str">
            <v>IN01010003</v>
          </cell>
          <cell r="D38" t="str">
            <v>DISECTOR CURVO(MARYLAND) PARA CIRUGIA LAPAROSCÓPICA.       SE SOLICITA DE 5MM A 31CM DE LOGITUD CON ROTACION DEL EJE DE 360°                                                                                                                                     PINZA DISECTORA CURVA DESECHABLE PARA CIRUGIA LAPAROSCOPICA, RECUBIERTO CON MATERIAL AISLANTECONTRA QUEMADURAS CON SISTEMA DE CREMALLERA, CONEXION PARA CAUTERIO MONOPOLAR, MANGOERGONOMICO QUE INCREMENTE EL CONTROL Y LA PRESION.DIAMETRO 5MM Y LONGITUD DE 29CM A 35CM CON ROTACION DEL EJE DE 360º.</v>
          </cell>
          <cell r="G38" t="str">
            <v>NP</v>
          </cell>
          <cell r="K38">
            <v>500</v>
          </cell>
          <cell r="T38">
            <v>0</v>
          </cell>
          <cell r="V38">
            <v>42.522970000000001</v>
          </cell>
        </row>
        <row r="39">
          <cell r="B39">
            <v>209034901</v>
          </cell>
          <cell r="C39" t="str">
            <v>SC02010029</v>
          </cell>
          <cell r="D39" t="str">
            <v>ESPONJA DESECHABLE CON JABON NEUTRO. SE SOLICITA: TAMAÑO 20CM X 10CM X 1.0CM    ESPONJA DESECHABLE CON JABÓN NEUTRO. EN MATERIAL DE CELULOSA BIODEGRADABLE, IMPREGNADA EN JABÓN DE PH NEUTRO, NO TÓXICO NI ALERGENICO. TAMAÑO:LARGO  ANCHO  GROSOR20CM X 10CM  X 1.0CM13CM  X  10CM  X 2.5CM13CM  X  8CM  X 2.5CMLa institución solicitará el tamaño requerido según necesidad.</v>
          </cell>
          <cell r="G39" t="str">
            <v>NP</v>
          </cell>
          <cell r="K39">
            <v>50000</v>
          </cell>
          <cell r="T39">
            <v>0</v>
          </cell>
          <cell r="V39">
            <v>0.29142000000000001</v>
          </cell>
        </row>
        <row r="40">
          <cell r="B40">
            <v>209035001</v>
          </cell>
          <cell r="C40" t="str">
            <v>SC02020029</v>
          </cell>
          <cell r="D40" t="str">
            <v>TOALLA  SANITARIA MATERNAL . TOALLA SANITARIA TIPO PERINEAL,  EXTRA GRANDE DE 11 A 12 PULGADAS. NO ESTÉRIL.</v>
          </cell>
          <cell r="G40" t="str">
            <v>NP</v>
          </cell>
          <cell r="K40">
            <v>24000</v>
          </cell>
          <cell r="T40">
            <v>99000</v>
          </cell>
          <cell r="V40">
            <v>1.02546</v>
          </cell>
        </row>
        <row r="41">
          <cell r="B41">
            <v>209035201</v>
          </cell>
          <cell r="C41" t="str">
            <v>MA09010010</v>
          </cell>
          <cell r="D41" t="str">
            <v>CINTA ADHESIVA DE TELA DE ALGODON (ESPARADRAPO).                                         SE SOLICITA DE 2" X 10 Yads                                                                                                                                                                                                                                  Cinta adhesiva hipoalergénico, resistente a la humedad (impermeable),de 10 yds. de longitud en los siguientes tamaños:1/2" X 10 Yads.1" X 10 Yard.2" X 10 Yard.3" X 10 Yard.4" X 10 Yard.LA INSTITUCIÒN ESCOGERA EL TAMÑO REQUERIDO.</v>
          </cell>
          <cell r="G41" t="str">
            <v>NP</v>
          </cell>
          <cell r="K41">
            <v>2000</v>
          </cell>
          <cell r="T41">
            <v>0</v>
          </cell>
          <cell r="V41">
            <v>3.3219699999999999</v>
          </cell>
        </row>
        <row r="42">
          <cell r="B42">
            <v>209035202</v>
          </cell>
          <cell r="C42" t="str">
            <v>MA09010011</v>
          </cell>
          <cell r="D42" t="str">
            <v>CINTA ADHESIVA DE TELA DE ALGODON (ESPARADRAPO ).            SE SOLICITA DE 3" X 10 Yads                                                                                                                                                                                                                       Cinta adhesiva hipoalergénico, resistente a la humedad (impermeable),de 10 yds. de longitud en los siguientes tamaños:1/2" X 10 Yads.1" X 10 Yard.2" X 10 Yard.3" X 10 Yard.4" X 10 Yard.LA INSTITUCIÒN ESCOGERA EL TAMÑO REQUERIDO.</v>
          </cell>
          <cell r="G42" t="str">
            <v>NP</v>
          </cell>
          <cell r="K42">
            <v>1000</v>
          </cell>
          <cell r="T42">
            <v>0</v>
          </cell>
          <cell r="V42">
            <v>5.0682400000000003</v>
          </cell>
        </row>
        <row r="43">
          <cell r="B43">
            <v>209035203</v>
          </cell>
          <cell r="C43" t="str">
            <v>MA09010004</v>
          </cell>
          <cell r="D43" t="str">
            <v>CINTA ADHESIVA DE PLASTICO TRANSPARENTE. SE SOLICITA DE 1" X 10 Yads                                                                                                                                                                                                                              CINTA ADHESIVA DE PLASTICO TRANSPARENTE, HIPOALERGENICO, RESISTENTE A LA HUMEDAD (IMPERMEABLE),TAMAÑO DE 1/2´´ A 3´´POR 10 YARDA O MAS DE LONGITUD.LA INSTITUCION SOLICITARA EL TAMAÑO QUE REQUIERA.</v>
          </cell>
          <cell r="G43" t="str">
            <v>NP</v>
          </cell>
          <cell r="K43">
            <v>5000</v>
          </cell>
          <cell r="T43">
            <v>0</v>
          </cell>
          <cell r="V43">
            <v>0.32</v>
          </cell>
        </row>
        <row r="44">
          <cell r="B44">
            <v>209035300</v>
          </cell>
          <cell r="C44" t="str">
            <v>MA09010012</v>
          </cell>
          <cell r="D44" t="str">
            <v>CINTA ADHESIVA DE TELA DE ALGODON (ESPARADRAPO) DE CORTE SURTIDO                                                                                                                                                                                            ROLLO CON ADHESIVO HIPOALERGENICO RESISTENTE A LA HUMEDAD, E IMPERMEABLE DE 12¨ X 10 YDS DE CORTESURTIDO: 1 ROLLO DE 1¨X 10 YDS ; 2 ROLLOS DE 2¨X 10 YDS. ; 1 ROLLO DE 3¨ X 10 YDS. ; 1 ROLLO DE 4¨ X 10 YDS.</v>
          </cell>
          <cell r="G44" t="str">
            <v>NP</v>
          </cell>
          <cell r="K44">
            <v>700</v>
          </cell>
          <cell r="T44">
            <v>0</v>
          </cell>
          <cell r="V44">
            <v>13.89</v>
          </cell>
        </row>
        <row r="45">
          <cell r="B45">
            <v>209035400</v>
          </cell>
          <cell r="C45" t="str">
            <v>MA09010005</v>
          </cell>
          <cell r="D45" t="str">
            <v>CINTA ADHESIVA DE PAPEL MICROPOROSO. SE SOLICITA DE 2" X 10 Yads.                                                                                                                                                                                                                                  1. Color blanco. 2. Con adhesivo hipoalergenico. 3. Resistente a la humedad (impermeable) 4. De 1/2´´ a 3´´ ancho. 5. Rollo de 10 yardas de longitud. LA INSTITUCIÓN SOLICITARÁ EL TAMAÑO REQUERIDO.</v>
          </cell>
          <cell r="G45" t="str">
            <v>NP</v>
          </cell>
          <cell r="K45">
            <v>7000</v>
          </cell>
          <cell r="T45">
            <v>68638</v>
          </cell>
          <cell r="V45">
            <v>0.42599999999999999</v>
          </cell>
        </row>
        <row r="46">
          <cell r="B46">
            <v>209035401</v>
          </cell>
          <cell r="C46" t="str">
            <v>MA09010006</v>
          </cell>
          <cell r="D46" t="str">
            <v>CINTA ADHESIVA DE PAPEL MICROPOROSO. SE SOLICITA DE 3" X 10 Yads                                                                                                                                                                                                                                                                                1. Color blanco. 2. Con adhesivo hipoalergenico. 3. Resistente a la humedad (impermeable) 4. De 1/2´´ a 3´´ ancho. 5. Rollo de 10 yardas de longitud. LA INSTITUCIÓN SOLICITARÁ EL TAMAÑO REQUERIDO.</v>
          </cell>
          <cell r="G46" t="str">
            <v>NP</v>
          </cell>
          <cell r="K46">
            <v>2500</v>
          </cell>
          <cell r="T46">
            <v>2809</v>
          </cell>
          <cell r="V46">
            <v>0.67300000000000004</v>
          </cell>
        </row>
        <row r="47">
          <cell r="B47">
            <v>209039500</v>
          </cell>
          <cell r="C47" t="str">
            <v>MA05020005</v>
          </cell>
          <cell r="D47" t="str">
            <v>JERINGUILLA 2 ONZ. ( 60ML)                                                                                                                                                                                                                                                                                                                     Para irrigación, desechable, estéril, cuerpo plástico o de aleación resistente y bulbo de caucho</v>
          </cell>
          <cell r="G47" t="str">
            <v>NP</v>
          </cell>
          <cell r="K47">
            <v>1500</v>
          </cell>
          <cell r="T47">
            <v>5400</v>
          </cell>
          <cell r="V47">
            <v>0.70391000000000004</v>
          </cell>
        </row>
        <row r="48">
          <cell r="B48">
            <v>209040600</v>
          </cell>
          <cell r="C48" t="str">
            <v>MA07010013</v>
          </cell>
          <cell r="D48" t="str">
            <v>SISTEMA CERRADO PARA DRENAJE DE FLUIDOS CONTINUOS REDONDO. SE SOLICITARA DE 10mm PLANO-ESTERIL-QUE CONTENGA UN DRENAJE DE SILICONA DE UN SOLA PIEZA DE 7 a 10 MM. -PLANO -RADIOPACO -CUATRO (4) CANALES CON CENTRO SOLIDO -TROCAR DE 15FR.(3/16¨) -RESERVORIO REDONDO DE 100 CC. O MAS de CAPACIDAD -CON VALVULA ANTI REFLUJO. LA INSTITUCION SOLICITARA EL RESERVORIO QUE REQUIERA.</v>
          </cell>
          <cell r="G48" t="str">
            <v>NP</v>
          </cell>
          <cell r="K48">
            <v>100</v>
          </cell>
          <cell r="T48">
            <v>145</v>
          </cell>
          <cell r="V48">
            <v>14.25</v>
          </cell>
        </row>
        <row r="49">
          <cell r="B49">
            <v>209040601</v>
          </cell>
          <cell r="C49" t="str">
            <v>MA07010014</v>
          </cell>
          <cell r="D49" t="str">
            <v>SISTEMA CERRADO PARA DRENAJE DE FLUIDOS CONTINUOS REDONDO. SE SOLICITARA DE 7mm PLANO-ESTERIL-QUE CONTENGA UN DRENAJE DE SILICONA DE UN SOLA PIEZA DE 7 a 10 MM. -PLANO -RADIOPACO -CUATRO (4) CANALES CON CENTRO SOLIDO -TROCAR DE 15FR.(3/16¨) -RESERVORIO REDONDO DE 100 CC. O MAS de CAPACIDAD -CON VALVULA ANTI REFLUJO. LA INSTITUCION SOLICITARA EL RESERVORIO QUE REQUIERA.</v>
          </cell>
          <cell r="G49" t="str">
            <v>NP</v>
          </cell>
          <cell r="K49">
            <v>100</v>
          </cell>
          <cell r="T49">
            <v>0</v>
          </cell>
          <cell r="V49">
            <v>14.65</v>
          </cell>
        </row>
        <row r="50">
          <cell r="B50">
            <v>209040900</v>
          </cell>
          <cell r="C50" t="str">
            <v>MA05010006</v>
          </cell>
          <cell r="D50" t="str">
            <v>JERINGUILLA DESECHABLE ESTÉRIL DE POLIPROPILENO, 20-25 ML, SOLICITAMOS DE 20ML CON PUNTA DE ROSCA. DE CAPACIDAD. SILICONIZACION INTERNA. CILINDRO TRANSPARENTE. PUNTA DE ROSCA. ESCALA NÍTIDA CON IMPRESIÓN RETRÓGRADO, GRADUACIONES DE 1 ML. EMBOLO ESTRECHO Y CON PESTAÑA EN LA BASE. SIN AGUJA.</v>
          </cell>
          <cell r="G50" t="str">
            <v>NP</v>
          </cell>
          <cell r="K50">
            <v>100000</v>
          </cell>
          <cell r="T50">
            <v>262700</v>
          </cell>
          <cell r="V50">
            <v>5.7000000000000002E-2</v>
          </cell>
        </row>
        <row r="51">
          <cell r="B51">
            <v>209041200</v>
          </cell>
          <cell r="C51" t="str">
            <v>MA05010011</v>
          </cell>
          <cell r="D51" t="str">
            <v>JERINGUILLA DESECHABLE ESTÉRIL DE POLIPROPILENO, 50-60ML. SE SOLICITA  50ml, PUNTA ROSCA S/AGUJA DE CAPACIDAD. SILICONIZACIÓN INTERNA. CILINDRO TRANSPARENTE. PUNTA DE ROSCA. ESCALA NÍTIDA CON IMPRESIÓN RETRÓGRADO, GRADUACIONES EN ML. EMBOLO ESTRECHO Y CON PESTAÑA EN LA BASE. SIN AGUJA.</v>
          </cell>
          <cell r="G51" t="str">
            <v>NP</v>
          </cell>
          <cell r="K51">
            <v>3100</v>
          </cell>
          <cell r="T51">
            <v>30885</v>
          </cell>
          <cell r="V51">
            <v>0.2</v>
          </cell>
        </row>
        <row r="52">
          <cell r="B52">
            <v>209041900</v>
          </cell>
          <cell r="C52" t="str">
            <v>MA05020009</v>
          </cell>
          <cell r="D52" t="str">
            <v>JERINGUILLA DE TUBERCULINA CON AGUJA 25 G X 5/8".                                                                                                                                                                                                                                                       De polipropilenoCilindro transparente con capacidad de 1ml Graduaciones visibles de 0.01ml Punta liza Aguja montada y fácil de desmontarEmbolo inicie en la línea baseY fácil desplazamiento con no menos de 2 anillos.Desechable Estéril</v>
          </cell>
          <cell r="G52" t="str">
            <v>NP</v>
          </cell>
          <cell r="K52">
            <v>40000</v>
          </cell>
          <cell r="T52">
            <v>310900</v>
          </cell>
          <cell r="V52">
            <v>2.9499999999999998E-2</v>
          </cell>
        </row>
        <row r="53">
          <cell r="B53">
            <v>209041901</v>
          </cell>
          <cell r="C53" t="str">
            <v>MA05020010</v>
          </cell>
          <cell r="D53" t="str">
            <v>JERINGUILLA DE TUBERCULINA CON AGUJA 26 G X 3/8".                                                                                                                                                                                                                                                                                                     De polipropilenoCilindro transparente con capaidad de 1mlGraduaiones visibles de 0.01ml Punta lisaAguja montada y fácil de desmontar. Embolo inicie en la línea base,Y de fácil desplazamiento con no menos de 2 anillos.DesechableEstéril.</v>
          </cell>
          <cell r="G53" t="str">
            <v>NP</v>
          </cell>
          <cell r="K53">
            <v>50000</v>
          </cell>
          <cell r="T53">
            <v>0</v>
          </cell>
          <cell r="V53">
            <v>3.773E-2</v>
          </cell>
        </row>
        <row r="54">
          <cell r="B54">
            <v>209044100</v>
          </cell>
          <cell r="C54" t="str">
            <v>AF01060058</v>
          </cell>
          <cell r="D54" t="str">
            <v>LLAVE DE TRES VIAS CON DOS (2) CONECTORES,ESTÉRIL.                                                                                                                                                                                                                                                                        Utilizado para la infución de soluciones I.V y/o medicamentos.1. De polietileno de alta densidad.2. Giratorio con flechas indicativas.3. Conectores hembra luer lock y un conector macho de rosca (luer loch).4. Tapas protectoras.5. Desechable.6. Estéril.</v>
          </cell>
          <cell r="G54" t="str">
            <v>NP</v>
          </cell>
          <cell r="K54">
            <v>4000</v>
          </cell>
          <cell r="T54">
            <v>0</v>
          </cell>
          <cell r="V54">
            <v>0.47366000000000003</v>
          </cell>
        </row>
        <row r="55">
          <cell r="B55">
            <v>209044300</v>
          </cell>
          <cell r="C55" t="str">
            <v>MA12020059</v>
          </cell>
          <cell r="D55" t="str">
            <v>MALLA PARA REFORZAR PLANOS ANATOMICOS  SE SOLICITA DE 7.5 CM X 12.5CM                                                                                                                                                                                                                                                                                                                                        Para reparación tisular convencional y laparoscópica.Especificaciones: 1. Estéril.2. Polipropileno monofilamentoso no absorbible.3. Flexible.4. Bordes lisos redondeados.5. Autoexpandible.6. Tamaños:• 7.5cm a 30.4cm (3” a 12”) x 7.5cm a 35.5cm (3” a 14”).</v>
          </cell>
          <cell r="G55" t="str">
            <v>NP</v>
          </cell>
          <cell r="K55">
            <v>30</v>
          </cell>
          <cell r="T55">
            <v>0</v>
          </cell>
          <cell r="V55">
            <v>13.99</v>
          </cell>
        </row>
        <row r="56">
          <cell r="B56">
            <v>209044400</v>
          </cell>
          <cell r="C56" t="str">
            <v>MA12020057</v>
          </cell>
          <cell r="D56" t="str">
            <v>MALLA PARA REFORZAR PLANOS ANATOMICOS   SE SOLICITA DE 15 CM X 15CM                                                                                                                                                                                                                                                                                        Para reparación tisular convencional y laparoscópica.Especificaciones: 1. Estéril.2. Polipropileno monofilamentoso no absorbible.3. Flexible.4. Bordes lisos redondeados.5. Autoexpandible.6. Tamaños:• 7.5cm a 30.4cm (3” a 12”) x 7.5cm a 35.5cm (3” a 14”).</v>
          </cell>
          <cell r="G56" t="str">
            <v>NP</v>
          </cell>
          <cell r="K56">
            <v>50</v>
          </cell>
          <cell r="T56">
            <v>185</v>
          </cell>
          <cell r="V56">
            <v>21.4</v>
          </cell>
        </row>
        <row r="57">
          <cell r="B57">
            <v>209044401</v>
          </cell>
          <cell r="C57" t="str">
            <v>MA12020058</v>
          </cell>
          <cell r="D57" t="str">
            <v xml:space="preserve">MALLA PARA REFORZAR PLANOS ANATOMICOS, 3" A 10" (7.5 A 25.4CM.) X 5" A 14" ( 12.5CM  A 35CM) 35 CM.), SOLICITAMOS  22.9CM X 35CM.  </v>
          </cell>
          <cell r="G57" t="str">
            <v>NP</v>
          </cell>
          <cell r="K57">
            <v>20</v>
          </cell>
          <cell r="T57">
            <v>0</v>
          </cell>
          <cell r="V57">
            <v>67.035910000000001</v>
          </cell>
        </row>
        <row r="58">
          <cell r="B58">
            <v>209045000</v>
          </cell>
          <cell r="C58" t="str">
            <v>SC01060010</v>
          </cell>
          <cell r="D58" t="str">
            <v xml:space="preserve">MASCARILLA RECTANGULAR CON VISOR. MASCARILLA DESECHABLE, CON VISOR TRANSPARENTE, RECTANGULAR Y RESISTENTE , CON MATERIAL LIBRE DE PELUSA , CON CUATRO CINTAS PARA ATAR. LÍNEA ACOLCHONADA A NIVEL DEL BORDE NASAL, CON CÁMARA RESISTENTE A LOS FLUIDOS, DEBE FILTRAR PARTÍCULAS DE 0.1 MICRA, EFICIENCIA EN EL FILTRO DE UN 95%. SIN PARTICULAS DE VIDRIO, ASBESTO, COLORANTE E IRRITANTES. </v>
          </cell>
          <cell r="G58" t="str">
            <v>NP</v>
          </cell>
          <cell r="K58">
            <v>3000</v>
          </cell>
          <cell r="T58">
            <v>0</v>
          </cell>
          <cell r="V58">
            <v>0.68293999999999999</v>
          </cell>
        </row>
        <row r="59">
          <cell r="B59">
            <v>209046111</v>
          </cell>
          <cell r="C59" t="str">
            <v>SC02020007</v>
          </cell>
          <cell r="D59" t="str">
            <v>PAÑAL DESECHABLE PARA RECIEN NACIDO HASTA 5 LIBRAS (2.27Kg)                                                                                                                                                                                                                                                         1. Pañal desechable con forma anatómica2. Cubierta externa de tela no tejida hidrofilica3. Ajustable hipoalergenico4. Núcleo absorbente centralizado (polímeros súper absorbentes)5. Cubierta porosa.6. Bordes sellados.7. Elástico suave y moldeable entre las piernas.8. Barrera antiescurrimiento.9. Cinta adhesiva de cierre en ambos lados.10. Traer algún tipo de protección umbilical,11. Laterales respirables.12. Elástico en la cintura.</v>
          </cell>
          <cell r="G59" t="str">
            <v>NP</v>
          </cell>
          <cell r="K59">
            <v>4000</v>
          </cell>
          <cell r="T59">
            <v>860</v>
          </cell>
          <cell r="V59">
            <v>0.33223000000000003</v>
          </cell>
        </row>
        <row r="60">
          <cell r="B60">
            <v>209046113</v>
          </cell>
          <cell r="C60" t="str">
            <v>SC02020008</v>
          </cell>
          <cell r="D60" t="str">
            <v>PAÑAL DESECHABLE PARA NIÑO ( SE SOLICITA  PESO DE 6 LBS A 14 LBS )                                                                                                                                                                                                                                 PAÑAL DESECHABLE PARA NIÑO1. Pañal desechable con forma anatómica.2. Cubierta externa impermeable de tela no tejida.3. Ajustable.4. Hipoalergénico.5. Núcleo absorbente centralizado (polímeros súper absorbente).6. Cubierta porosa.7. Bordes sellados.8. Elástico suave y moldeable entre las piernas.9. Cinta adhesiva de cierre en ambos lados en la cintura.10. Laterales respirables.11. Barrera antiescurrimiento.12. Pesos:6 LBS A 14 LBS12 LBS A 18 LBS12 LBS A 24 LBS22 LBS A 35 LBS35 LBS o másLA INSTITUCIÓN SOLICITARÁ EL PESO QUE REQUIERE SEGÚN SU NECESIDAD.</v>
          </cell>
          <cell r="G60" t="str">
            <v>NP</v>
          </cell>
          <cell r="K60">
            <v>10000</v>
          </cell>
          <cell r="T60">
            <v>78840</v>
          </cell>
          <cell r="V60">
            <v>0.33455000000000001</v>
          </cell>
        </row>
        <row r="61">
          <cell r="B61">
            <v>209046114</v>
          </cell>
          <cell r="C61" t="str">
            <v>SC02020009</v>
          </cell>
          <cell r="D61" t="str">
            <v>PAÑAL DESECHABLE PARA NIÑO  SE SOLICITA PESO DE 12 A 24 LBS.                                                                                                                                                                                                                                                      PAÑAL DESECHABLE PARA NIÑO1. Pañal desechable con forma anatómica.2. Cubierta externa impermeable de tela no tejida.3. Ajustable.4. Hipoalergénico.5. Núcleo absorbente centralizado (polímeros súper absorbente).6. Cubierta porosa.7. Bordes sellados.8. Elástico suave y moldeable entre las piernas.9. Cinta adhesiva de cierre en ambos lados en la cintura.10. Laterales respirables.11. Barrera antiescurrimiento.12. Pesos:6 LBS A 14 LBS12 LBS A 18 LBS12 LBS A 24 LBS22 LBS A 35 LBS35 LBS o másLA INSTITUCIÓN SOLICITARÁ EL PESO QUE REQUIERE SEGÚN SU NECESIDAD.</v>
          </cell>
          <cell r="G61" t="str">
            <v>NP</v>
          </cell>
          <cell r="K61">
            <v>7000</v>
          </cell>
          <cell r="T61">
            <v>27196</v>
          </cell>
          <cell r="V61">
            <v>0.27</v>
          </cell>
        </row>
        <row r="62">
          <cell r="B62">
            <v>209047501</v>
          </cell>
          <cell r="C62" t="str">
            <v>SU02020001</v>
          </cell>
          <cell r="D62" t="str">
            <v>INSTRUMENTO PARA LIGAR VASOS DE TITANIUM, DESECHABLE  SE SOLICITA TAMAÑO GRANDE1. Instrumento para ligar vasos sanguíneos.2. Con sistema automático.3. Con 15 o más grapas de titanium.4. Tamaño de la grapa: Chico, mediano y grande.LA INSTITUCIÓN SOLICITARÁ EL TAMAÑO DE LA GRAPA QUE REQUIERA.</v>
          </cell>
          <cell r="G62" t="str">
            <v>NP</v>
          </cell>
          <cell r="K62">
            <v>25</v>
          </cell>
          <cell r="T62">
            <v>252</v>
          </cell>
          <cell r="V62">
            <v>40</v>
          </cell>
        </row>
        <row r="63">
          <cell r="B63">
            <v>209047502</v>
          </cell>
          <cell r="C63" t="str">
            <v>SU02020003</v>
          </cell>
          <cell r="D63" t="str">
            <v>INSTRUMENTO PARA LIGAR VASOS DE TITANIUM, DESECHABLE  SE SOLICITA TAMAÑO MEDIANO1. Instrumento para ligar vasos sanguíneos.2. Con sistema automático.3. Con 15 o más grapas de titanium.4. Tamaño de la grapa: Chico, mediano y grande.LA INSTITUCIÓN SOLICITARÁ EL TAMAÑO DE LA GRAPA QUE REQUIERA.</v>
          </cell>
          <cell r="G63" t="str">
            <v>NP</v>
          </cell>
          <cell r="K63">
            <v>100</v>
          </cell>
          <cell r="T63">
            <v>722</v>
          </cell>
          <cell r="V63">
            <v>47.98</v>
          </cell>
        </row>
        <row r="64">
          <cell r="B64">
            <v>209051003</v>
          </cell>
          <cell r="C64" t="str">
            <v>MA06050006</v>
          </cell>
          <cell r="D64" t="str">
            <v>SONDA LISA DE CAUCHO BLANDO ROJO PARA CATETERISMO URETRAL.  SE SOLICITA TAMAÑO 14 FREstéril desechable, extremo distal en embudo y en el extremo proximal con 2 orificios opuestos, punta roma (redonda), longitudde 40cm a 42cm.Tamaños (Fr): 6FR 8FR 10FR 12FR 14FR 16FR 18FR 20FR 22FR 24FRLA UNIDAD EJECUTORA SOLICITANTE INDICARA LOS TAMAÑOS QUE NECESITA</v>
          </cell>
          <cell r="G64" t="str">
            <v>NP</v>
          </cell>
          <cell r="K64">
            <v>1250</v>
          </cell>
          <cell r="T64">
            <v>0</v>
          </cell>
          <cell r="V64">
            <v>0.4214</v>
          </cell>
        </row>
        <row r="65">
          <cell r="B65">
            <v>209051004</v>
          </cell>
          <cell r="C65" t="str">
            <v>MA06050002</v>
          </cell>
          <cell r="D65" t="str">
            <v>SONDA LISA DE CAUCHO BLANDO ROJO PARA CATETERISMO URETRAL. SE SOLICITA  TAMAÑO 16FREstéril desechable, extremo distal en embudo y en el extremo proximal con 2 orificios opuestos, punta roma (redonda), longitudde 40cm a 42cm.Tamaños (Fr): 6FR 8FR 10FR 12FR 14FR 16FR 18FR 20FR 22FR 24FRLA UNIDAD EJECUTORA SOLICITANTE INDICARA LOS TAMAÑOS QUE NECESITA</v>
          </cell>
          <cell r="G65" t="str">
            <v>NP</v>
          </cell>
          <cell r="K65">
            <v>1000</v>
          </cell>
          <cell r="T65">
            <v>10836</v>
          </cell>
          <cell r="V65">
            <v>0.32</v>
          </cell>
        </row>
        <row r="66">
          <cell r="B66">
            <v>209051005</v>
          </cell>
          <cell r="C66" t="str">
            <v>MA06050003</v>
          </cell>
          <cell r="D66" t="str">
            <v>SONDA LISA DE CAUCHO BLANDO ROJO PARA CATETERISMO URETRAL. SE SOLICITA TAMAÑO 18 FREstéril desechable, extremo distal en embudo y en el extremo proximal con 2 orificios opuestos, punta roma (redonda), longitudde 40cm a 42cm.Tamaños (Fr): 6FR 8FR 10FR 12FR 14FR 16FR 18FR 20FR 22FR 24FRLA UNIDAD EJECUTORA SOLICITANTE INDICARA LOS TAMAÑOS QUE NECESITA</v>
          </cell>
          <cell r="G66" t="str">
            <v>NP</v>
          </cell>
          <cell r="K66">
            <v>700</v>
          </cell>
          <cell r="T66">
            <v>12828</v>
          </cell>
          <cell r="V66">
            <v>0.40095999999999998</v>
          </cell>
        </row>
        <row r="67">
          <cell r="B67">
            <v>209051906</v>
          </cell>
          <cell r="C67" t="str">
            <v>MA12020061</v>
          </cell>
          <cell r="D67" t="str">
            <v>MALLA QUIRURGICA TRIDIMENSIONAL PARA REFORZAR PLANOS ANATOMICOS  SE SOLICITA  4.5CM X 7.5CM                                                                                                                                                                                                                      Malla quirúrgica tridimensional para reforzar planos anatomicos ,sintética, no absorbible , estéril desechable, de polipropileno,incoloro, base superior de 4.5 cms a 5.5 cm x 10 cm a 12.5 cm, base inferior 7.5 a 10cm de diàmetro ,sistema de reparaciòn dehernias, que consiste en una malla superior conectada por una malla cilindra de 1.91cms. x 1.27cms de diàmetro, a una mallainferior circular con objeto de apoyar planos anatomicos ,de un solo uso.LA INSTITUCION SOLICITARA EL TAMAÑO REQUERIDO.</v>
          </cell>
          <cell r="G67" t="str">
            <v>NP</v>
          </cell>
          <cell r="K67">
            <v>116</v>
          </cell>
          <cell r="T67">
            <v>394</v>
          </cell>
          <cell r="V67">
            <v>189.92939999999999</v>
          </cell>
        </row>
        <row r="68">
          <cell r="B68">
            <v>209051907</v>
          </cell>
          <cell r="C68" t="str">
            <v>MA12020060</v>
          </cell>
          <cell r="D68" t="str">
            <v>MALLA QUIRURGICA TRIDIMENSIONAL PARA REFORZAR PLANOS ANATOMICOS  SE SOLICITA 4.5CMS X 10CM  (BASE DE 10CMS TAMAÑO GRANDE)                                                                                                                                                                                                                      Malla quirúrgica tridimensional para reforzar planos anatomicos ,sintética, no absorbible , estéril desechable, de polipropileno,incoloro, base superior de 4.5 cms a 5.5 cm x 10 cm a 12.5 cm, base inferior 7.5 a 10cm de diàmetro ,sistema de reparaciòn dehernias, que consiste en una malla superior conectada por una malla cilindra de 1.91cms. x 1.27cms de diàmetro, a una mallainferior circular con objeto de apoyar planos anatomicos ,de un solo uso.LA INSTITUCION SOLICITARA EL TAMAÑO REQUERIDO.</v>
          </cell>
          <cell r="G68" t="str">
            <v>NP</v>
          </cell>
          <cell r="K68">
            <v>30</v>
          </cell>
          <cell r="T68">
            <v>0</v>
          </cell>
          <cell r="V68">
            <v>189.90294</v>
          </cell>
        </row>
        <row r="69">
          <cell r="B69">
            <v>209052502</v>
          </cell>
          <cell r="C69" t="str">
            <v>AF01060013</v>
          </cell>
          <cell r="D69" t="str">
            <v>TAPÓN ESTÉRIL HEPARINIZADO  PARA CIERRE TEMPORAL DE CÁNULA  INTRAVENOSA Y ADMINISTRACIÓN DE MEDICAMENTOS A INTERVALOS REGULARES, CON MEMBRANA RESISTENTE A MÚLTIPLES PUNCIONES. CON CONEXIÓN DE ROSCA (LUER LOCK).   CAJA X 100</v>
          </cell>
          <cell r="G69" t="str">
            <v>NP</v>
          </cell>
          <cell r="K69">
            <v>80000</v>
          </cell>
          <cell r="T69">
            <v>26800</v>
          </cell>
          <cell r="V69">
            <v>4.2999999999999997E-2</v>
          </cell>
        </row>
        <row r="70">
          <cell r="B70">
            <v>209052801</v>
          </cell>
          <cell r="C70" t="str">
            <v>IN01010072</v>
          </cell>
          <cell r="D70" t="str">
            <v>TIJERA CURVA PARA CIRUGIA LAPAROSCÓPICA.                                                                                                                                                                                                                        Utilizada para la ralización de procedimientos laparóscopicasEspecificaciones:1. De 5 mm de diámetro. 2. Vástago de 29 a 44cm de largo y debe rotar 360°.3. Recubierto con plástico aislante contra quemaduras.4. Con conexión de electrocauterio unipolar.5. Eje de 31 mm. de largo.6. Hoja cortante de 16mm. de largo cobertura máxima de 8 mm.7. Estéril.8. Desechable.</v>
          </cell>
          <cell r="G70" t="str">
            <v>NP</v>
          </cell>
          <cell r="K70">
            <v>250</v>
          </cell>
          <cell r="T70">
            <v>1624</v>
          </cell>
          <cell r="V70">
            <v>32.75</v>
          </cell>
        </row>
        <row r="71">
          <cell r="B71">
            <v>209054602</v>
          </cell>
          <cell r="C71" t="str">
            <v>MA06010003</v>
          </cell>
          <cell r="D71" t="str">
            <v>TUBO NASOGASTRICA TIPO LEVIN. SOLICITAMOS TAMAÑO 12 FR, LONG 120CM1. De material de polivinilo transparente con cinco (5) orificios como mínimo.2. Cuatro (4) laterales y una (1) en la punta3. Radiopaca con marcación en cm, a través del tubo para medir la profundidad4. Estéril5. De un solo uso.Tamaño:Diámetro: de entre 6FR y 20FR.Longitud de entre: 120cm y 125cm.La institución peticionaria especificará el tamaño que requiera.</v>
          </cell>
          <cell r="G71" t="str">
            <v>NP</v>
          </cell>
          <cell r="K71">
            <v>150</v>
          </cell>
          <cell r="T71">
            <v>0</v>
          </cell>
          <cell r="V71">
            <v>0.34399999999999997</v>
          </cell>
        </row>
        <row r="72">
          <cell r="B72">
            <v>209054603</v>
          </cell>
          <cell r="C72" t="str">
            <v>MA06010004</v>
          </cell>
          <cell r="D72" t="str">
            <v>TUBO NASOGASTRICA TIPO LEVIN SOLICITAMOS TAMAÑO 14FR, LONG 120CM1. De material de polivinilo transparente con cinco (5) orificios como mínimo.2. Cuatro (4) laterales y una (1) en la punta3. Radiopaca con marcación en cm, a través del tubo para medir la profundidad4. Estéril5. De un solo uso.Tamaño:Diámetro: de entre 6FR y 20FR.Longitud de entre: 120cm y 125cm.La institución peticionaria especificará el tamaño que requiera.</v>
          </cell>
          <cell r="G72" t="str">
            <v>NP</v>
          </cell>
          <cell r="K72">
            <v>500</v>
          </cell>
          <cell r="T72">
            <v>0</v>
          </cell>
          <cell r="V72">
            <v>0.34699999999999998</v>
          </cell>
        </row>
        <row r="73">
          <cell r="B73">
            <v>209055601</v>
          </cell>
          <cell r="C73" t="str">
            <v>MN04020162</v>
          </cell>
          <cell r="D73" t="str">
            <v>TUBO ENDOTRAQUEAL CON BALON. . SOLICITAMOS DE 7 MM.1-DE CLORURO DE POLIVINILO, 2-TIPO MURPHY, ESTÉRIL, 3-DIAMETRO INTERNO SEGUN NECESIDAD. 4-CON MARCADOR RADIO-OPACO A LO LARGO DEL TUBO5-CON BALÓN DE BAJA PRESIÓN, 6-BALÓN PILOTO Y VÁLVULA AUTO-SELLANTE.7-CON CONECTOR AUTOSELLABLE DE 15MM. 8-MARCA DE PROFUNDIDAD VISIBLE.9-TAMAÑOS:3.0mm, 5.5MM 8.0MM3.5mm, 6.0MM, 8.5MM, 4.0MM, 6.5MM, 9.0MM,4.5MM, 7.0MM, 9.5MM 5.0MM, 7.5MM, 10.0MM.LA UNIDAD EJECUTORA SOLICITARA EL TAMAÑO QUE REQUIERA</v>
          </cell>
          <cell r="G73" t="str">
            <v>NP</v>
          </cell>
          <cell r="K73">
            <v>2500</v>
          </cell>
          <cell r="T73">
            <v>1308</v>
          </cell>
          <cell r="V73">
            <v>0.73912</v>
          </cell>
        </row>
        <row r="74">
          <cell r="B74">
            <v>209055602</v>
          </cell>
          <cell r="C74" t="str">
            <v>MN04020053</v>
          </cell>
          <cell r="D74" t="str">
            <v>TUBO ENDOTRAQUEAL CON BALON. SOLICITAMOS DE 7.5MM.1-DE CLORURO DE POLIVINILO, 2-TIPO MURPHY, ESTÉRIL, 3-DIAMETRO INTERNO SEGUN NECESIDAD. 4-CON MARCADOR RADIO-OPACO A LO LARGO DEL TUBO5-CON BALÓN DE BAJA PRESIÓN, 6-BALÓN PILOTO Y VÁLVULA AUTO-SELLANTE.7-CON CONECTOR AUTOSELLABLE DE 15MM. 8-MARCA DE PROFUNDIDAD VISIBLE.9-TAMAÑOS:3.0mm, 5.5MM 8.0MM3.5mm, 6.0MM, 8.5MM, 4.0MM, 6.5MM, 9.0MM,4.5MM, 7.0MM, 9.5MM 5.0MM, 7.5MM, 10.0MM.LA UNIDAD EJECUTORA SOLICITARA EL TAMAÑO QUE REQUIERA</v>
          </cell>
          <cell r="G74" t="str">
            <v>NP</v>
          </cell>
          <cell r="K74">
            <v>500</v>
          </cell>
          <cell r="T74">
            <v>0</v>
          </cell>
          <cell r="V74">
            <v>0.86402999999999996</v>
          </cell>
        </row>
        <row r="75">
          <cell r="B75">
            <v>209055603</v>
          </cell>
          <cell r="C75" t="str">
            <v>MN04020054</v>
          </cell>
          <cell r="D75" t="str">
            <v>TUBO ENDOTRAQUEAL CON BALON. . SOLICITAMOS DE 8 MM.1-DE CLORURO DE POLIVINILO, 2-TIPO MURPHY, ESTÉRIL, 3-DIAMETRO INTERNO SEGUN NECESIDAD. 4-CON MARCADOR RADIO-OPACO A LO LARGO DEL TUBO5-CON BALÓN DE BAJA PRESIÓN, 6-BALÓN PILOTO Y VÁLVULA AUTO-SELLANTE.7-CON CONECTOR AUTOSELLABLE DE 15MM. 8-MARCA DE PROFUNDIDAD VISIBLE.9-TAMAÑOS:3.0mm, 5.5MM 8.0MM3.5mm, 6.0MM, 8.5MM, 4.0MM, 6.5MM, 9.0MM,4.5MM, 7.0MM, 9.5MM 5.0MM, 7.5MM, 10.0MM.LA UNIDAD EJECUTORA SOLICITARA EL TAMAÑO QUE REQUIERA</v>
          </cell>
          <cell r="G75" t="str">
            <v>NP</v>
          </cell>
          <cell r="K75">
            <v>350</v>
          </cell>
          <cell r="T75">
            <v>2410</v>
          </cell>
          <cell r="V75">
            <v>0.68899999999999995</v>
          </cell>
        </row>
        <row r="76">
          <cell r="B76">
            <v>209055604</v>
          </cell>
          <cell r="C76" t="str">
            <v>MN04020055</v>
          </cell>
          <cell r="D76" t="str">
            <v>TUBO ENDOTRAQUEAL CON BALON. SOLICITAMOS DE 8.5MM.                                                                                                                                                                                                                                         1-DE CLORURO DE POLIVINILO, 2-TIPO MURPHY, ESTÉRIL, 3-DIAMETRO INTERNO SEGUN NECESIDAD. 4-CON MARCADOR RADIO-OPACO A LO LARGO DEL TUBO5-CON BALÓN DE BAJA PRESIÓN, 6-BALÓN PILOTO Y VÁLVULA AUTO-SELLANTE.7-CON CONECTOR AUTOSELLABLE DE 15MM. 8-MARCA DE PROFUNDIDAD VISIBLE.9-TAMAÑOS:3.0mm, 5.5MM 8.0MM3.5mm, 6.0MM, 8.5MM, 4.0MM, 6.5MM, 9.0MM,4.5MM, 7.0MM, 9.5MM 5.0MM, 7.5MM, 10.0MM.LA UNIDAD EJECUTORA SOLICITARA EL TAMAÑO QUE REQUIERA</v>
          </cell>
          <cell r="G76" t="str">
            <v>NP</v>
          </cell>
          <cell r="K76">
            <v>100</v>
          </cell>
          <cell r="T76">
            <v>148</v>
          </cell>
          <cell r="V76">
            <v>1.3184800000000001</v>
          </cell>
        </row>
        <row r="77">
          <cell r="B77">
            <v>209056700</v>
          </cell>
          <cell r="C77" t="str">
            <v>MA07020003</v>
          </cell>
          <cell r="D77" t="str">
            <v>TUBOS DE DRENAJE TIPO PENROSE. SE SOLICITA 1/4" 6.35MM x  30.5CM                                                                                                                                                                                                          Tubo de drenaje tipo Penrose de látex, estéril,radio-opaco de:1/2" (12.70mm) x 12" o 18" (30.5cm o 45.7cm) de longitud 5/8" (15.87mm) x 12" o 18" (30.5cm o 45,7cm) de longitud 3/4" (19.05mm) x 12" o 18" (30.5cm o 45.7cm) de longitud 1" (25.40mm) x 12" o 18" (30.5cm o 45.7cm) de longitud 7/8" (22.22mm) x 12" o 18" (30.5cm o 45.7cm) de longitud 1/4" (6.35mm) x 12" o 18" (30.5cm o 45.7cm) de longitud 3/8" (9.52mm) x 12" o 18" (30.5cm o 45.7cm) de longitud LA UNIDAD EJECUTORA SOLICITARA EL TAMAÑO DE DRENAJE DE PENROSE DE LATEX QUE REQUIERA.</v>
          </cell>
          <cell r="G77" t="str">
            <v>NP</v>
          </cell>
          <cell r="K77">
            <v>130</v>
          </cell>
          <cell r="T77">
            <v>123</v>
          </cell>
          <cell r="V77">
            <v>1.0201899999999999</v>
          </cell>
        </row>
        <row r="78">
          <cell r="B78">
            <v>209056702</v>
          </cell>
          <cell r="C78" t="str">
            <v>MA07020004</v>
          </cell>
          <cell r="D78" t="str">
            <v>TUBO DE DRENAJE TIPO PEMROSE. SE SOLICITA DE:  1/2" (12.70MM)  X 12" (30.5CM)  DE LONGITUD.                                                                                                                                              Tubo de drenaje tipo Penrose de látex, estéril,radio-opaco de:1/2" (12.70mm) x 12" o 18" (30.5cm o 45.7cm) de longitud 5/8" (15.87mm) x 12" o 18" (30.5cm o 45,7cm) de longitud 3/4" (19.05mm) x 12" o 18" (30.5cm o 45.7cm) de longitud 1" (25.40mm) x 12" o 18" (30.5cm o 45.7cm) de longitud 7/8" (22.22mm) x 12" o 18" (30.5cm o 45.7cm) de longitud 1/4" (6.35mm) x 12" o 18" (30.5cm o 45.7cm) de longitud 3/8" (9.52mm) x 12" o 18" (30.5cm o 45.7cm) de longitud LA UNIDAD EJECUTORA SOLICITARA EL TAMAÑO DE DRENAJE DE PENROSE DE LATEX QUE REQUIERA.</v>
          </cell>
          <cell r="G78" t="str">
            <v>NP</v>
          </cell>
          <cell r="K78">
            <v>75</v>
          </cell>
          <cell r="T78">
            <v>0</v>
          </cell>
          <cell r="V78">
            <v>1.0115799999999999</v>
          </cell>
        </row>
        <row r="79">
          <cell r="B79">
            <v>209056800</v>
          </cell>
          <cell r="C79" t="str">
            <v>MN04020006</v>
          </cell>
          <cell r="D79" t="str">
            <v>CANULA NASAL PARA ADMINISTRAR OXIGENO SE SOLICITA DE 150 CM TAMAÑO ADULTODescripción: Para administración de oxígeno.Especificaciones técnicas:1. Con doble cánula curva2. De bordes suaves en el extremo nasal 3. De 2 cms de separación4. Flexible a prueba de compresión5. Con tubo polivinilo transparente de 150 cms o más (4.92 pies o más)6. Con diseño por encima de la oreja7. Banda de sujeción a la cabeza8. Tamaños:AdultoPediátricoLA INSTITUCIÓN SOLICITARÁ EL TAMAÑO QUE REQUIERA SEGÚN NECESIDAD</v>
          </cell>
          <cell r="G79" t="str">
            <v>NP</v>
          </cell>
          <cell r="K79">
            <v>3500</v>
          </cell>
          <cell r="T79">
            <v>19652</v>
          </cell>
          <cell r="V79">
            <v>0.26</v>
          </cell>
        </row>
        <row r="80">
          <cell r="B80">
            <v>209056801</v>
          </cell>
          <cell r="C80" t="str">
            <v>MN04020175</v>
          </cell>
          <cell r="D80" t="str">
            <v>CANULA NASAL PARA ADMINISTRAR OXIGENO. SE SOLICITA: TAMAÑO PEDIATRICO.Descripción: Para administración de oxígeno.Especificaciones técnicas:1. Con doble cánula curva2. De bordes suaves en el extremo nasal 3. De 2 cms de separación4. Flexible a prueba de compresión5. Con tubo polivinilo transparente de 150 cms o más (4.92 pies o más)6. Con diseño por encima de la oreja7. Banda de sujeción a la cabeza8. Tamaños:AdultoPediátricoLA INSTITUCIÓN SOLICITARÁ EL TAMAÑO QUE REQUIERA SEGÚN NECESIDAD.</v>
          </cell>
          <cell r="G80" t="str">
            <v>NP</v>
          </cell>
          <cell r="K80">
            <v>1500</v>
          </cell>
          <cell r="T80">
            <v>8220</v>
          </cell>
          <cell r="V80">
            <v>0.40150000000000002</v>
          </cell>
        </row>
        <row r="81">
          <cell r="B81">
            <v>209057801</v>
          </cell>
          <cell r="C81" t="str">
            <v>MA09050021</v>
          </cell>
          <cell r="D81" t="str">
            <v xml:space="preserve">VENDA AJUSTABLE DE GASA ABSORBENTE DE 1 A 2 DOBLECES. SOLICITAMOS EL TAMAÑO 2"Venda de gasa absorbente, ajustable, de uno a dos dobleces, no estéril. De entre 1 y 6 pulgadas de ancho por 4 yardas mínimode longitud estirada. bordes no deshilables                                                                                                                                                                                                                                                LA INSTITUCIÓN SOLICITARA EL TAMAÑO QUE REQUIERA.                                                                                                                                                                                   </v>
          </cell>
          <cell r="G81" t="str">
            <v>NP</v>
          </cell>
          <cell r="K81">
            <v>2000</v>
          </cell>
          <cell r="T81">
            <v>0</v>
          </cell>
          <cell r="V81">
            <v>0.112</v>
          </cell>
        </row>
        <row r="82">
          <cell r="B82">
            <v>209057802</v>
          </cell>
          <cell r="C82" t="str">
            <v>MA09050022</v>
          </cell>
          <cell r="D82" t="str">
            <v xml:space="preserve">VENDA AJUSTABLE DE GASA ABSORBENTE DE 1 A 2 DOBLECES. SOLICITAMOS EL TAMAÑO 3". Venda de gasa absorbente, ajustable, de uno a dos dobleces, no estéril. De entre 1 y 6 pulgadas de ancho por 4 yardas mínimo de longitud estirada. bordes no deshilables                                                                                                                                                                                                                                                LA INSTITUCIÓN SOLICITARA EL TAMAÑO QUE REQUIERA.                                                                                                                                                                                   </v>
          </cell>
          <cell r="G82" t="str">
            <v>NP</v>
          </cell>
          <cell r="K82">
            <v>2500</v>
          </cell>
          <cell r="T82">
            <v>0</v>
          </cell>
          <cell r="V82">
            <v>0.17649999999999999</v>
          </cell>
        </row>
        <row r="83">
          <cell r="B83">
            <v>209062701</v>
          </cell>
          <cell r="C83" t="str">
            <v>SU01020005</v>
          </cell>
          <cell r="D83" t="str">
            <v>SUTURA NYLON MONOFILAMENTO, CALIBRE 3-0Con longitud 75 cm. con aguja de 24 mm., 3/8 circulo, punta cortantes reverso estéril.</v>
          </cell>
          <cell r="G83" t="str">
            <v>NP</v>
          </cell>
          <cell r="K83">
            <v>1000</v>
          </cell>
          <cell r="T83">
            <v>0</v>
          </cell>
          <cell r="V83">
            <v>0.56810000000000005</v>
          </cell>
        </row>
        <row r="84">
          <cell r="B84">
            <v>209063300</v>
          </cell>
          <cell r="C84" t="str">
            <v>SU01020009</v>
          </cell>
          <cell r="D84" t="str">
            <v>SUTURA: NYLON MONOFILAMENTO, CALIBRE 6-0, LONGITUD 45 CM.  AGUJA DE 12 A 13 MM.,3/8 CÍRCULO, PUNTA CORTANTE ESTÉRIL.</v>
          </cell>
          <cell r="G84" t="str">
            <v>NP</v>
          </cell>
          <cell r="K84">
            <v>360</v>
          </cell>
          <cell r="T84">
            <v>1104</v>
          </cell>
          <cell r="V84">
            <v>0.41</v>
          </cell>
        </row>
        <row r="85">
          <cell r="B85">
            <v>209063500</v>
          </cell>
          <cell r="C85" t="str">
            <v>SU01010010</v>
          </cell>
          <cell r="D85" t="str">
            <v xml:space="preserve">SUTURA: ÁCIDO POLIGLICÓLICO TRENZADA, CALIBRE 2-0, LONGITUD 67 A 75 CM., AGUJA DE 25 A 26 MM., 1/2 CÍRCULO, PUNTA REDONDA.                                                                                                                 SOLICITAMOS: AGUJA CALIBRE 26MM LONG 70CM </v>
          </cell>
          <cell r="G85" t="str">
            <v>NP</v>
          </cell>
          <cell r="K85">
            <v>1800</v>
          </cell>
          <cell r="T85">
            <v>19632</v>
          </cell>
          <cell r="V85">
            <v>0.92</v>
          </cell>
        </row>
        <row r="86">
          <cell r="B86">
            <v>209063504</v>
          </cell>
          <cell r="C86" t="str">
            <v>SU01010009</v>
          </cell>
          <cell r="D86" t="str">
            <v xml:space="preserve">SUTURA: ÁCIDO POLIGLICÓLICO TRENZADO, CALIBRE 1 LONGITUD 67 A 75 CM. AGUJA DE 35 A 37 MM., 1/2 CÍRCULO, PUNTA REDONDA GRUESA.                                                                                              SOLICITAMOS: AGUJA CALIBRE 36MM LONG 70CM </v>
          </cell>
          <cell r="G86" t="str">
            <v>NP</v>
          </cell>
          <cell r="K86">
            <v>3000</v>
          </cell>
          <cell r="T86">
            <v>27444</v>
          </cell>
          <cell r="V86">
            <v>1.01837</v>
          </cell>
        </row>
        <row r="87">
          <cell r="B87">
            <v>209063509</v>
          </cell>
          <cell r="C87" t="str">
            <v>SU01010015</v>
          </cell>
          <cell r="D87" t="str">
            <v>SUTURA ACIDO POLIGLICOLICO TRENZADO, CALIBRE 4-0, SE SOLICITA AGUJA 19MM, 3/8 CIRCULO PUNTA CORTANTE ESTERIL, LONGITUD 45CM</v>
          </cell>
          <cell r="G87" t="str">
            <v>NP</v>
          </cell>
          <cell r="K87">
            <v>420</v>
          </cell>
          <cell r="T87">
            <v>492</v>
          </cell>
          <cell r="V87">
            <v>0.93</v>
          </cell>
        </row>
        <row r="88">
          <cell r="B88">
            <v>209063510</v>
          </cell>
          <cell r="C88" t="str">
            <v>SU01010016</v>
          </cell>
          <cell r="D88" t="str">
            <v xml:space="preserve">SUTURA: ACIDO POLIGLICÓLICO TRENZADO, CALIBRE 4-0, SE SOLICITA AGUJA DE 20MM, 1/2 CIRCULO, PUNTA REDONDA LONGITUD 75.           </v>
          </cell>
          <cell r="G88" t="str">
            <v>NP</v>
          </cell>
          <cell r="K88">
            <v>828</v>
          </cell>
          <cell r="T88">
            <v>1308</v>
          </cell>
          <cell r="V88">
            <v>1.28853</v>
          </cell>
        </row>
        <row r="89">
          <cell r="B89">
            <v>209063513</v>
          </cell>
          <cell r="C89" t="str">
            <v>SU01010013</v>
          </cell>
          <cell r="D89" t="str">
            <v xml:space="preserve">SUTURA: ÁCIDO POLIGLICÓLICO TRENZADO, CALIBRE 3-0, SE SOLICITA CON AGUJA DE 19MM, 3/8 CÍRCULO, PUNTA CORTANTE ESTÈRIL LONGITUD 45.             </v>
          </cell>
          <cell r="G89" t="str">
            <v>NP</v>
          </cell>
          <cell r="K89">
            <v>250</v>
          </cell>
          <cell r="T89">
            <v>0</v>
          </cell>
          <cell r="V89">
            <v>1.18462</v>
          </cell>
        </row>
        <row r="90">
          <cell r="B90">
            <v>209063514</v>
          </cell>
          <cell r="C90" t="str">
            <v>SU01010011</v>
          </cell>
          <cell r="D90" t="str">
            <v>SUTURA: ACIDO POLIGLICÓLICO TRENZADO, CALIBRE 3-0, LONGITUD 67 A 75 CM.  AGUJA DE 15 A 17 MM., 1/2 CIRCULO, PUNTA REDONDA.</v>
          </cell>
          <cell r="G90" t="str">
            <v>NP</v>
          </cell>
          <cell r="K90">
            <v>660</v>
          </cell>
          <cell r="T90">
            <v>1440</v>
          </cell>
          <cell r="V90">
            <v>1.1742300000000001</v>
          </cell>
        </row>
        <row r="91">
          <cell r="B91">
            <v>209064200</v>
          </cell>
          <cell r="C91" t="str">
            <v>SU01020033</v>
          </cell>
          <cell r="D91" t="str">
            <v>SUTURA: SEDA NEGRA TRENZADA SILICONIZADA, SE SOLICITA CALIBRE 1, LONGITUD 75CM., AGUJA DE 25 A 26 MM.,  1/2 CíRCULO, PUNTA REDONDA.</v>
          </cell>
          <cell r="G91" t="str">
            <v>NP</v>
          </cell>
          <cell r="K91">
            <v>456</v>
          </cell>
          <cell r="T91">
            <v>612</v>
          </cell>
          <cell r="V91">
            <v>0.77</v>
          </cell>
        </row>
        <row r="92">
          <cell r="B92">
            <v>209064500</v>
          </cell>
          <cell r="C92" t="str">
            <v>SU01020035</v>
          </cell>
          <cell r="D92" t="str">
            <v>SUTURA: SEDA NEGRA TRENZADA SILICONIZADA, SE SOLICITA CALIBRE 2-0, LONGITUD 75CM, AGUJA DE 25 A 26 MM. 1/2 CÍRCULO, PUNTA REDONDA.</v>
          </cell>
          <cell r="G92" t="str">
            <v>NP</v>
          </cell>
          <cell r="K92">
            <v>1140</v>
          </cell>
          <cell r="T92">
            <v>1176</v>
          </cell>
          <cell r="V92">
            <v>0.52700000000000002</v>
          </cell>
        </row>
        <row r="93">
          <cell r="B93">
            <v>209065500</v>
          </cell>
          <cell r="C93" t="str">
            <v>SU01020046</v>
          </cell>
          <cell r="D93" t="str">
            <v>SUTURA: SEDA SILICONIZADA, SE SOLICITA CALIBRE 6-0, LONGITUD 45 CM.  AGUJA DE 10 A 12 MM., 3/8 CIRCULO, PUNTA CORTANTE ESTÉRIL.</v>
          </cell>
          <cell r="G93" t="str">
            <v>NP</v>
          </cell>
          <cell r="K93">
            <v>360</v>
          </cell>
          <cell r="T93">
            <v>2808</v>
          </cell>
          <cell r="V93">
            <v>1.25</v>
          </cell>
        </row>
        <row r="94">
          <cell r="B94">
            <v>209066101</v>
          </cell>
          <cell r="C94" t="str">
            <v>SU01020020</v>
          </cell>
          <cell r="D94" t="str">
            <v>SUTURA: POLIPROPILENO MONOFILAMENTO, CALIBRE 3-0, DOBLE AGUJA REDONDA, 25 A 26 MM., SE SOLICITA LONGITUD DE 90 CM</v>
          </cell>
          <cell r="G94" t="str">
            <v>NP</v>
          </cell>
          <cell r="K94">
            <v>240</v>
          </cell>
          <cell r="T94">
            <v>576</v>
          </cell>
          <cell r="V94">
            <v>2.15</v>
          </cell>
        </row>
        <row r="95">
          <cell r="B95">
            <v>209111600</v>
          </cell>
          <cell r="C95" t="str">
            <v>MA12040100</v>
          </cell>
          <cell r="D95" t="str">
            <v>MATRIZ DE CELULOSA OXIDADA REGENERADA Y COLÀGENO   SE SOLICITA TAMAÑO 123CENTIMETROS CUADRADOS.                                                                                                                                                                                                                                                                      Matriz en làmina hexagonal compuesta de 45% celulosa oxidada regenerada y 55% de colàgeno.Esteril,liofilizado,biodegradablecon propiedades hemostaticas.Es modeladora de proteasas y protege los factores de crecimiento.tamaños:                                                                                                                                                                                                                                                                                                                                                  28 cm²                                                                                                                                                                                                                                                                               123 cm²LA UNIDAD EJECUTORA SOLICITARA EL TAMAÑO Y LA CANTIDAD QUE REQUIERA.</v>
          </cell>
          <cell r="G95" t="str">
            <v>NP</v>
          </cell>
          <cell r="K95">
            <v>500</v>
          </cell>
          <cell r="T95">
            <v>0</v>
          </cell>
          <cell r="V95">
            <v>37.533760000000001</v>
          </cell>
        </row>
        <row r="96">
          <cell r="B96">
            <v>209112300</v>
          </cell>
          <cell r="C96" t="str">
            <v>IN01010068</v>
          </cell>
          <cell r="D96" t="str">
            <v>TIJERA PARA BISTURI ARMONICO CON CONTROL MANUAL Y ALTA FRECUENCIA, TECNOLOGIA ADAPTIVA DEL TEJIDO.  SE SOLICITA VASTAGO DE 23 CM</v>
          </cell>
          <cell r="G96" t="str">
            <v>NP</v>
          </cell>
          <cell r="K96">
            <v>10</v>
          </cell>
          <cell r="T96">
            <v>0</v>
          </cell>
          <cell r="V96">
            <v>770.44205999999997</v>
          </cell>
        </row>
        <row r="97">
          <cell r="B97">
            <v>209112400</v>
          </cell>
          <cell r="C97" t="str">
            <v>IN01010069</v>
          </cell>
          <cell r="D97" t="str">
            <v>TIJERA PARA BISTURI ARMONICO CON CONTROL MANUAL Y ALTA FRECUENCIA, TECNOLOGIA ADAPTIVA DEL TEJIDO.  SE SOLICITA VASTAGO DE 36 CM</v>
          </cell>
          <cell r="G97" t="str">
            <v>NP</v>
          </cell>
          <cell r="K97">
            <v>10</v>
          </cell>
          <cell r="T97">
            <v>7</v>
          </cell>
          <cell r="V97">
            <v>760.07731000000001</v>
          </cell>
        </row>
        <row r="98">
          <cell r="B98">
            <v>209112600</v>
          </cell>
          <cell r="C98" t="str">
            <v>IN01010061</v>
          </cell>
          <cell r="D98" t="str">
            <v>PINZA LAPARASCOPICA DE 10 MM CON CORTE INCORPORADO PARA SELLADO DE VASOS SANGUINEOS MEDIANTE PRESION.                                                                                                                                                         Pinza de 10 mm. para Ligadura y Sellado de Vasos Sanguíneos, con Corte Incorporado, Desechable, de 37 cm. de largo,mandíbulas Rectas, Rotación 359 grados, con electrodo incorporado, ancho de 6 mm., largo de 22 mm., Superficie Lisa conProtuberancias de cerámicas, con Dispersión térmica de 2 mm., activada por pedal.Estéril.</v>
          </cell>
          <cell r="G98" t="str">
            <v>NP</v>
          </cell>
          <cell r="K98">
            <v>250</v>
          </cell>
          <cell r="T98">
            <v>0</v>
          </cell>
          <cell r="V98">
            <v>374.76468999999997</v>
          </cell>
        </row>
        <row r="99">
          <cell r="B99">
            <v>209112800</v>
          </cell>
          <cell r="C99" t="str">
            <v>IN01010060</v>
          </cell>
          <cell r="D99" t="str">
            <v>PINZA PARA FUSION DE TEJIDOS Y DISECCION MONOPOLAR DE 5MM LAPARASCOPICA PARA ELECTROCAUTERIO MULTIMODAL.                                                                                                                                  Pinza para fusion de tejidos,laparoscopica,desechable, de 5mm de diámetro de 20cm o más de longitud. Con corteincorporado.Con electrodo monopolar que realice disección y hemostasia en una de sus ramas,que tenga la superficie lisa yprotuberancia de cerámica.Dispersión térmica de 1.5mm. Mandíbula curva o recta con rotación de 180ª o mayor. Activaciónmanual en la pinza de las funciones de disección,fusión de tejidos y graduación de la intensidad monopolar.Para utilizarse conunidad de electrocirugía multimodal existente en la Unidad Ejecutora.LA UNIDAD ESPECIFICARA LA DESCRIPCION QUE REQUIERE.</v>
          </cell>
          <cell r="G99" t="str">
            <v>NP</v>
          </cell>
          <cell r="K99">
            <v>10</v>
          </cell>
          <cell r="T99">
            <v>0</v>
          </cell>
          <cell r="V99">
            <v>767.44128000000001</v>
          </cell>
        </row>
        <row r="100">
          <cell r="B100">
            <v>209112900</v>
          </cell>
          <cell r="C100" t="str">
            <v>IN01010062</v>
          </cell>
          <cell r="D100" t="str">
            <v>PINZA LAPARASCOPICA DE 5 MM CON CORTE INCORPORADO PARA SELLADO DE VASOS SANGUINEOS MEDIANTE PRESION.                                                                                                                              Pinza Laparoscopica de 5 mm. para sellado de vasos sanguìneos mediante presiòn ,estèril. Desechable, de 37 cm de largo,mandíbulas rectas. Rotaciòn de la mandìbula. Con electrodo incorporado. Superficie lisa con protuberancias de cerámica, condispersión térmica de 2 mm. Activación de coagulación con pedal o través de control manual en la pinza.</v>
          </cell>
          <cell r="G100" t="str">
            <v>NP</v>
          </cell>
          <cell r="K100">
            <v>10</v>
          </cell>
          <cell r="T100">
            <v>174</v>
          </cell>
          <cell r="V100">
            <v>579.59684000000004</v>
          </cell>
        </row>
        <row r="101">
          <cell r="B101">
            <v>209113300</v>
          </cell>
          <cell r="C101" t="str">
            <v>IN02020002</v>
          </cell>
          <cell r="D101" t="str">
            <v>TROCAR PARA CIRUGIA LAPAROSCOPICA DE 2MM A 15MM DE DIAMETRO, PUNTA CORTANTE DESECHABLE SE SOLICITA DE DE 11MM, CON (1)OBTURADOR Y (2) CAMISAS. Obturador de punta cortante desechable estéril con cuchilla o punta piramidal para instrumento de 2mm a 15mm de diámetro,con camisa, sistema de insuflación/desinsuflación, con protección activa y reductor incorporado o reductor suministrado con eltrocar para los trocares mayores de 5mm.El servicio solicitará el tamaño (diámetro y longitud del trocar/camisa), cantidad de camisas y la tecnología de trocar querequiera según necesidad.</v>
          </cell>
          <cell r="G101" t="str">
            <v>NP</v>
          </cell>
          <cell r="K101">
            <v>17</v>
          </cell>
          <cell r="T101">
            <v>0</v>
          </cell>
          <cell r="V101">
            <v>72.215339999999998</v>
          </cell>
        </row>
        <row r="102">
          <cell r="B102">
            <v>209113400</v>
          </cell>
          <cell r="C102" t="str">
            <v>IN01060002</v>
          </cell>
          <cell r="D102" t="str">
            <v>INSTRUMENTO PARA PROLAPSO RECTAL Y HEMORROIDES                                                                                                                                                                                                                                        Instrumento de engrapado mecánico y corte quirúrgico circular para tratamiento de prolapso y hemorroides.Diámetro de corte de24mm ò màs. Cabezal hueco para colocar el tejido a ser extraído. Yunque desmontable o no desmontable. Mango ergonómico.Dimensión de la grapa abierta entre 3.5mm y 5.5mm y carrada entre 1.0mm y 2.5mm.Debe incluir todos los accesorios requeridos para este procedimiento (dilatador anal y anoscopio).La Instituciòn solicitarà las especìficaciones que requiera segùn necesidad.</v>
          </cell>
          <cell r="G102" t="str">
            <v>NP</v>
          </cell>
          <cell r="K102">
            <v>5</v>
          </cell>
          <cell r="T102">
            <v>15</v>
          </cell>
          <cell r="V102">
            <v>306.25</v>
          </cell>
        </row>
        <row r="103">
          <cell r="B103">
            <v>209113500</v>
          </cell>
          <cell r="C103" t="str">
            <v>IN02020010</v>
          </cell>
          <cell r="D103" t="str">
            <v>TROCAR PARA CIRUGIA LAPAROSCOPICA  DE 5MM A 12MM DE DIAMETRO CON SISTEMA DE ANCLAJE (TIPO HASSAN O TÉCNICA ABIERTA) PUNTA ROMA DESECHABLE.                                             Obturador de punta roma atraumático desechable estéril para técnica abierta, que permita bajar instrumentos de 5mm a 12mm de diámetro, con camisa, sistema de insuflación/desinsuflación, cono o sistema de anclaje que permita fijarlo con o sin riendas de sutura, con reductor incorporado o reductor suministrado con el trocar.El servicio solicitará el tamaño (diámetro y longitud del trocar/camisa), cantidad de camisas y la tecnología de trocar que requiera según necesidad.</v>
          </cell>
          <cell r="G103" t="str">
            <v>NP</v>
          </cell>
          <cell r="K103">
            <v>250</v>
          </cell>
          <cell r="T103">
            <v>934</v>
          </cell>
          <cell r="V103">
            <v>34.5</v>
          </cell>
        </row>
        <row r="104">
          <cell r="B104">
            <v>209119900</v>
          </cell>
          <cell r="C104" t="str">
            <v>MA02010077</v>
          </cell>
          <cell r="D104" t="str">
            <v>CANULA DE ASPIRACION TIPO YANKEUER  SE SOLICITA TIPO RIGIDA DE ADULTO de 12" y tuberia de 72"   Cánula de aspiración tipo yankauer, de un solo uso, para adulto y pediatrico, transparente, longitud entre 8" a 15", punta redonda con orificios laterales, flexible o rìgido, con o sin tuberìa de 6 pies ( 72" )o más, estèril. La instituciòn solicitante especificarà el tipo de canula deseada</v>
          </cell>
          <cell r="G104" t="str">
            <v>NP</v>
          </cell>
          <cell r="K104">
            <v>500</v>
          </cell>
          <cell r="T104">
            <v>76</v>
          </cell>
          <cell r="V104">
            <v>0.59189999999999998</v>
          </cell>
        </row>
        <row r="105">
          <cell r="B105">
            <v>209521601</v>
          </cell>
          <cell r="C105" t="str">
            <v>MA04010032</v>
          </cell>
          <cell r="D105" t="str">
            <v>AGUJAS PARA LOCALIZACION Y BLOQUEO DE NERVIO PERIFERICO. ( SE SOLICITA TAMAÑO 22Ga X 3 1/4" )  CON PUNTA BISELADA LIBRE DE LATEX, CON CUBIERTA AISLANTE EN LA CARA INTERNA Y EXTERNA DE LA AGUJA GRADUADA EN CENTRIMETRO, CON CABLE PARA CONECTAR EL EQUIPO DE NEURO ESTIMULACION Y TUBO PARA ADMINISTRAR EL MEDICAMENTO. TAMAÑOS: 24 G X 1´´22G X 1 5/8´´22 G X 2´´22 G X 4´´22 G X 4 3/4´´24 G X 1 3/8´´25 G X 2´´22 G X 3 1/4´´21 G X 4´´20 G X 4 3/4´´20 G X 6´´26 G X 1 1/2´´LA UNIDAD EJECUTORA ESPECIFICARA EL DIAMETRO Y EL LARGO REQUERIDO</v>
          </cell>
          <cell r="G105" t="str">
            <v>NP</v>
          </cell>
          <cell r="K105">
            <v>100</v>
          </cell>
          <cell r="T105">
            <v>890</v>
          </cell>
          <cell r="V105">
            <v>27</v>
          </cell>
        </row>
        <row r="106">
          <cell r="B106">
            <v>209020002</v>
          </cell>
          <cell r="C106" t="str">
            <v>SU02010004</v>
          </cell>
          <cell r="D106" t="str">
            <v>INSTRUMENTO DE ENGRAPADO Y CORTE LINEAL RECTA ENDOSCOPICA CON O SINREGARGA,DESECHABLE     (SE SOLICITA Estándar: vástago de 16cm o longitud total de 34cm, LONGITUD DE 60MM DE LARGO, ALTURA DE GRAPA ABIERTA 2.5 Y CERRADA 1.0MM)                                                                                                                                                                                                                                                                                                                                                                                         Instrumento de engrapado de corte lineal de 12mm de diámetro.Longitud del Instrumento:1- Corto: vástago de 6cm o longitud total de 28cm2- Estándar: vástago de 16cm o longitud total de 34cm3- Extra largo: vástago de 26cm o longitud total de 44cmCarga de:1- Longitud: 30, 35, 45 ó 60mm de largo2- De titanio3- Estéril.Altura de Grapa abierta: o Altura de Grapa cerrada2.0mm, 0.75mm2.5mm 1.0mm3.5mm 1.5mm--------- 1.8mm4.8mm 2.0mmNota: Al momento de la evaluación para la emisión del certificado de criterio técnico, se tomará en cuanta la altura de la grapaabierta o la altura de la grapa cerrada.Nota:1. La institución solicitara el tamaño del instrumental, la longitud y la altura de la grapa requerida.2. Además de la carga que trae debe incluir una carga adicional compatible con el instrumental.3. La institución puede solicitar el instrumento y la recarga por separado y la cantidad requerida.</v>
          </cell>
          <cell r="G106" t="str">
            <v>NP</v>
          </cell>
          <cell r="K106">
            <v>10</v>
          </cell>
          <cell r="T106">
            <v>115</v>
          </cell>
          <cell r="V106">
            <v>250</v>
          </cell>
        </row>
        <row r="107">
          <cell r="B107">
            <v>209038208</v>
          </cell>
          <cell r="C107" t="str">
            <v>IN01010002</v>
          </cell>
          <cell r="D107" t="str">
            <v>Cuchilla para Facoemulsificación de 2.65mm; 3.0mm y 3.2mm ( SE SOLICITA 3.2MM)</v>
          </cell>
          <cell r="G107" t="str">
            <v>NP</v>
          </cell>
          <cell r="K107">
            <v>334</v>
          </cell>
          <cell r="T107">
            <v>3444</v>
          </cell>
          <cell r="V107">
            <v>24</v>
          </cell>
        </row>
        <row r="108">
          <cell r="B108">
            <v>209117000</v>
          </cell>
          <cell r="C108" t="str">
            <v>SC02030285</v>
          </cell>
          <cell r="D108" t="str">
            <v>ZAPATO AMBIDIESTRO PARA DESCARGA. SE SOLICITA TAMAÑO  mediano 37, 38 ,39 -mujer 6.5, 7.5 ,8.5                                                                                                 Dispositivo ambidiestro para descarga en pacientes con heridas plantares, de ante pie, medio pie y talón.1. Con suela de poliuretano totalmente oscilante (balacín)2. Cubierta en el empeine3. Plantilla para descarga de rompe cabezas de tres (3) capas de densidades diferentes: rígida, media y blanda.4. Ajustable con velcro5. Tamaños pequeño 34 35 36hombre ... 3.5 4.5mujer ... 5 6mediano 37 38 39hombre 5 6 7mujer 6.5 7.5 8.5grande 40 41 42hombre 7.5 8 8.5mujer 9 9.5 10extra grande 43 44 45hombre 9 10.5 11.5mujer 10.5 12 13XXL 46 47 48hombre 12.5 13.5 14mujer 14 14.5 15.56. Accesorios disponibles según necesidad-Plantilla La Unidad Ejecutora solicitará la presentación, tamaño y accesorio requerido</v>
          </cell>
          <cell r="G108" t="str">
            <v>NP</v>
          </cell>
          <cell r="K108">
            <v>80</v>
          </cell>
          <cell r="T108">
            <v>28</v>
          </cell>
          <cell r="V108">
            <v>150</v>
          </cell>
        </row>
        <row r="109">
          <cell r="B109">
            <v>209168001</v>
          </cell>
          <cell r="C109" t="str">
            <v>MA12040144</v>
          </cell>
          <cell r="D109" t="str">
            <v xml:space="preserve">INJERTO VASCULAR CONICO CON ANILLOS INTEGRADOS AL PTFE.   SE SOLICITA:  CON HEPARINA BIOACTIVA, CAN ANILLO INTEGRAD, INJERTO VASCULAR CÓNICO ENTRE 4MM y  7MM , LONGITUD 45CMDESCRIPCION DEL PRODUCTO: De politetrafluoretileno (PTFE) expandido, con soporte radial de bajo perfil de pared delgada o estándar elástica o no elástica, resistente a la compresión con diámetro interno progresivo entre 4mm y 8mm y longitud total del injerto entre 30cm y 70cm. Con o sin heparina bioactiva, con sin sellado externo de gelatina. </v>
          </cell>
          <cell r="G109" t="str">
            <v>NP</v>
          </cell>
          <cell r="K109">
            <v>15</v>
          </cell>
          <cell r="T109">
            <v>35</v>
          </cell>
          <cell r="V109">
            <v>1650</v>
          </cell>
        </row>
        <row r="110">
          <cell r="B110">
            <v>209171801</v>
          </cell>
          <cell r="C110" t="str">
            <v>MA12040101</v>
          </cell>
          <cell r="D110" t="str">
            <v xml:space="preserve"> LENTE INTRAOCULAR PLEGABLE DE ACRILICO HIDROFOBICO DE +10.00 A +30.00 DIOPTRIAS.(LA UNIDAD SOLICITARA LOS TAMAÑOS QUE NECESITE)Lente intra ocular plegable- Lente entre 5.5mm y 6.0mm de óptica- Longitud entre 12.5mm y 13.5mm de largo- Constante: entre 118.0 y 118.9- Acrílico hidrofóbico- Angulación entre 0° y 10°- De una sola pieza o de tres piezas- Filtro ultra violeta- Índice de refracción entre 1.46 y 1.55La institución solicitante indicara la dioptria que requiera </v>
          </cell>
          <cell r="G110" t="str">
            <v>NP</v>
          </cell>
          <cell r="K110">
            <v>334</v>
          </cell>
          <cell r="T110">
            <v>0</v>
          </cell>
          <cell r="V110">
            <v>33.5</v>
          </cell>
        </row>
        <row r="111">
          <cell r="B111">
            <v>209485201</v>
          </cell>
          <cell r="C111" t="str">
            <v>MA03010126</v>
          </cell>
          <cell r="D111" t="str">
            <v>BANDEJA PARA CATETERIZACION SE SOLICITA: VENOSO CENTRAL TRIPLE LUMEN PEDIATRICACON 2 ANTIBIOTICOS (MINOCICLINA Y RIFAMPICINA),  SE SOLICITA 5FR X 12CM, DE POLIURETANO, SUTURA DE NYLON CON AGUJA CURVA.Desechable, estéril, radiopaco.Especificaciones: 1. Catéter venoso central de 3 vías, impregnados con minociclina y rifampicina. 2. Tamaños: 2.1. Diametro: 5fr, 5.5fr 2.2. Longitud: de 8cms a 15cms.3. Material de catéter: poliuretano, polietileno, polivinilo o silicón.4. Guía de doble punta flexible recta y curvada de 0.018” ó 0.025”. 5. Dilatador (es).6. Jeringa desechable de 1cc a 6cc. 7. Conectores de inyección libre de aguja. 8. Bisturí de seguridad desechable. 9. De dos (2) a cuatro (4) esponjas de gasa 4” x 4”. 10. Paño fenestrado grande. 11. Aguja introductora de 19G a 21G. 12. Aguja calibre 25G de 1”. 13. Aguja calibre 22G de 1 ½”.. 14. Lidocaína al 1% 5cc.15. Clorhexidina al 2% y alcohol isopropilico al 70%. 16. Sutura de seda o nylon calibre 4.0 con aguja recta ó curva.17. Con porta agujas. 18. Bandeja de preparación con doble envoltura.LA INSTITUCION SOLICITARÁ LO REQUERIDO DE ACUERDO A SU NECESIDAD.</v>
          </cell>
          <cell r="G111" t="str">
            <v>NP</v>
          </cell>
          <cell r="K111">
            <v>30</v>
          </cell>
          <cell r="T111">
            <v>350</v>
          </cell>
          <cell r="V111">
            <v>260</v>
          </cell>
        </row>
        <row r="112">
          <cell r="B112">
            <v>209485401</v>
          </cell>
          <cell r="C112" t="str">
            <v>SC02030028</v>
          </cell>
          <cell r="D112" t="str">
            <v xml:space="preserve">PERILLA (BULBO) DE SUCCION - IRRIGACION DE 2 ONZAS ESTERIL                                                                                                                                                                                                                                CAUCHO EN FORMA DE PERA PARA IRRIGACION DE HERIDAS PEQUEÑAS, PARA LAVADO DE OIDO, DESECHABLE,CON MATERIAL TERMOPLASTICO, DE PUNTA SUAVE, CAPACIDAD DE 2 ONZAS                                                                                                                                                                                                                                                  </v>
          </cell>
          <cell r="G112" t="str">
            <v>NP</v>
          </cell>
          <cell r="K112">
            <v>1500</v>
          </cell>
          <cell r="T112">
            <v>17800</v>
          </cell>
          <cell r="V112">
            <v>0.75</v>
          </cell>
        </row>
        <row r="113">
          <cell r="B113">
            <v>209486601</v>
          </cell>
          <cell r="C113" t="str">
            <v>MA11010023</v>
          </cell>
          <cell r="D113" t="str">
            <v>APLICADOR PARA LA ASEPSIA DE LA PIEL. SE SOLICITA, Con alcohol isopropilico al 72% e iodopovidona al 7.5%Solución antiséptica para la preparación de la piel del paciente de acción antimicrobial de amplio espectro.Especificaciones: 1. Aplicador individual con esponja.2. Composición: Con alcohol isopropilico al 72% e iodopovidona al 7.5% o sin alcohol e iodopovidona al 10%.3. Solución de 39ml.4. Desechable.5. EstérilLA INSTITUCIÓN SOLICITARÁ LA COMPOSICIÓN QUE REQUIERA (CON O SIN ALCOHOL) DE ACUERDO A SUNECESIDAD</v>
          </cell>
          <cell r="G113" t="str">
            <v>NP</v>
          </cell>
          <cell r="K113">
            <v>5000</v>
          </cell>
          <cell r="T113">
            <v>11960</v>
          </cell>
          <cell r="V113">
            <v>8</v>
          </cell>
        </row>
        <row r="114">
          <cell r="B114">
            <v>209555901</v>
          </cell>
          <cell r="C114" t="str">
            <v>OP03010177</v>
          </cell>
          <cell r="D114" t="str">
            <v>INMOVILIZADOR DE TOBILLO DE AIRE UNIVERSAL Y AMBIDIESTRO</v>
          </cell>
          <cell r="G114" t="str">
            <v>NP</v>
          </cell>
          <cell r="K114">
            <v>5</v>
          </cell>
          <cell r="T114">
            <v>74</v>
          </cell>
          <cell r="V114">
            <v>46</v>
          </cell>
        </row>
        <row r="115">
          <cell r="B115">
            <v>209564101</v>
          </cell>
          <cell r="C115" t="str">
            <v>SU01010148</v>
          </cell>
          <cell r="D115" t="str">
            <v xml:space="preserve">SUTURA POLIGLACTINA 910 RECUBIERTO DE POLIGLACTINA 370 Y TRICLOSAN (SUTURA ACTIVA)CALIBRE 0.                                                                                                                          SE SOLICITA AGUJA 36.4MM Y LONGITUD DE 70CM.                                                                                                                                                                                                                            DESCRIPCION :Violeta trenzada, 70cm ó 90cm, con aguja 36.4mm ó 40mm, 1/2 circulo, punta ahusada. La institución solicitará el diámetro de la aguja y longitud del hilo que requiera.                                                                                                                                                                                       </v>
          </cell>
          <cell r="G115" t="str">
            <v>NP</v>
          </cell>
          <cell r="K115">
            <v>1200</v>
          </cell>
          <cell r="T115">
            <v>3853</v>
          </cell>
          <cell r="V115">
            <v>2.78</v>
          </cell>
        </row>
        <row r="116">
          <cell r="B116">
            <v>209564501</v>
          </cell>
          <cell r="C116" t="str">
            <v>SU01020123</v>
          </cell>
          <cell r="D116" t="str">
            <v xml:space="preserve">SUTURA MONOFILAMENTO POLIDIOXANONA  CALIBRE 1                                                                                                                                                                                                                                                                                                                                                                                                                                                         DESCRIPCION: Recubierta de triclosan color violeta, longitud entre 70cm y 90cm, con aguja de 36.4mm, 40mm ó 48mm de 1/2 circulo, punta ahusada. SE SOLICITA CALIBRE 1 CON AGUJA 40MM Y LONGITUD DE 90 CM </v>
          </cell>
          <cell r="G116" t="str">
            <v>NP</v>
          </cell>
          <cell r="K116">
            <v>1500</v>
          </cell>
          <cell r="T116">
            <v>4512</v>
          </cell>
          <cell r="V116">
            <v>17.125</v>
          </cell>
        </row>
        <row r="117">
          <cell r="B117">
            <v>209063802</v>
          </cell>
          <cell r="C117" t="str">
            <v>SU01010044</v>
          </cell>
          <cell r="D117" t="str">
            <v>SUTURA ACIDO POLIGLICOLICO TRENZADO, CALIBRE 6-0, SUTURA ACISO POLIGLICOLICO  TRENZADO CALIBRE 6-0, DE LONGITUD 45CM, CON DOBLE AGUJA 8 A 10MM, 1/4 CIRCULO ESPATULADA ESTERIL.</v>
          </cell>
          <cell r="G117" t="str">
            <v>NP</v>
          </cell>
          <cell r="K117">
            <v>48</v>
          </cell>
          <cell r="T117">
            <v>0</v>
          </cell>
          <cell r="V117">
            <v>4.6500000000000004</v>
          </cell>
        </row>
        <row r="118">
          <cell r="B118">
            <v>209117001</v>
          </cell>
          <cell r="C118" t="str">
            <v>SC02030284</v>
          </cell>
          <cell r="D118" t="str">
            <v>ZAPATO AMBIDIESTRO PARA DESCARGA. SE SOLICITA TAMAÑO mediano 37, 38, 39 - hombre 5, 6 ,7                                                                                        Dispositivo ambidiestro para descarga en pacientes con heridas plantares, de ante pie, medio pie y talón.1. Con suela de poliuretano totalmente oscilante (balacín)2. Cubierta en el empeine3. Plantilla para descarga de rompe cabezas de tres (3) capas de densidades diferentes: rígida, media y blanda.4. Ajustable con velcro5. Tamaños pequeño 34  35  36hombre ... 3.5  4.5mujer ... 5  6mediano 37  38  39hombre 5  6 7mujer 6.5  7.5  8.5grande 40  41 42hombre 7.5  8  8.5mujer 9   9.5  10extra grande 43   44   45hombre 9   10.5    11.5mujer 10.5  12  13XXL 46  47  48hombre 12.5  13.5   14mujer 14   14.5   15.56. Accesorios disponibles según necesidad-Plantilla La Unidad Ejecutora solicitará la presentación, tamaño y accesorio requerido</v>
          </cell>
          <cell r="G118" t="str">
            <v>NP</v>
          </cell>
          <cell r="K118">
            <v>80</v>
          </cell>
          <cell r="T118">
            <v>0</v>
          </cell>
          <cell r="V118">
            <v>155.87109000000001</v>
          </cell>
        </row>
        <row r="119">
          <cell r="B119">
            <v>209485501</v>
          </cell>
          <cell r="C119" t="str">
            <v>SC01050046</v>
          </cell>
          <cell r="D119" t="str">
            <v>GUANTES QUIRURGICO DE LATEX ESTERIL SE SOLICITA TAMAÑO 8 1/2                                                                                                                                                                                                                                                                                   Guantes quirúrgicos de látex natural 100% con bajo contenido de polvo (no mas de 200mg. De polvo por guante); no deberá tener más de 300 microgramos de proteína por guante. Deberá venir por par (derecho e izquierdo), estéril y desechables. Dimensiones de:Tamaño Talla(mm) Longitudes(mm)(Tolerancia:+/- 6mm) (Tolerancia:+/- 10mm)5  1/2            70           2456                    80           2656  1/2            83           2657                    89           2657  1/2            95           2658                    102          2658  1/2           108          2659                    114          2659 1/2            120           265Los guantes deben de estar libres de: -Orificios. -Granulaciones. -Fisuras. -Deformaciones. -Burbujas. -Pliegues adheridos. -Escurrimiento en yema. -Materia extraña. -Rugosidades. -Presentar en la orilla del guante un enrollamiento o banda de color de 1cm de ancho máximo o un terminado que asegure sufijación en el antebrazo. -El espesor de la yema de los dedos, palma de la mano y muñeca debe ser de 0.l0mm o mayor.-Resistente al alargamiento y procesos de la esterilización (sin envejecimiento acelerado). -Alargamiento a la ruptura (% mínimo) 750% -Resistencia a la tensión: 24 MPa (mínimo).-El agente de superficie utilizado para facilitar su colocación debe ser inerte e inocuo (con o sin aloe vera).-Debe presentar hermeticidad.-Estéril, libre de pirógenos. -No tóxico en caso de ser esterilizado por óxido de etileno.-Con doble envoltura y de fácil extracción aséptica de su contenido. -En su envase interno deberá estar marcado con el tamaño del guante y el nombre específico de la mano (derecho e izquierdo).-En su parte externa deberá marcarse el tamaño del guante, mes, año de fabricación y fecha de expiración. La institución solicitará las especificaciones que requiera.</v>
          </cell>
          <cell r="G119" t="str">
            <v>NP</v>
          </cell>
          <cell r="K119">
            <v>400</v>
          </cell>
          <cell r="T119">
            <v>0</v>
          </cell>
          <cell r="V119">
            <v>0.22902</v>
          </cell>
        </row>
        <row r="120">
          <cell r="B120">
            <v>209485901</v>
          </cell>
          <cell r="C120" t="str">
            <v>SC02030029</v>
          </cell>
          <cell r="D120" t="str">
            <v>BANDAS ELÁSTICAS PARA FORTALECIMIENTO.Bandas elásticas, de resistencia gradual, para fortalecimiento muscular y movilidad articular, libre de látex, con medidas entre 3y 6 pulgadas de anchoEspecificaciones técnicas: Con resistencia gradual en :Nombre Niveles Peso en Kg/libra1 Ultrasuave 0 1.1 Kg/2.5 lb.2. Suave 1 1.8 Kg/4.0 lb.3. Mediana 2 2.7 Kg/6.0 lb.4. Fuerte 3 3.1 Kg/7.0 lb.5. Extra fuerte 4 4.3 Kg/9.5 lb.6. Fuerte especial 5 4.9 Kg/11.0 lb.7. Super fuerte 6 8.6 Kg/19.0 lb.8. Máxima 7 11.8 Kg/26.0 lb.</v>
          </cell>
          <cell r="G120" t="str">
            <v>NP</v>
          </cell>
          <cell r="K120">
            <v>3</v>
          </cell>
          <cell r="T120">
            <v>0</v>
          </cell>
          <cell r="V120">
            <v>103.91406000000001</v>
          </cell>
        </row>
        <row r="121">
          <cell r="B121">
            <v>209486001</v>
          </cell>
          <cell r="C121" t="str">
            <v>SC02030031</v>
          </cell>
          <cell r="D121" t="str">
            <v>BANDAS ELÁSTICAS PARA FORTALECIMIENTO (BANDAS ELÁSTICAS SUAVE)BANDAS ELÁSTICAS PARA FORTALECIMIENTO.Bandas elásticas, de resistencia gradual, para fortalecimiento muscular y movilidad articular, libre de látex, con medidas entre 3y 6 pulgadas de anchoEspecificaciones técnicas: Con resistencia gradual en :Nombre Niveles Peso en Kg/libra1 Ultrasuave 0 1.1 Kg/2.5 lb.2. Suave 1 1.8 Kg/4.0 lb.3. Mediana 2 2.7 Kg/6.0 lb.4. Fuerte 3 3.1 Kg/7.0 lb.5. Extra fuerte 4 4.3 Kg/9.5 lb.6. Fuerte especial 5 4.9 Kg/11.0 lb.7. Super fuerte 6 8.6 Kg/19.0 lb.8. Máxima 7 11.8 Kg/26.0 lb.</v>
          </cell>
          <cell r="G121" t="str">
            <v>NP</v>
          </cell>
          <cell r="K121">
            <v>3</v>
          </cell>
          <cell r="T121">
            <v>0</v>
          </cell>
          <cell r="V121">
            <v>103.91406000000001</v>
          </cell>
        </row>
        <row r="122">
          <cell r="B122">
            <v>209486101</v>
          </cell>
          <cell r="C122" t="str">
            <v>SC02030032</v>
          </cell>
          <cell r="D122" t="str">
            <v>BANDAS ELÁSTICAS PARA FORTALECIMIENTO (BANDAS ELÁSTICAS SUAVE)BANDAS ELÁSTICAS PARA FORTALECIMIENTO.Bandas elásticas, de resistencia gradual, para fortalecimiento muscular y movilidad articular, libre de látex, con medidas entre 3y 6 pulgadas de anchoEspecificaciones técnicas: Con resistencia gradual en :Nombre Niveles Peso en Kg/libra1 Ultrasuave 0 1.1 Kg/2.5 lb.2. Suave 1 1.8 Kg/4.0 lb.3. Mediana 2 2.7 Kg/6.0 lb.4. Fuerte 3 3.1 Kg/7.0 lb.5. Extra fuerte 4 4.3 Kg/9.5 lb.6. Fuerte especial 5 4.9 Kg/11.0 lb.7. Super fuerte 6 8.6 Kg/19.0 lb.8. Máxima 7 11.8 Kg/26.0 lb.</v>
          </cell>
          <cell r="G122" t="str">
            <v>NP</v>
          </cell>
          <cell r="K122">
            <v>3</v>
          </cell>
          <cell r="T122">
            <v>0</v>
          </cell>
          <cell r="V122">
            <v>103.91406000000001</v>
          </cell>
        </row>
        <row r="123">
          <cell r="B123">
            <v>209486201</v>
          </cell>
          <cell r="C123" t="str">
            <v>SC02030033</v>
          </cell>
          <cell r="D123" t="str">
            <v>BANDAS ELÁSTICAS PARA FORTALECIMIENTO. SE SOLICITA TAMAÑO EXTRA FUERTE 4.3KG/9.5LB.</v>
          </cell>
          <cell r="G123" t="str">
            <v>NP</v>
          </cell>
          <cell r="K123">
            <v>3</v>
          </cell>
          <cell r="T123">
            <v>0</v>
          </cell>
          <cell r="V123">
            <v>126.54989</v>
          </cell>
        </row>
        <row r="124">
          <cell r="B124">
            <v>209486301</v>
          </cell>
          <cell r="C124" t="str">
            <v>SC02030034</v>
          </cell>
          <cell r="D124" t="str">
            <v>BANDAS ELÁSTICAS PARA FORTALECIMIENTO (BANDAS ELÁSTICAS SUAVE)BANDAS ELÁSTICAS PARA FORTALECIMIENTO.Bandas elásticas, de resistencia gradual, para fortalecimiento muscular y movilidad articular, libre de látex, con medidas entre 3y 6 pulgadas de anchoEspecificaciones técnicas: Con resistencia gradual en :Nombre Niveles Peso en Kg/libra1 Ultrasuave 0 1.1 Kg/2.5 lb.2. Suave 1 1.8 Kg/4.0 lb.3. Mediana 2 2.7 Kg/6.0 lb.4. Fuerte 3 3.1 Kg/7.0 lb.5. Extra fuerte 4 4.3 Kg/9.5 lb.6. Fuerte especial 5 4.9 Kg/11.0 lb.7. Super fuerte 6 8.6 Kg/19.0 lb.8. Máxima 7 11.8 Kg/26.0 lb.</v>
          </cell>
          <cell r="G124" t="str">
            <v>NP</v>
          </cell>
          <cell r="K124">
            <v>3</v>
          </cell>
          <cell r="T124">
            <v>0</v>
          </cell>
          <cell r="V124">
            <v>136.49561</v>
          </cell>
        </row>
        <row r="125">
          <cell r="B125">
            <v>209493501</v>
          </cell>
          <cell r="C125" t="str">
            <v>SC02030219</v>
          </cell>
          <cell r="D125" t="str">
            <v>BANDAS ELÁSTICAS PARA FORTALECIMIENTO (BANDAS ELÁSTICAS SUAVE)BANDAS ELÁSTICAS PARA FORTALECIMIENTO.Bandas elásticas, de resistencia gradual, para fortalecimiento muscular y movilidad articular, libre de látex, con medidas entre 3y 6 pulgadas de anchoEspecificaciones técnicas: Con resistencia gradual en :Nombre Niveles Peso en Kg/libra1 Ultrasuave 0 1.1 Kg/2.5 lb.2. Suave 1 1.8 Kg/4.0 lb.3. Mediana 2 2.7 Kg/6.0 lb.4. Fuerte 3 3.1 Kg/7.0 lb.5. Extra fuerte 4 4.3 Kg/9.5 lb.6. Fuerte especial 5 4.9 Kg/11.0 lb.7. Super fuerte 6 8.6 Kg/19.0 lb.8. Máxima 7 11.8 Kg/26.0 lb.</v>
          </cell>
          <cell r="G125" t="str">
            <v>NP</v>
          </cell>
          <cell r="K125">
            <v>3</v>
          </cell>
          <cell r="T125">
            <v>0</v>
          </cell>
          <cell r="V125">
            <v>124.44869</v>
          </cell>
        </row>
        <row r="126">
          <cell r="B126">
            <v>209494401</v>
          </cell>
          <cell r="C126" t="str">
            <v>MA01020052</v>
          </cell>
          <cell r="D126" t="str">
            <v>EMPAQUES FRÍOS ESTÁNDAR 28 X 36 CM</v>
          </cell>
          <cell r="G126" t="str">
            <v>NP</v>
          </cell>
          <cell r="K126">
            <v>120</v>
          </cell>
          <cell r="T126">
            <v>0</v>
          </cell>
          <cell r="V126">
            <v>37</v>
          </cell>
        </row>
        <row r="127">
          <cell r="B127">
            <v>209494601</v>
          </cell>
          <cell r="C127" t="str">
            <v>MA01020028</v>
          </cell>
          <cell r="D127" t="str">
            <v>EMPAQUES CALIENTES  (Tamaño estándar de 25cm x 30cm )</v>
          </cell>
          <cell r="G127" t="str">
            <v>NP</v>
          </cell>
          <cell r="K127">
            <v>180</v>
          </cell>
          <cell r="T127">
            <v>0</v>
          </cell>
          <cell r="V127">
            <v>33</v>
          </cell>
        </row>
        <row r="128">
          <cell r="B128">
            <v>209542701</v>
          </cell>
          <cell r="C128" t="str">
            <v>MA05020028</v>
          </cell>
          <cell r="D128" t="str">
            <v>JERINGUILLA DE INSULINA U-100 DE 1 ML CON AGUJA 30G A 31G X 1/2" NO REMOVIBLE.                                                                                                                                                                                                                                                                                                                                                                                          1. Desechable.2. Estéril.3. De polipropileno.4. Con aguja incorporada de 1 ml de capacidad. 5. Cilindro transparente, graduación con precisión en la escala de 100 u (insulina) graduada. 6. Numeración visible de fácil lectura. 7. Que el embolo inicie en la línea base. 8. Embolo de fácil desplazamiento con no menos de dos anillos, retractable y disco de empuje y completa estanqueidad.</v>
          </cell>
          <cell r="G128" t="str">
            <v>NP</v>
          </cell>
          <cell r="K128">
            <v>100000</v>
          </cell>
          <cell r="T128">
            <v>0</v>
          </cell>
          <cell r="V128">
            <v>0.16763</v>
          </cell>
        </row>
        <row r="129">
          <cell r="B129">
            <v>209608201</v>
          </cell>
          <cell r="C129" t="str">
            <v>MA05020038</v>
          </cell>
          <cell r="D129" t="str">
            <v>JERINGUILLA DE INSULINA CON AGUJA 31G A 32G X 5/32 A 15/64"1.0 ML                                                                                                                                                                                                                                                                                                                                                                     Jeringuilla para administración de insulina.Especificaciones: 1. De un solo uso.2. Estéril.3. De polipropileno.4. Con aguja incorporada.5. Que el embolo inicie6. Cilindro transparente, graduación con precisión en la escala de unidades de insulina (u). 7. Numeración visible de fácil lectura. 8. Con embolo de inicio en la línea de base.9. Embolo de fácil desplazamientos con no menos de dos anillos, retractable y disco de empuje que completa estanqueidad.10. Tamaños:10.1. 0.3ml (30u)10.2. 0.5ml (50u)10.3. 1.0ml (100u)LA INSTITUCIÓN SOLICITARÁ EL TAMAÑO QUE REQUIERA DE ACUERDO A SU NECESIDAD.</v>
          </cell>
          <cell r="G129" t="str">
            <v>NP</v>
          </cell>
          <cell r="K129">
            <v>600000</v>
          </cell>
          <cell r="T129">
            <v>660000</v>
          </cell>
          <cell r="V129">
            <v>0.12859999999999999</v>
          </cell>
        </row>
        <row r="130">
          <cell r="B130">
            <v>209558501</v>
          </cell>
          <cell r="C130" t="str">
            <v>OP03010127</v>
          </cell>
          <cell r="D130" t="str">
            <v>MATERIAL TERMO PLASTICO MOLDEABLE. PARA CONFULAS  FERULA DE  1/4”.</v>
          </cell>
          <cell r="G130" t="str">
            <v>NP</v>
          </cell>
          <cell r="K130">
            <v>9</v>
          </cell>
          <cell r="T130">
            <v>0</v>
          </cell>
          <cell r="V130">
            <v>100</v>
          </cell>
        </row>
        <row r="131">
          <cell r="B131">
            <v>209564401</v>
          </cell>
          <cell r="C131" t="str">
            <v>SU01010108</v>
          </cell>
          <cell r="D131" t="str">
            <v>SUTURA POLIGLACTINA 910 RECUBIERTO DE POLIGLACTINA 370 Y TRICLOSAN (SUTURA ACTIVA).CALIBRE 1 .                                                                                                                      SE SOLICITA AGUJA 36.4MM Y LONGITUD DE 90CM,                                                                                                                                                                                                                   DESCRIPCION :Violeta trenzada, 70cm ó 90cm de longitud, con aguja de 26mm ó 36.4mm, 1/2 circulo, punta ahusada. La institución solicitará el diámetro de la aguja que requiera.</v>
          </cell>
          <cell r="G131" t="str">
            <v>NP</v>
          </cell>
          <cell r="K131">
            <v>3000</v>
          </cell>
          <cell r="T131">
            <v>18000</v>
          </cell>
          <cell r="V131">
            <v>3.2858000000000001</v>
          </cell>
        </row>
        <row r="132">
          <cell r="B132">
            <v>209036901</v>
          </cell>
          <cell r="C132" t="str">
            <v>MA01020021</v>
          </cell>
          <cell r="D132" t="str">
            <v xml:space="preserve">GASA VASELINADA, ESTÉRIL.   3" X 8" A 9 PULGADAS (7.6 X 20.3CM a 23CM.) </v>
          </cell>
          <cell r="G132" t="str">
            <v>NP</v>
          </cell>
          <cell r="K132">
            <v>2500</v>
          </cell>
          <cell r="T132">
            <v>12726</v>
          </cell>
          <cell r="V132">
            <v>0.52302000000000004</v>
          </cell>
        </row>
        <row r="133">
          <cell r="B133">
            <v>209112200</v>
          </cell>
          <cell r="C133" t="str">
            <v>IN01010066</v>
          </cell>
          <cell r="D133" t="str">
            <v>TIJERA LAPAROSCÓPICA PARA BISTURI ARMINICO CON CONTROL MANUAL Y ALTA FRECUENCIA. (VASTAGO DE 14 CM). CTNI 32407</v>
          </cell>
          <cell r="G133" t="str">
            <v>NP</v>
          </cell>
          <cell r="K133">
            <v>10</v>
          </cell>
          <cell r="T133">
            <v>20</v>
          </cell>
          <cell r="V133">
            <v>700.6</v>
          </cell>
        </row>
        <row r="134">
          <cell r="B134">
            <v>209113100</v>
          </cell>
          <cell r="C134" t="str">
            <v>IN01010067</v>
          </cell>
          <cell r="D134" t="str">
            <v>TIJERA LAPARASCOPICA PARA BISTURI ARMONICO CON CONTROL MANUAL Y ALTA FRECUENCIA. (VASTAGO DE 45CM)</v>
          </cell>
          <cell r="G134" t="str">
            <v>NP</v>
          </cell>
          <cell r="K134">
            <v>10</v>
          </cell>
          <cell r="T134">
            <v>75</v>
          </cell>
          <cell r="V134">
            <v>590.43269999999995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s>
    <sheetDataSet>
      <sheetData sheetId="0" refreshError="1"/>
      <sheetData sheetId="1" refreshError="1">
        <row r="1">
          <cell r="K1" t="str">
            <v>CONSUMO ESTIMADO</v>
          </cell>
        </row>
        <row r="2">
          <cell r="G2" t="str">
            <v xml:space="preserve">AGOTADOS TU. </v>
          </cell>
          <cell r="K2">
            <v>24</v>
          </cell>
        </row>
        <row r="3">
          <cell r="B3" t="str">
            <v>CODIGO /ABASTO</v>
          </cell>
          <cell r="G3" t="str">
            <v>ANALISTA</v>
          </cell>
          <cell r="K3" t="str">
            <v>CONSUMO MENSUAL</v>
          </cell>
          <cell r="T3" t="str">
            <v>TOTAL/EXT. DISPONIBLES</v>
          </cell>
          <cell r="V3" t="str">
            <v>PRECIO UNITARIO</v>
          </cell>
        </row>
        <row r="4">
          <cell r="B4">
            <v>209017901</v>
          </cell>
          <cell r="G4" t="str">
            <v>YC</v>
          </cell>
          <cell r="K4">
            <v>725</v>
          </cell>
          <cell r="T4">
            <v>2400</v>
          </cell>
          <cell r="V4">
            <v>6.74404</v>
          </cell>
        </row>
        <row r="5">
          <cell r="B5">
            <v>209019001</v>
          </cell>
          <cell r="G5" t="str">
            <v>YC</v>
          </cell>
          <cell r="K5">
            <v>2500</v>
          </cell>
          <cell r="T5">
            <v>9894</v>
          </cell>
          <cell r="V5">
            <v>7.8075999999999999</v>
          </cell>
        </row>
        <row r="6">
          <cell r="B6">
            <v>209034203</v>
          </cell>
          <cell r="G6" t="str">
            <v>YC</v>
          </cell>
          <cell r="K6">
            <v>500</v>
          </cell>
          <cell r="T6">
            <v>110</v>
          </cell>
          <cell r="V6">
            <v>2.2902300000000002</v>
          </cell>
        </row>
        <row r="7">
          <cell r="B7">
            <v>209037203</v>
          </cell>
          <cell r="G7" t="str">
            <v>YC</v>
          </cell>
          <cell r="K7">
            <v>1500</v>
          </cell>
          <cell r="T7">
            <v>5644</v>
          </cell>
          <cell r="V7">
            <v>7</v>
          </cell>
        </row>
        <row r="8">
          <cell r="B8">
            <v>209118300</v>
          </cell>
          <cell r="G8" t="str">
            <v>YC</v>
          </cell>
          <cell r="K8">
            <v>800</v>
          </cell>
          <cell r="T8">
            <v>6400</v>
          </cell>
          <cell r="V8">
            <v>10</v>
          </cell>
        </row>
        <row r="9">
          <cell r="B9">
            <v>209118500</v>
          </cell>
          <cell r="G9" t="str">
            <v>YC</v>
          </cell>
          <cell r="K9">
            <v>150</v>
          </cell>
          <cell r="T9">
            <v>0</v>
          </cell>
          <cell r="V9">
            <v>12.095129999999999</v>
          </cell>
        </row>
        <row r="10">
          <cell r="B10">
            <v>209168801</v>
          </cell>
          <cell r="G10" t="str">
            <v>YC</v>
          </cell>
          <cell r="K10">
            <v>174</v>
          </cell>
          <cell r="T10">
            <v>0</v>
          </cell>
          <cell r="V10">
            <v>2.0099999999999998</v>
          </cell>
        </row>
        <row r="11">
          <cell r="B11">
            <v>209168901</v>
          </cell>
          <cell r="G11" t="str">
            <v>YC</v>
          </cell>
          <cell r="K11">
            <v>150</v>
          </cell>
          <cell r="T11">
            <v>0</v>
          </cell>
          <cell r="V11">
            <v>7.7555500000000004</v>
          </cell>
        </row>
        <row r="12">
          <cell r="B12">
            <v>209011222</v>
          </cell>
          <cell r="G12" t="str">
            <v>YC</v>
          </cell>
          <cell r="K12">
            <v>300</v>
          </cell>
          <cell r="T12">
            <v>0</v>
          </cell>
          <cell r="V12">
            <v>123.27752</v>
          </cell>
        </row>
        <row r="13">
          <cell r="B13">
            <v>209011226</v>
          </cell>
          <cell r="G13" t="str">
            <v>YC</v>
          </cell>
          <cell r="K13">
            <v>208</v>
          </cell>
          <cell r="T13">
            <v>0</v>
          </cell>
          <cell r="V13">
            <v>270.75977999999998</v>
          </cell>
        </row>
        <row r="14">
          <cell r="B14">
            <v>209021515</v>
          </cell>
          <cell r="G14" t="str">
            <v>YC</v>
          </cell>
          <cell r="K14">
            <v>15000</v>
          </cell>
          <cell r="T14">
            <v>49000</v>
          </cell>
          <cell r="V14">
            <v>4.7100000000000003E-2</v>
          </cell>
        </row>
        <row r="15">
          <cell r="B15">
            <v>209021807</v>
          </cell>
          <cell r="G15" t="str">
            <v>YC</v>
          </cell>
          <cell r="K15">
            <v>75</v>
          </cell>
          <cell r="T15">
            <v>675</v>
          </cell>
          <cell r="V15">
            <v>3.6613699999999998</v>
          </cell>
        </row>
        <row r="16">
          <cell r="B16">
            <v>209027300</v>
          </cell>
          <cell r="G16" t="str">
            <v>YC</v>
          </cell>
          <cell r="K16">
            <v>25000</v>
          </cell>
          <cell r="T16">
            <v>0</v>
          </cell>
          <cell r="V16">
            <v>0.24407999999999999</v>
          </cell>
        </row>
        <row r="17">
          <cell r="B17">
            <v>209027402</v>
          </cell>
          <cell r="G17" t="str">
            <v>YC</v>
          </cell>
          <cell r="K17">
            <v>10000</v>
          </cell>
          <cell r="T17">
            <v>0</v>
          </cell>
          <cell r="V17">
            <v>0.17929999999999999</v>
          </cell>
        </row>
        <row r="18">
          <cell r="B18">
            <v>209034512</v>
          </cell>
          <cell r="G18" t="str">
            <v>YC</v>
          </cell>
          <cell r="K18">
            <v>4000</v>
          </cell>
          <cell r="T18">
            <v>0</v>
          </cell>
          <cell r="V18">
            <v>6.5000000000000002E-2</v>
          </cell>
        </row>
        <row r="19">
          <cell r="B19">
            <v>209038100</v>
          </cell>
          <cell r="G19" t="str">
            <v>YC</v>
          </cell>
          <cell r="K19">
            <v>4000</v>
          </cell>
          <cell r="T19">
            <v>0</v>
          </cell>
          <cell r="V19">
            <v>0.21</v>
          </cell>
        </row>
        <row r="20">
          <cell r="B20">
            <v>209040500</v>
          </cell>
          <cell r="G20" t="str">
            <v>YC</v>
          </cell>
          <cell r="K20">
            <v>200</v>
          </cell>
          <cell r="T20">
            <v>12</v>
          </cell>
          <cell r="V20">
            <v>63.406559999999999</v>
          </cell>
        </row>
        <row r="21">
          <cell r="B21">
            <v>209052104</v>
          </cell>
          <cell r="G21" t="str">
            <v>YC</v>
          </cell>
          <cell r="K21">
            <v>40</v>
          </cell>
          <cell r="T21">
            <v>0</v>
          </cell>
          <cell r="V21">
            <v>17.390820000000001</v>
          </cell>
        </row>
        <row r="22">
          <cell r="B22">
            <v>209053500</v>
          </cell>
          <cell r="G22" t="str">
            <v>YC</v>
          </cell>
          <cell r="K22">
            <v>500</v>
          </cell>
          <cell r="T22">
            <v>4206</v>
          </cell>
          <cell r="V22">
            <v>8.2200000000000006</v>
          </cell>
        </row>
        <row r="23">
          <cell r="B23">
            <v>209054700</v>
          </cell>
          <cell r="G23" t="str">
            <v>YC</v>
          </cell>
          <cell r="K23">
            <v>750</v>
          </cell>
          <cell r="T23">
            <v>490</v>
          </cell>
          <cell r="V23">
            <v>0.41616999999999998</v>
          </cell>
        </row>
        <row r="24">
          <cell r="B24">
            <v>209054800</v>
          </cell>
          <cell r="G24" t="str">
            <v>YC</v>
          </cell>
          <cell r="K24">
            <v>900</v>
          </cell>
          <cell r="T24">
            <v>5193</v>
          </cell>
          <cell r="V24">
            <v>0.35</v>
          </cell>
        </row>
        <row r="25">
          <cell r="B25">
            <v>209056400</v>
          </cell>
          <cell r="G25" t="str">
            <v>YC</v>
          </cell>
          <cell r="K25">
            <v>1300</v>
          </cell>
          <cell r="T25">
            <v>35</v>
          </cell>
          <cell r="V25">
            <v>0.51644999999999996</v>
          </cell>
        </row>
        <row r="26">
          <cell r="B26">
            <v>209056500</v>
          </cell>
          <cell r="G26" t="str">
            <v>YC</v>
          </cell>
          <cell r="K26">
            <v>2000</v>
          </cell>
          <cell r="T26">
            <v>11000</v>
          </cell>
          <cell r="V26">
            <v>0.54674</v>
          </cell>
        </row>
        <row r="27">
          <cell r="B27">
            <v>209057800</v>
          </cell>
          <cell r="G27" t="str">
            <v>YC</v>
          </cell>
          <cell r="K27">
            <v>450</v>
          </cell>
          <cell r="T27">
            <v>0</v>
          </cell>
          <cell r="V27">
            <v>0.16522000000000001</v>
          </cell>
        </row>
        <row r="28">
          <cell r="B28">
            <v>209057803</v>
          </cell>
          <cell r="G28" t="str">
            <v>YC</v>
          </cell>
          <cell r="K28">
            <v>5000</v>
          </cell>
          <cell r="T28">
            <v>0</v>
          </cell>
          <cell r="V28">
            <v>0.15</v>
          </cell>
        </row>
        <row r="29">
          <cell r="B29">
            <v>209058002</v>
          </cell>
          <cell r="G29" t="str">
            <v>YC</v>
          </cell>
          <cell r="K29">
            <v>500</v>
          </cell>
          <cell r="T29">
            <v>0</v>
          </cell>
          <cell r="V29">
            <v>0.25855</v>
          </cell>
        </row>
        <row r="30">
          <cell r="B30">
            <v>209058003</v>
          </cell>
          <cell r="G30" t="str">
            <v>YC</v>
          </cell>
          <cell r="K30">
            <v>1000</v>
          </cell>
          <cell r="T30">
            <v>0</v>
          </cell>
          <cell r="V30">
            <v>0.33312000000000003</v>
          </cell>
        </row>
        <row r="31">
          <cell r="B31">
            <v>209059800</v>
          </cell>
          <cell r="G31" t="str">
            <v>YC</v>
          </cell>
          <cell r="K31">
            <v>1080</v>
          </cell>
          <cell r="T31">
            <v>7620</v>
          </cell>
          <cell r="V31">
            <v>0.75351999999999997</v>
          </cell>
        </row>
        <row r="32">
          <cell r="B32">
            <v>209058400</v>
          </cell>
          <cell r="G32" t="str">
            <v>YC</v>
          </cell>
          <cell r="K32">
            <v>25000</v>
          </cell>
          <cell r="T32">
            <v>0</v>
          </cell>
          <cell r="V32">
            <v>0.41</v>
          </cell>
        </row>
        <row r="33">
          <cell r="B33">
            <v>209062704</v>
          </cell>
          <cell r="G33" t="str">
            <v>YC</v>
          </cell>
          <cell r="K33">
            <v>2400</v>
          </cell>
          <cell r="T33">
            <v>0</v>
          </cell>
          <cell r="V33">
            <v>0.53337000000000001</v>
          </cell>
        </row>
        <row r="34">
          <cell r="B34">
            <v>209063306</v>
          </cell>
          <cell r="G34" t="str">
            <v>YC</v>
          </cell>
          <cell r="K34">
            <v>1152</v>
          </cell>
          <cell r="T34">
            <v>3600</v>
          </cell>
          <cell r="V34">
            <v>0.50385000000000002</v>
          </cell>
        </row>
        <row r="35">
          <cell r="B35">
            <v>209064000</v>
          </cell>
          <cell r="G35" t="str">
            <v>YC</v>
          </cell>
          <cell r="K35">
            <v>750</v>
          </cell>
          <cell r="T35">
            <v>3750</v>
          </cell>
          <cell r="V35">
            <v>1.0900000000000001</v>
          </cell>
        </row>
        <row r="36">
          <cell r="B36">
            <v>209064800</v>
          </cell>
          <cell r="G36" t="str">
            <v>YC</v>
          </cell>
          <cell r="K36">
            <v>756</v>
          </cell>
          <cell r="T36">
            <v>4536</v>
          </cell>
          <cell r="V36">
            <v>0.69621999999999995</v>
          </cell>
        </row>
        <row r="37">
          <cell r="B37">
            <v>209111100</v>
          </cell>
          <cell r="G37" t="str">
            <v>YC</v>
          </cell>
          <cell r="K37">
            <v>300</v>
          </cell>
          <cell r="T37">
            <v>0</v>
          </cell>
          <cell r="V37">
            <v>1.20974</v>
          </cell>
        </row>
        <row r="38">
          <cell r="B38">
            <v>209111200</v>
          </cell>
          <cell r="G38" t="str">
            <v>YC</v>
          </cell>
          <cell r="K38">
            <v>600</v>
          </cell>
          <cell r="T38">
            <v>5016</v>
          </cell>
          <cell r="V38">
            <v>1.67</v>
          </cell>
        </row>
        <row r="39">
          <cell r="B39">
            <v>209008900</v>
          </cell>
          <cell r="G39" t="str">
            <v>YC</v>
          </cell>
          <cell r="K39">
            <v>15000</v>
          </cell>
          <cell r="T39">
            <v>70800</v>
          </cell>
          <cell r="V39">
            <v>1.6240000000000001E-2</v>
          </cell>
        </row>
        <row r="40">
          <cell r="B40">
            <v>209020700</v>
          </cell>
          <cell r="G40" t="str">
            <v>YC</v>
          </cell>
          <cell r="K40">
            <v>5</v>
          </cell>
          <cell r="T40">
            <v>0</v>
          </cell>
          <cell r="V40">
            <v>1218</v>
          </cell>
        </row>
        <row r="41">
          <cell r="B41">
            <v>209021506</v>
          </cell>
          <cell r="G41" t="str">
            <v>YC</v>
          </cell>
          <cell r="K41">
            <v>7000</v>
          </cell>
          <cell r="T41">
            <v>0</v>
          </cell>
          <cell r="V41">
            <v>0.26727000000000001</v>
          </cell>
        </row>
        <row r="42">
          <cell r="B42">
            <v>209021701</v>
          </cell>
          <cell r="G42" t="str">
            <v>YC</v>
          </cell>
          <cell r="K42">
            <v>16335</v>
          </cell>
          <cell r="T42">
            <v>55160</v>
          </cell>
          <cell r="V42">
            <v>2.5801500000000002</v>
          </cell>
        </row>
        <row r="43">
          <cell r="B43">
            <v>209022300</v>
          </cell>
          <cell r="G43" t="str">
            <v>YC</v>
          </cell>
          <cell r="K43">
            <v>1500</v>
          </cell>
          <cell r="T43">
            <v>0</v>
          </cell>
          <cell r="V43">
            <v>0.57711000000000001</v>
          </cell>
        </row>
        <row r="44">
          <cell r="B44">
            <v>209031000</v>
          </cell>
          <cell r="G44" t="str">
            <v>YC</v>
          </cell>
          <cell r="K44">
            <v>500</v>
          </cell>
          <cell r="T44">
            <v>372</v>
          </cell>
          <cell r="V44">
            <v>1.335</v>
          </cell>
        </row>
        <row r="45">
          <cell r="B45">
            <v>209031001</v>
          </cell>
          <cell r="G45" t="str">
            <v>YC</v>
          </cell>
          <cell r="K45">
            <v>1500</v>
          </cell>
          <cell r="T45">
            <v>0</v>
          </cell>
          <cell r="V45">
            <v>2.22831</v>
          </cell>
        </row>
        <row r="46">
          <cell r="B46">
            <v>209034510</v>
          </cell>
          <cell r="G46" t="str">
            <v>YC</v>
          </cell>
          <cell r="K46">
            <v>60000</v>
          </cell>
          <cell r="T46">
            <v>113000</v>
          </cell>
          <cell r="V46">
            <v>9.2660000000000006E-2</v>
          </cell>
        </row>
        <row r="47">
          <cell r="B47">
            <v>209037800</v>
          </cell>
          <cell r="G47" t="str">
            <v>YC</v>
          </cell>
          <cell r="K47">
            <v>1200000</v>
          </cell>
          <cell r="T47">
            <v>4800000</v>
          </cell>
          <cell r="V47">
            <v>3.737E-2</v>
          </cell>
        </row>
        <row r="48">
          <cell r="B48">
            <v>209037801</v>
          </cell>
          <cell r="G48" t="str">
            <v>YC</v>
          </cell>
          <cell r="K48">
            <v>1000000</v>
          </cell>
          <cell r="T48">
            <v>791000</v>
          </cell>
          <cell r="V48">
            <v>3.3360000000000001E-2</v>
          </cell>
        </row>
        <row r="49">
          <cell r="B49">
            <v>209037802</v>
          </cell>
          <cell r="G49" t="str">
            <v>YC</v>
          </cell>
          <cell r="K49">
            <v>600000</v>
          </cell>
          <cell r="T49">
            <v>0</v>
          </cell>
          <cell r="V49">
            <v>4.2560000000000001E-2</v>
          </cell>
        </row>
        <row r="50">
          <cell r="B50">
            <v>209038101</v>
          </cell>
          <cell r="G50" t="str">
            <v>YC</v>
          </cell>
          <cell r="K50">
            <v>4200</v>
          </cell>
          <cell r="T50">
            <v>0</v>
          </cell>
          <cell r="V50">
            <v>0.28999999999999998</v>
          </cell>
        </row>
        <row r="51">
          <cell r="B51">
            <v>209038102</v>
          </cell>
          <cell r="G51" t="str">
            <v>YC</v>
          </cell>
          <cell r="K51">
            <v>3000</v>
          </cell>
          <cell r="T51">
            <v>16380</v>
          </cell>
          <cell r="V51">
            <v>0.33300000000000002</v>
          </cell>
        </row>
        <row r="52">
          <cell r="B52">
            <v>209038200</v>
          </cell>
          <cell r="G52" t="str">
            <v>YC</v>
          </cell>
          <cell r="K52">
            <v>12000</v>
          </cell>
          <cell r="T52">
            <v>0</v>
          </cell>
          <cell r="V52">
            <v>4.9509999999999998E-2</v>
          </cell>
        </row>
        <row r="53">
          <cell r="B53">
            <v>209038201</v>
          </cell>
          <cell r="G53" t="str">
            <v>YC</v>
          </cell>
          <cell r="K53">
            <v>10000</v>
          </cell>
          <cell r="T53">
            <v>0</v>
          </cell>
          <cell r="V53">
            <v>0.10019</v>
          </cell>
        </row>
        <row r="54">
          <cell r="B54">
            <v>209038203</v>
          </cell>
          <cell r="G54" t="str">
            <v>YC</v>
          </cell>
          <cell r="K54">
            <v>10000</v>
          </cell>
          <cell r="T54">
            <v>0</v>
          </cell>
          <cell r="V54">
            <v>4.8820000000000002E-2</v>
          </cell>
        </row>
        <row r="55">
          <cell r="B55">
            <v>209038204</v>
          </cell>
          <cell r="G55" t="str">
            <v>YC</v>
          </cell>
          <cell r="K55">
            <v>6000</v>
          </cell>
          <cell r="T55">
            <v>0</v>
          </cell>
          <cell r="V55">
            <v>4.8820000000000002E-2</v>
          </cell>
        </row>
        <row r="56">
          <cell r="B56">
            <v>209039800</v>
          </cell>
          <cell r="G56" t="str">
            <v>YC</v>
          </cell>
          <cell r="K56">
            <v>300000</v>
          </cell>
          <cell r="T56">
            <v>2063400</v>
          </cell>
          <cell r="V56">
            <v>3.15E-2</v>
          </cell>
        </row>
        <row r="57">
          <cell r="B57">
            <v>209039900</v>
          </cell>
          <cell r="G57" t="str">
            <v>YC</v>
          </cell>
          <cell r="K57">
            <v>500000</v>
          </cell>
          <cell r="T57">
            <v>1628800</v>
          </cell>
          <cell r="V57">
            <v>3.056E-2</v>
          </cell>
        </row>
        <row r="58">
          <cell r="B58">
            <v>209040200</v>
          </cell>
          <cell r="G58" t="str">
            <v>YC</v>
          </cell>
          <cell r="K58">
            <v>500000</v>
          </cell>
          <cell r="T58">
            <v>3802200</v>
          </cell>
          <cell r="V58">
            <v>4.8710000000000003E-2</v>
          </cell>
        </row>
        <row r="59">
          <cell r="B59">
            <v>209045304</v>
          </cell>
          <cell r="G59" t="str">
            <v>YC</v>
          </cell>
          <cell r="K59">
            <v>12500</v>
          </cell>
          <cell r="T59">
            <v>0</v>
          </cell>
          <cell r="V59">
            <v>0.65141000000000004</v>
          </cell>
        </row>
        <row r="60">
          <cell r="B60">
            <v>209045306</v>
          </cell>
          <cell r="G60" t="str">
            <v>YC</v>
          </cell>
          <cell r="K60">
            <v>3500</v>
          </cell>
          <cell r="T60">
            <v>1150</v>
          </cell>
          <cell r="V60">
            <v>1.16981</v>
          </cell>
        </row>
        <row r="61">
          <cell r="B61">
            <v>209045502</v>
          </cell>
          <cell r="G61" t="str">
            <v>YC</v>
          </cell>
          <cell r="K61">
            <v>1500000</v>
          </cell>
          <cell r="T61">
            <v>9080000</v>
          </cell>
          <cell r="V61">
            <v>3.3899999999999998E-3</v>
          </cell>
        </row>
        <row r="62">
          <cell r="B62">
            <v>209051000</v>
          </cell>
          <cell r="G62" t="str">
            <v>YC</v>
          </cell>
          <cell r="K62">
            <v>250</v>
          </cell>
          <cell r="T62">
            <v>0</v>
          </cell>
          <cell r="V62">
            <v>0.51507000000000003</v>
          </cell>
        </row>
        <row r="63">
          <cell r="B63">
            <v>209051001</v>
          </cell>
          <cell r="G63" t="str">
            <v>YC</v>
          </cell>
          <cell r="K63">
            <v>200</v>
          </cell>
          <cell r="T63">
            <v>0</v>
          </cell>
          <cell r="V63">
            <v>0.45751999999999998</v>
          </cell>
        </row>
        <row r="64">
          <cell r="B64">
            <v>209051002</v>
          </cell>
          <cell r="G64" t="str">
            <v>YC</v>
          </cell>
          <cell r="K64">
            <v>450</v>
          </cell>
          <cell r="T64">
            <v>0</v>
          </cell>
          <cell r="V64">
            <v>0.47420000000000001</v>
          </cell>
        </row>
        <row r="65">
          <cell r="B65">
            <v>209052102</v>
          </cell>
          <cell r="G65" t="str">
            <v>YC</v>
          </cell>
          <cell r="K65">
            <v>30</v>
          </cell>
          <cell r="T65">
            <v>70</v>
          </cell>
          <cell r="V65">
            <v>18.817990000000002</v>
          </cell>
        </row>
        <row r="66">
          <cell r="B66">
            <v>209052103</v>
          </cell>
          <cell r="G66" t="str">
            <v>YC</v>
          </cell>
          <cell r="K66">
            <v>80</v>
          </cell>
          <cell r="T66">
            <v>0</v>
          </cell>
          <cell r="V66">
            <v>11.17</v>
          </cell>
        </row>
        <row r="67">
          <cell r="B67">
            <v>209058300</v>
          </cell>
          <cell r="G67" t="str">
            <v>YC</v>
          </cell>
          <cell r="K67">
            <v>1000</v>
          </cell>
          <cell r="T67">
            <v>0</v>
          </cell>
          <cell r="V67">
            <v>1.0871299999999999</v>
          </cell>
        </row>
        <row r="68">
          <cell r="B68">
            <v>209058301</v>
          </cell>
          <cell r="G68" t="str">
            <v>YC</v>
          </cell>
          <cell r="K68">
            <v>600</v>
          </cell>
          <cell r="T68">
            <v>3600</v>
          </cell>
          <cell r="V68">
            <v>1.48</v>
          </cell>
        </row>
        <row r="69">
          <cell r="B69">
            <v>209058302</v>
          </cell>
          <cell r="G69" t="str">
            <v>YC</v>
          </cell>
          <cell r="K69">
            <v>1000</v>
          </cell>
          <cell r="T69">
            <v>2712</v>
          </cell>
          <cell r="V69">
            <v>1.80182</v>
          </cell>
        </row>
        <row r="70">
          <cell r="B70">
            <v>209058303</v>
          </cell>
          <cell r="G70" t="str">
            <v>YC</v>
          </cell>
          <cell r="K70">
            <v>1000</v>
          </cell>
          <cell r="T70">
            <v>8000</v>
          </cell>
          <cell r="V70">
            <v>2.2599999999999998</v>
          </cell>
        </row>
        <row r="71">
          <cell r="B71">
            <v>209058304</v>
          </cell>
          <cell r="G71" t="str">
            <v>YC</v>
          </cell>
          <cell r="K71">
            <v>1400</v>
          </cell>
          <cell r="T71">
            <v>11728</v>
          </cell>
          <cell r="V71">
            <v>2.6321699999999999</v>
          </cell>
        </row>
        <row r="72">
          <cell r="B72">
            <v>209058306</v>
          </cell>
          <cell r="G72" t="str">
            <v>YC</v>
          </cell>
          <cell r="K72">
            <v>300</v>
          </cell>
          <cell r="T72">
            <v>2268</v>
          </cell>
          <cell r="V72">
            <v>3.7450199999999998</v>
          </cell>
        </row>
        <row r="73">
          <cell r="B73">
            <v>209058900</v>
          </cell>
          <cell r="G73" t="str">
            <v>YC</v>
          </cell>
          <cell r="K73">
            <v>300</v>
          </cell>
          <cell r="T73">
            <v>600</v>
          </cell>
          <cell r="V73">
            <v>0.73</v>
          </cell>
        </row>
        <row r="74">
          <cell r="B74">
            <v>209059200</v>
          </cell>
          <cell r="G74" t="str">
            <v>YC</v>
          </cell>
          <cell r="K74">
            <v>700</v>
          </cell>
          <cell r="T74">
            <v>3936</v>
          </cell>
          <cell r="V74">
            <v>1.1754100000000001</v>
          </cell>
        </row>
        <row r="75">
          <cell r="B75">
            <v>209059300</v>
          </cell>
          <cell r="G75" t="str">
            <v>YC</v>
          </cell>
          <cell r="K75">
            <v>400</v>
          </cell>
          <cell r="T75">
            <v>3000</v>
          </cell>
          <cell r="V75">
            <v>0.81545999999999996</v>
          </cell>
        </row>
        <row r="76">
          <cell r="B76">
            <v>209059400</v>
          </cell>
          <cell r="G76" t="str">
            <v>YC</v>
          </cell>
          <cell r="K76">
            <v>500</v>
          </cell>
          <cell r="T76">
            <v>2000</v>
          </cell>
          <cell r="V76">
            <v>0.77417000000000002</v>
          </cell>
        </row>
        <row r="77">
          <cell r="B77">
            <v>209059700</v>
          </cell>
          <cell r="G77" t="str">
            <v>YC</v>
          </cell>
          <cell r="K77">
            <v>960</v>
          </cell>
          <cell r="T77">
            <v>5772</v>
          </cell>
          <cell r="V77">
            <v>0.75870000000000004</v>
          </cell>
        </row>
        <row r="78">
          <cell r="B78">
            <v>209060000</v>
          </cell>
          <cell r="G78" t="str">
            <v>YC</v>
          </cell>
          <cell r="K78">
            <v>960</v>
          </cell>
          <cell r="T78">
            <v>0</v>
          </cell>
          <cell r="V78">
            <v>0.77181999999999995</v>
          </cell>
        </row>
        <row r="79">
          <cell r="B79">
            <v>209060300</v>
          </cell>
          <cell r="G79" t="str">
            <v>YC</v>
          </cell>
          <cell r="K79">
            <v>600</v>
          </cell>
          <cell r="T79">
            <v>132</v>
          </cell>
          <cell r="V79">
            <v>0.76892000000000005</v>
          </cell>
        </row>
        <row r="80">
          <cell r="B80">
            <v>209060500</v>
          </cell>
          <cell r="G80" t="str">
            <v>YC</v>
          </cell>
          <cell r="K80">
            <v>1200</v>
          </cell>
          <cell r="T80">
            <v>3408</v>
          </cell>
          <cell r="V80">
            <v>1.2042999999999999</v>
          </cell>
        </row>
        <row r="81">
          <cell r="B81">
            <v>209062502</v>
          </cell>
          <cell r="G81" t="str">
            <v>YC</v>
          </cell>
          <cell r="K81">
            <v>500</v>
          </cell>
          <cell r="T81">
            <v>576</v>
          </cell>
          <cell r="V81">
            <v>0.68</v>
          </cell>
        </row>
        <row r="82">
          <cell r="B82">
            <v>209062504</v>
          </cell>
          <cell r="G82" t="str">
            <v>YC</v>
          </cell>
          <cell r="K82">
            <v>360</v>
          </cell>
          <cell r="T82">
            <v>1152</v>
          </cell>
          <cell r="V82">
            <v>1.40537</v>
          </cell>
        </row>
        <row r="83">
          <cell r="B83">
            <v>209062506</v>
          </cell>
          <cell r="G83" t="str">
            <v>YC</v>
          </cell>
          <cell r="K83">
            <v>500</v>
          </cell>
          <cell r="T83">
            <v>0</v>
          </cell>
          <cell r="V83">
            <v>0.69</v>
          </cell>
        </row>
        <row r="84">
          <cell r="B84">
            <v>209063314</v>
          </cell>
          <cell r="G84" t="str">
            <v>YC</v>
          </cell>
          <cell r="K84">
            <v>72</v>
          </cell>
          <cell r="T84">
            <v>744</v>
          </cell>
          <cell r="V84">
            <v>3.7</v>
          </cell>
        </row>
        <row r="85">
          <cell r="B85">
            <v>209063402</v>
          </cell>
          <cell r="G85" t="str">
            <v>YC</v>
          </cell>
          <cell r="K85">
            <v>960</v>
          </cell>
          <cell r="T85">
            <v>0</v>
          </cell>
          <cell r="V85">
            <v>1.0054799999999999</v>
          </cell>
        </row>
        <row r="86">
          <cell r="B86">
            <v>209063404</v>
          </cell>
          <cell r="G86" t="str">
            <v>YC</v>
          </cell>
          <cell r="K86">
            <v>840</v>
          </cell>
          <cell r="T86">
            <v>72</v>
          </cell>
          <cell r="V86">
            <v>1.01</v>
          </cell>
        </row>
        <row r="87">
          <cell r="B87">
            <v>209063406</v>
          </cell>
          <cell r="G87" t="str">
            <v>YC</v>
          </cell>
          <cell r="K87">
            <v>840</v>
          </cell>
          <cell r="T87">
            <v>960</v>
          </cell>
          <cell r="V87">
            <v>1.3313699999999999</v>
          </cell>
        </row>
        <row r="88">
          <cell r="B88">
            <v>209100700</v>
          </cell>
          <cell r="G88" t="str">
            <v>YC</v>
          </cell>
          <cell r="K88">
            <v>3000</v>
          </cell>
          <cell r="T88">
            <v>10600</v>
          </cell>
          <cell r="V88">
            <v>0.29663</v>
          </cell>
        </row>
        <row r="89">
          <cell r="B89">
            <v>209100701</v>
          </cell>
          <cell r="G89" t="str">
            <v>YC</v>
          </cell>
          <cell r="K89">
            <v>10000</v>
          </cell>
          <cell r="T89">
            <v>41700</v>
          </cell>
          <cell r="V89">
            <v>0.29663</v>
          </cell>
        </row>
        <row r="90">
          <cell r="B90">
            <v>209100702</v>
          </cell>
          <cell r="G90" t="str">
            <v>YC</v>
          </cell>
          <cell r="K90">
            <v>1500</v>
          </cell>
          <cell r="T90">
            <v>3495</v>
          </cell>
          <cell r="V90">
            <v>0.23977000000000001</v>
          </cell>
        </row>
        <row r="91">
          <cell r="B91">
            <v>209034201</v>
          </cell>
          <cell r="G91" t="str">
            <v>YC</v>
          </cell>
          <cell r="K91">
            <v>1200</v>
          </cell>
          <cell r="T91">
            <v>0</v>
          </cell>
          <cell r="V91">
            <v>2.4664299999999999</v>
          </cell>
        </row>
        <row r="92">
          <cell r="B92">
            <v>209052900</v>
          </cell>
          <cell r="G92" t="str">
            <v>YC</v>
          </cell>
          <cell r="K92">
            <v>600000</v>
          </cell>
          <cell r="T92">
            <v>0</v>
          </cell>
          <cell r="V92">
            <v>6.139E-2</v>
          </cell>
        </row>
        <row r="93">
          <cell r="B93">
            <v>209540801</v>
          </cell>
          <cell r="G93" t="str">
            <v>YC</v>
          </cell>
          <cell r="K93">
            <v>170</v>
          </cell>
          <cell r="T93">
            <v>1000</v>
          </cell>
          <cell r="V93">
            <v>29.208210000000001</v>
          </cell>
        </row>
        <row r="94">
          <cell r="B94">
            <v>209021908</v>
          </cell>
          <cell r="G94" t="str">
            <v>YC</v>
          </cell>
          <cell r="K94">
            <v>3270</v>
          </cell>
          <cell r="T94">
            <v>24525</v>
          </cell>
          <cell r="V94">
            <v>6.70946</v>
          </cell>
        </row>
        <row r="95">
          <cell r="B95">
            <v>209155001</v>
          </cell>
          <cell r="G95" t="str">
            <v>YC</v>
          </cell>
          <cell r="K95">
            <v>800</v>
          </cell>
          <cell r="T95">
            <v>6400</v>
          </cell>
          <cell r="V95">
            <v>1.04</v>
          </cell>
        </row>
        <row r="96">
          <cell r="B96">
            <v>209155101</v>
          </cell>
          <cell r="G96" t="str">
            <v>YC</v>
          </cell>
          <cell r="K96">
            <v>1500</v>
          </cell>
          <cell r="T96">
            <v>9000</v>
          </cell>
          <cell r="V96">
            <v>1.1000000000000001</v>
          </cell>
        </row>
        <row r="97">
          <cell r="B97">
            <v>209560401</v>
          </cell>
          <cell r="G97" t="str">
            <v>YC</v>
          </cell>
          <cell r="K97">
            <v>6</v>
          </cell>
          <cell r="T97">
            <v>0</v>
          </cell>
          <cell r="V97">
            <v>19.47</v>
          </cell>
        </row>
        <row r="98">
          <cell r="B98">
            <v>209045101</v>
          </cell>
          <cell r="G98" t="str">
            <v>YC</v>
          </cell>
          <cell r="K98">
            <v>60000</v>
          </cell>
          <cell r="T98">
            <v>261100</v>
          </cell>
          <cell r="V98">
            <v>5.0340000000000003E-2</v>
          </cell>
        </row>
        <row r="99">
          <cell r="B99">
            <v>209558801</v>
          </cell>
          <cell r="G99" t="str">
            <v>YC</v>
          </cell>
          <cell r="K99">
            <v>3</v>
          </cell>
          <cell r="T99">
            <v>0</v>
          </cell>
          <cell r="V99">
            <v>42.66339</v>
          </cell>
        </row>
        <row r="100">
          <cell r="B100">
            <v>209558901</v>
          </cell>
          <cell r="G100" t="str">
            <v>YC</v>
          </cell>
          <cell r="K100">
            <v>3</v>
          </cell>
          <cell r="T100">
            <v>0</v>
          </cell>
          <cell r="V100">
            <v>50.421039999999998</v>
          </cell>
        </row>
        <row r="101">
          <cell r="B101">
            <v>209559001</v>
          </cell>
          <cell r="G101" t="str">
            <v>YC</v>
          </cell>
          <cell r="K101">
            <v>3</v>
          </cell>
          <cell r="T101">
            <v>0</v>
          </cell>
          <cell r="V101">
            <v>50.421039999999998</v>
          </cell>
        </row>
        <row r="102">
          <cell r="B102">
            <v>209559101</v>
          </cell>
          <cell r="G102" t="str">
            <v>YC</v>
          </cell>
          <cell r="K102">
            <v>5</v>
          </cell>
          <cell r="T102">
            <v>0</v>
          </cell>
          <cell r="V102">
            <v>155.87109000000001</v>
          </cell>
        </row>
        <row r="103">
          <cell r="B103">
            <v>209559201</v>
          </cell>
          <cell r="G103" t="str">
            <v>YC</v>
          </cell>
          <cell r="K103">
            <v>5</v>
          </cell>
          <cell r="T103">
            <v>59</v>
          </cell>
          <cell r="V103">
            <v>40</v>
          </cell>
        </row>
        <row r="104">
          <cell r="B104">
            <v>209559801</v>
          </cell>
          <cell r="G104" t="str">
            <v>YC</v>
          </cell>
          <cell r="K104">
            <v>5</v>
          </cell>
          <cell r="T104">
            <v>0</v>
          </cell>
          <cell r="V104">
            <v>40</v>
          </cell>
        </row>
        <row r="105">
          <cell r="B105">
            <v>209560001</v>
          </cell>
          <cell r="G105" t="str">
            <v>YC</v>
          </cell>
          <cell r="K105">
            <v>30</v>
          </cell>
          <cell r="T105">
            <v>0</v>
          </cell>
          <cell r="V105">
            <v>155.87109000000001</v>
          </cell>
        </row>
        <row r="106">
          <cell r="B106">
            <v>209560101</v>
          </cell>
          <cell r="G106" t="str">
            <v>YC</v>
          </cell>
          <cell r="K106">
            <v>30</v>
          </cell>
          <cell r="T106">
            <v>0</v>
          </cell>
          <cell r="V106">
            <v>155.87109000000001</v>
          </cell>
        </row>
        <row r="107">
          <cell r="B107">
            <v>209560301</v>
          </cell>
          <cell r="G107" t="str">
            <v>YC</v>
          </cell>
          <cell r="K107">
            <v>5</v>
          </cell>
          <cell r="T107">
            <v>0</v>
          </cell>
          <cell r="V107">
            <v>39.11</v>
          </cell>
        </row>
        <row r="108">
          <cell r="B108">
            <v>209559601</v>
          </cell>
          <cell r="G108" t="str">
            <v>YC</v>
          </cell>
          <cell r="K108">
            <v>6</v>
          </cell>
          <cell r="T108">
            <v>72</v>
          </cell>
          <cell r="V108">
            <v>50</v>
          </cell>
        </row>
        <row r="109">
          <cell r="B109">
            <v>209566101</v>
          </cell>
          <cell r="G109" t="str">
            <v>YC</v>
          </cell>
          <cell r="K109">
            <v>250</v>
          </cell>
          <cell r="T109">
            <v>2950</v>
          </cell>
          <cell r="V109">
            <v>20</v>
          </cell>
        </row>
        <row r="110">
          <cell r="B110">
            <v>209559701</v>
          </cell>
          <cell r="G110" t="str">
            <v>YC</v>
          </cell>
          <cell r="K110">
            <v>1</v>
          </cell>
          <cell r="T110">
            <v>12</v>
          </cell>
          <cell r="V110">
            <v>50</v>
          </cell>
        </row>
        <row r="111">
          <cell r="B111">
            <v>209565201</v>
          </cell>
          <cell r="G111" t="str">
            <v>YC</v>
          </cell>
          <cell r="K111">
            <v>30</v>
          </cell>
          <cell r="T111">
            <v>0</v>
          </cell>
          <cell r="V111">
            <v>150</v>
          </cell>
        </row>
        <row r="112">
          <cell r="B112">
            <v>209355401</v>
          </cell>
          <cell r="G112" t="str">
            <v>YC</v>
          </cell>
          <cell r="K112">
            <v>60000</v>
          </cell>
          <cell r="T112">
            <v>711000</v>
          </cell>
          <cell r="V112">
            <v>3.8249999999999999E-2</v>
          </cell>
        </row>
        <row r="113">
          <cell r="B113">
            <v>209564701</v>
          </cell>
          <cell r="G113" t="str">
            <v>YC</v>
          </cell>
          <cell r="K113">
            <v>5100</v>
          </cell>
          <cell r="T113">
            <v>0</v>
          </cell>
          <cell r="V113">
            <v>3.66</v>
          </cell>
        </row>
        <row r="114">
          <cell r="B114">
            <v>209560201</v>
          </cell>
          <cell r="G114" t="str">
            <v>YC</v>
          </cell>
          <cell r="K114">
            <v>5</v>
          </cell>
          <cell r="T114">
            <v>40</v>
          </cell>
          <cell r="V114">
            <v>32.94</v>
          </cell>
        </row>
        <row r="115">
          <cell r="B115">
            <v>601027601</v>
          </cell>
          <cell r="G115" t="str">
            <v>YC</v>
          </cell>
          <cell r="K115">
            <v>75</v>
          </cell>
          <cell r="T115">
            <v>0</v>
          </cell>
          <cell r="V115">
            <v>12.5</v>
          </cell>
        </row>
        <row r="116">
          <cell r="B116">
            <v>209566801</v>
          </cell>
          <cell r="G116" t="str">
            <v>YC</v>
          </cell>
          <cell r="K116">
            <v>60</v>
          </cell>
          <cell r="T116">
            <v>690</v>
          </cell>
          <cell r="V116">
            <v>15.5</v>
          </cell>
        </row>
        <row r="117">
          <cell r="B117">
            <v>209020000</v>
          </cell>
          <cell r="G117" t="str">
            <v>YC</v>
          </cell>
          <cell r="K117">
            <v>20</v>
          </cell>
          <cell r="T117">
            <v>120</v>
          </cell>
          <cell r="V117">
            <v>155</v>
          </cell>
        </row>
        <row r="118">
          <cell r="B118">
            <v>209559301</v>
          </cell>
          <cell r="G118" t="str">
            <v>YC</v>
          </cell>
          <cell r="K118">
            <v>5</v>
          </cell>
          <cell r="T118">
            <v>0</v>
          </cell>
          <cell r="V118">
            <v>155.87109000000001</v>
          </cell>
        </row>
        <row r="119">
          <cell r="B119">
            <v>209559901</v>
          </cell>
          <cell r="G119" t="str">
            <v>YC</v>
          </cell>
          <cell r="K119">
            <v>5</v>
          </cell>
          <cell r="T119">
            <v>14</v>
          </cell>
          <cell r="V119">
            <v>40</v>
          </cell>
        </row>
        <row r="120">
          <cell r="B120">
            <v>209560501</v>
          </cell>
          <cell r="G120" t="str">
            <v>YC</v>
          </cell>
          <cell r="K120">
            <v>6</v>
          </cell>
          <cell r="T120">
            <v>0</v>
          </cell>
          <cell r="V120">
            <v>50</v>
          </cell>
        </row>
        <row r="121">
          <cell r="B121">
            <v>209559401</v>
          </cell>
          <cell r="G121" t="str">
            <v>YC</v>
          </cell>
          <cell r="K121">
            <v>5</v>
          </cell>
          <cell r="T121">
            <v>30</v>
          </cell>
          <cell r="V121">
            <v>207.82811000000001</v>
          </cell>
        </row>
        <row r="122">
          <cell r="B122">
            <v>209561201</v>
          </cell>
          <cell r="G122" t="str">
            <v>YC</v>
          </cell>
          <cell r="K122">
            <v>3</v>
          </cell>
          <cell r="T122">
            <v>0</v>
          </cell>
          <cell r="V122">
            <v>42.66339</v>
          </cell>
        </row>
        <row r="123">
          <cell r="B123">
            <v>209021205</v>
          </cell>
          <cell r="G123" t="str">
            <v>YC</v>
          </cell>
          <cell r="K123">
            <v>600</v>
          </cell>
          <cell r="T123">
            <v>800</v>
          </cell>
          <cell r="V123">
            <v>19.989999999999998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POR CODIGO "/>
      <sheetName val="MONT. BODEGA"/>
      <sheetName val="DIFICIL ADQUISICIÓN"/>
      <sheetName val="RENGLONES EXCLUIDOS"/>
      <sheetName val="ENTREGAS MANOS-PROOVEEDOR "/>
      <sheetName val="INFORME GENERAL"/>
      <sheetName val="RESUMEN DE ABASTECIMIENTO"/>
      <sheetName val="PROFORMA"/>
      <sheetName val="CALCULO"/>
      <sheetName val="% DE ABASTECIMIENTO DE M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POR CODIGO "/>
      <sheetName val="MONT. BODEGA"/>
      <sheetName val="DIFICIL ADQUISICIÓN"/>
      <sheetName val="RENGLONES EXCLUIDOS"/>
      <sheetName val="ENTREGAS MANOS-PROOVEEDOR "/>
      <sheetName val="INFORME GENERAL"/>
      <sheetName val="RESUMEN DE ABASTECIMIENTO"/>
      <sheetName val="PROFORMA"/>
      <sheetName val="CALCULO"/>
      <sheetName val="% DE ABASTECIMIENTO DE M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ENTREGAS MANOS-PROOVEEDOR "/>
      <sheetName val="INFORME GENERAL"/>
      <sheetName val="RESUMEN DE ABASTECIMIENTO"/>
      <sheetName val="NOTAS DE ANULACION"/>
      <sheetName val="INSUMOS DECIERTOS"/>
      <sheetName val="PRECENTAC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ENTREGAS MANOS-PROOVEEDOR "/>
      <sheetName val="INFORME GENERAL"/>
      <sheetName val="RESUMEN DE ABASTECIMIENTO"/>
      <sheetName val="NOTAS DE ANULACION"/>
      <sheetName val="INSUMOS DECIERTOS"/>
      <sheetName val="PRECENTAC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Hoja3"/>
      <sheetName val="Inf.Contraloria"/>
      <sheetName val="CERTIFICACION PRESUPUESTARIA"/>
      <sheetName val="Hoja2"/>
      <sheetName val="excluidos y clinica de herida"/>
      <sheetName val="2015-2016"/>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Hoja3"/>
      <sheetName val="Inf.Contraloria"/>
      <sheetName val="CERTIFICACION PRESUPUESTARIA"/>
      <sheetName val="Hoja2"/>
      <sheetName val="excluidos y clinica de herida"/>
      <sheetName val="2015-2016"/>
      <sheetName val="Hoja1"/>
    </sheetNames>
    <sheetDataSet>
      <sheetData sheetId="0"/>
      <sheetData sheetId="1">
        <row r="1">
          <cell r="D1" t="str">
            <v/>
          </cell>
        </row>
        <row r="2">
          <cell r="D2">
            <v>45</v>
          </cell>
        </row>
        <row r="3">
          <cell r="B3" t="str">
            <v>CODIGO /ABASTO</v>
          </cell>
          <cell r="C3" t="str">
            <v>CODIGO /SAFIRO</v>
          </cell>
          <cell r="D3" t="str">
            <v>DESCRIPCION</v>
          </cell>
          <cell r="I3" t="str">
            <v>LICITACION PUBLICA</v>
          </cell>
          <cell r="J3" t="str">
            <v>OBJETO/GASTO</v>
          </cell>
        </row>
        <row r="4">
          <cell r="B4">
            <v>209017901</v>
          </cell>
          <cell r="C4" t="str">
            <v>MA01010089</v>
          </cell>
          <cell r="D4" t="str">
            <v xml:space="preserve">ALGINATO CON PLATA. TAMAÑO: LÁMINA  11CM X 11CM  </v>
          </cell>
          <cell r="I4" t="str">
            <v>TU</v>
          </cell>
          <cell r="J4">
            <v>274</v>
          </cell>
        </row>
        <row r="5">
          <cell r="B5">
            <v>209019001</v>
          </cell>
          <cell r="C5" t="str">
            <v>MA01010058</v>
          </cell>
          <cell r="D5" t="str">
            <v>APOSITO ANTIMICROBIANO DE ESPUMA HIDROFILICA. SOLICITAMOS TAMAÑO 4X8 (10CM X 20CM)</v>
          </cell>
          <cell r="I5" t="str">
            <v>TU</v>
          </cell>
          <cell r="J5">
            <v>274</v>
          </cell>
        </row>
        <row r="6">
          <cell r="B6">
            <v>209034203</v>
          </cell>
          <cell r="C6" t="str">
            <v>MA01010001</v>
          </cell>
          <cell r="D6" t="str">
            <v>ALGINATO DE CALCIO EN APÒSITO, CORDÒN O CUERDA., SOLICITAMOS CORDON DE 10CM X 12.5CM.</v>
          </cell>
          <cell r="I6" t="str">
            <v>TU</v>
          </cell>
          <cell r="J6">
            <v>274</v>
          </cell>
        </row>
        <row r="7">
          <cell r="B7">
            <v>209037203</v>
          </cell>
          <cell r="C7" t="str">
            <v>MA01010101</v>
          </cell>
          <cell r="D7" t="str">
            <v xml:space="preserve">APOSITO ANTIMICROBIANO DE ESPUMA HIDROFILICA. SOLICITAMOS TAMAÑO 4X4 (10CM X 10CM) </v>
          </cell>
          <cell r="I7" t="str">
            <v>TU</v>
          </cell>
          <cell r="J7">
            <v>274</v>
          </cell>
        </row>
        <row r="8">
          <cell r="B8">
            <v>209118300</v>
          </cell>
          <cell r="C8" t="str">
            <v>MA01010186</v>
          </cell>
          <cell r="D8" t="str">
            <v>APOSITO CON ALMOHADILLA MULTICAPAS SOLICITAMOS 5.5CM DE DIAMETRO REDONDO CTNI 102445</v>
          </cell>
          <cell r="I8" t="str">
            <v>TU</v>
          </cell>
          <cell r="J8">
            <v>274</v>
          </cell>
        </row>
        <row r="9">
          <cell r="B9">
            <v>209118500</v>
          </cell>
          <cell r="C9" t="str">
            <v>MA01050027</v>
          </cell>
          <cell r="D9" t="str">
            <v>HIDROGEL AMORFO DE ALGINATO DE SODIO.  Hidrogel amorfo trasparente e hidroactivo que contiene 70% de agua y 3% de alginato de sodio. SE SOLICITA TUBO DE 25gr.</v>
          </cell>
          <cell r="I9" t="str">
            <v>TU</v>
          </cell>
          <cell r="J9">
            <v>274</v>
          </cell>
        </row>
        <row r="10">
          <cell r="B10">
            <v>209168801</v>
          </cell>
          <cell r="C10" t="str">
            <v>MA09010014</v>
          </cell>
          <cell r="D10" t="str">
            <v>CINTA ADHESIVA MICROPOROSA COLOR PIEL: DE PAPEL RESISTENTE A LA HUMEDAD ( IMPERMEABLE) HIPOALERGENICA. TAMAÑO. 2" X 10 YARDAS.</v>
          </cell>
          <cell r="I10" t="str">
            <v>TU</v>
          </cell>
          <cell r="J10">
            <v>277</v>
          </cell>
        </row>
        <row r="11">
          <cell r="B11">
            <v>209168901</v>
          </cell>
          <cell r="C11" t="str">
            <v>MA01050029</v>
          </cell>
          <cell r="D11" t="str">
            <v>HIDROGEL CON ALGINATO DECALCIO :GEL AMORFO TRANSPARENTE,CON ALGINATO DE CALCIO ADICIONAL AGUA PURIFICADA Y CARBOXIMETILCELULOSA SODICA, ESTERIL.  TAMAÑO TUBO DE 15gr.</v>
          </cell>
          <cell r="I11" t="str">
            <v>TU</v>
          </cell>
          <cell r="J11">
            <v>274</v>
          </cell>
        </row>
        <row r="12">
          <cell r="B12">
            <v>209011222</v>
          </cell>
          <cell r="C12" t="str">
            <v>MA03010019</v>
          </cell>
          <cell r="D12" t="str">
            <v>BANDEJA PARA CATETERIZACION VENOSO CENTRAL TRIPLE LUMEN.     SE SOLICITA 7FR X 20CM, DE POLIURETANO, SUTURA DE NYLON CON AGUJA CURVA ADULTO SIN ANTIBIOTICO CTNI 102939</v>
          </cell>
          <cell r="I12" t="str">
            <v>TU</v>
          </cell>
          <cell r="J12">
            <v>277</v>
          </cell>
        </row>
        <row r="13">
          <cell r="B13">
            <v>209011226</v>
          </cell>
          <cell r="C13" t="str">
            <v>MA03010023</v>
          </cell>
          <cell r="D13" t="str">
            <v>BANDEJA PARA CATETERIZACION  VENOSO CENTRAL TRIPLE LUMEN CON 2 ANTIBIOTICOS (MINOCICLINA Y RIFAMPICINA)SE SOLICITA MATERIAL DEL CATETER POLIURETANO.</v>
          </cell>
          <cell r="I13" t="str">
            <v>TU</v>
          </cell>
          <cell r="J13">
            <v>277</v>
          </cell>
        </row>
        <row r="14">
          <cell r="B14">
            <v>209021515</v>
          </cell>
          <cell r="C14" t="str">
            <v>MN01030045</v>
          </cell>
          <cell r="D14" t="str">
            <v>BOLSA MIXTA TERMOSELLABLE PARA ESTERILIZACION 5 1/4" A  5 1/2" X 10 1/2" A  11" (130MM A 140MM X  260MM A  280MM.)</v>
          </cell>
          <cell r="I14" t="str">
            <v>TU</v>
          </cell>
          <cell r="J14">
            <v>274</v>
          </cell>
        </row>
        <row r="15">
          <cell r="B15">
            <v>209021807</v>
          </cell>
          <cell r="C15" t="str">
            <v>MA10030004</v>
          </cell>
          <cell r="D15" t="str">
            <v xml:space="preserve">BOLSA DE 1 PIEZA PARA COLOSTOMIA / ILEOSTOMIA PEDIATRICA, ABIERTA (RECORTABLE).  SE SOLICITA DE 10MM A  35MM.                                                                                               </v>
          </cell>
          <cell r="I15" t="str">
            <v>TU</v>
          </cell>
          <cell r="J15">
            <v>274</v>
          </cell>
        </row>
        <row r="16">
          <cell r="B16">
            <v>209027300</v>
          </cell>
          <cell r="C16" t="str">
            <v>MA03020004</v>
          </cell>
          <cell r="D16" t="str">
            <v>CANULA INTRAVENOSA SIN JERINGUILLA SE SOLICITA DE POLIURETANO, CALIBRE # 20  DE  1  1/4" A  1  1/2"</v>
          </cell>
          <cell r="I16" t="str">
            <v>TU</v>
          </cell>
          <cell r="J16">
            <v>277</v>
          </cell>
        </row>
        <row r="17">
          <cell r="B17">
            <v>209027402</v>
          </cell>
          <cell r="C17" t="str">
            <v>MA03020006</v>
          </cell>
          <cell r="D17" t="str">
            <v>CANULA INTRAVENOSA SIN JERINGUILLA SE SOLICITA DE POLIURETANO  CALIBRE # 24  DE 3/4"</v>
          </cell>
          <cell r="I17" t="str">
            <v>TU</v>
          </cell>
          <cell r="J17">
            <v>277</v>
          </cell>
        </row>
        <row r="18">
          <cell r="B18">
            <v>209034512</v>
          </cell>
          <cell r="C18" t="str">
            <v>AP03010002</v>
          </cell>
          <cell r="D18" t="str">
            <v xml:space="preserve">ELECTRODO PARA  EKG MODELO PESTAÑA.     SE SOLICITA: TAMAÑO PEDIATRICO.      </v>
          </cell>
          <cell r="I18" t="str">
            <v>TU</v>
          </cell>
          <cell r="J18">
            <v>274</v>
          </cell>
        </row>
        <row r="19">
          <cell r="B19">
            <v>209038100</v>
          </cell>
          <cell r="C19" t="str">
            <v>MA09050010</v>
          </cell>
          <cell r="D19" t="str">
            <v xml:space="preserve">VENDAJE DE 100% DE ALGODON COMPRIMIDO, NO ESTERIL,  SOLICITAMOS  EL TAMAÑO 3x4". </v>
          </cell>
          <cell r="I19" t="str">
            <v>TU</v>
          </cell>
          <cell r="J19">
            <v>274</v>
          </cell>
        </row>
        <row r="20">
          <cell r="B20">
            <v>209040500</v>
          </cell>
          <cell r="C20" t="str">
            <v>MA02010002</v>
          </cell>
          <cell r="D20" t="str">
            <v>CANULA PARA IRRIGACION, CAUTERIO Y SUCCION ENDOSCOPICA DE GANCHO DE 5MM. SE SOLICITA GANCHO RETRACTIL EN FORMA DE L DE 5MM</v>
          </cell>
          <cell r="I20" t="str">
            <v>TU</v>
          </cell>
          <cell r="J20">
            <v>277</v>
          </cell>
        </row>
        <row r="21">
          <cell r="B21">
            <v>209052104</v>
          </cell>
          <cell r="C21" t="str">
            <v>MA09020013</v>
          </cell>
          <cell r="D21" t="str">
            <v xml:space="preserve">FERULA CERVICAL PARA CUELLO DE DOS PIEZAS, TIPO PHILADELPHIA SE SOLICITA TAMAÑO CIRCUNFERENCIA: GRANDE DE 16" A 19" ALTURA: DE 1 1/2" A 5 1/4"                                                                                                   </v>
          </cell>
          <cell r="I21" t="str">
            <v>TU</v>
          </cell>
          <cell r="J21">
            <v>277</v>
          </cell>
        </row>
        <row r="22">
          <cell r="B22">
            <v>209053500</v>
          </cell>
          <cell r="C22" t="str">
            <v>AP02060039</v>
          </cell>
          <cell r="D22" t="str">
            <v>TUBO DE PLÁSTICO PARA USO UNIVERSAL, TRASPARENTE, DE 6 MM. (1/4 DE PULGADA) DE DIÁMETRO INTERNO Y 30 METROS. (100PIES) DE LONGITUD. CON BULBOS INTERCALADOS A LO LARGO DEL TUBO.</v>
          </cell>
          <cell r="I22" t="str">
            <v>TU</v>
          </cell>
          <cell r="J22">
            <v>274</v>
          </cell>
        </row>
        <row r="23">
          <cell r="B23">
            <v>209054700</v>
          </cell>
          <cell r="C23" t="str">
            <v>MA06010009</v>
          </cell>
          <cell r="D23" t="str">
            <v>TUBO, NSG, NE, RADIOPACA, EST, 18FR</v>
          </cell>
          <cell r="I23" t="str">
            <v>TU</v>
          </cell>
          <cell r="J23">
            <v>277</v>
          </cell>
        </row>
        <row r="24">
          <cell r="B24">
            <v>209054800</v>
          </cell>
          <cell r="C24" t="str">
            <v>MA06010008</v>
          </cell>
          <cell r="D24" t="str">
            <v>TUBO NASOGASTRICA TIPO LEVIN. SOLICITAMOS TAMAÑO 16 FR LONG 120CM CTNI 22534</v>
          </cell>
          <cell r="I24" t="str">
            <v>TU</v>
          </cell>
          <cell r="J24">
            <v>277</v>
          </cell>
        </row>
        <row r="25">
          <cell r="B25">
            <v>209056400</v>
          </cell>
          <cell r="C25" t="str">
            <v>MA06010006</v>
          </cell>
          <cell r="D25" t="str">
            <v xml:space="preserve">SONDA O TUBO PARA ALIMENTACION ENTERAL DE 5 FR A 20FR . </v>
          </cell>
          <cell r="I25" t="str">
            <v>TU</v>
          </cell>
          <cell r="J25">
            <v>277</v>
          </cell>
        </row>
        <row r="26">
          <cell r="B26">
            <v>209056500</v>
          </cell>
          <cell r="C26" t="str">
            <v>MA06010007</v>
          </cell>
          <cell r="D26" t="str">
            <v>SONDA O TUBO PARA ALIMENTACION ENTERAL DE 5 FR A 20FR . SE SOLICITA CALIBRE 8 FR Y 38CM DE LONGITUD</v>
          </cell>
          <cell r="I26" t="str">
            <v>TU</v>
          </cell>
          <cell r="J26">
            <v>277</v>
          </cell>
        </row>
        <row r="27">
          <cell r="B27">
            <v>209057800</v>
          </cell>
          <cell r="C27" t="str">
            <v>MA09050018</v>
          </cell>
          <cell r="D27" t="str">
            <v xml:space="preserve">VENDA AJUSTABLE DE GASA ABSORBENTE DE 1 A 2 DOBLECES. SE SOLICITA DE 1" </v>
          </cell>
          <cell r="I27" t="str">
            <v>TU</v>
          </cell>
          <cell r="J27">
            <v>274</v>
          </cell>
        </row>
        <row r="28">
          <cell r="B28">
            <v>209057803</v>
          </cell>
          <cell r="C28" t="str">
            <v>MA09050020</v>
          </cell>
          <cell r="D28" t="str">
            <v>VENDA AJUSTABLE DE GASA ABSORBENTE DE 1 A 2 DOBLECES. SOLICITAMOS EL TAMAÑO 4".</v>
          </cell>
          <cell r="I28" t="str">
            <v>TU</v>
          </cell>
          <cell r="J28">
            <v>274</v>
          </cell>
        </row>
        <row r="29">
          <cell r="B29">
            <v>209058002</v>
          </cell>
          <cell r="C29" t="str">
            <v>MA09050023</v>
          </cell>
          <cell r="D29" t="str">
            <v xml:space="preserve">VENDA DE GASA SIMPLE 1 A 4 PULGADAS DE ANCHO. SE SOLICITA 3 PULGADA DE ANCHO Y 10 YDS DE LONGITUD.                                                                                                                                                                                                                    </v>
          </cell>
          <cell r="I29" t="str">
            <v>TU</v>
          </cell>
          <cell r="J29">
            <v>274</v>
          </cell>
        </row>
        <row r="30">
          <cell r="B30">
            <v>209058003</v>
          </cell>
          <cell r="C30" t="str">
            <v>MA09050025</v>
          </cell>
          <cell r="D30" t="str">
            <v>VENDA DE GASA SIMPLE 1 A 4 PULGADAS DE ANCHO. SE SOLICITA 4 PULGADA DE ANCHO Y 10 YDS DE LONGITUD.  VENDAJE DE GASA SIMPLE NO ESTÉRIL, MALLA FINA (44 X 36 HILOS),DE 1 A 4 PULGADAS DE ANCHO Y 10 YDS. DE LONGITUD, 100% DE . BORDES NO DESHILABLES. 100% ALGODÓN. LA UNIDAD SOLICITANTE INDICARA LOS TAMAÑOS QUE REQUIERA</v>
          </cell>
          <cell r="I30" t="str">
            <v>TU</v>
          </cell>
          <cell r="J30">
            <v>274</v>
          </cell>
        </row>
        <row r="31">
          <cell r="B31">
            <v>209059800</v>
          </cell>
          <cell r="C31" t="str">
            <v>SU01010023</v>
          </cell>
          <cell r="D31" t="str">
            <v>SUTURA: CATGUT CROMICO CALIBRE  2-0,  LONGITUD  67 A 75 CM. , AGUJA DE 35 A 37 MM. ,  1/ 2  CIRCULO,  PUNTA REDONDA DELGADA ESTÉRIL. CTNI 23162</v>
          </cell>
          <cell r="I31" t="str">
            <v>TU</v>
          </cell>
          <cell r="J31">
            <v>277</v>
          </cell>
        </row>
        <row r="32">
          <cell r="B32">
            <v>209058400</v>
          </cell>
          <cell r="C32" t="str">
            <v>MA09050019</v>
          </cell>
          <cell r="D32" t="str">
            <v>VENDA DE GASA ABSORBENTE AJUSTABLE,  6 DOBLECES, De 4 A 4.5 pulgadas de ancho X 4.1 yardas mínimo de longitud estirada, estéril.</v>
          </cell>
          <cell r="I32" t="str">
            <v>TU</v>
          </cell>
          <cell r="J32">
            <v>274</v>
          </cell>
        </row>
        <row r="33">
          <cell r="B33">
            <v>209062704</v>
          </cell>
          <cell r="C33" t="str">
            <v>SU01020006</v>
          </cell>
          <cell r="D33" t="str">
            <v>SUTURA: NYLON MONOFILAMENTO, CALIBRE 4-0, LONGITUD 45 CM., AGUJA DE 19 A 20 MM.,  3/8 CÍRCULO, PUNTA CORTANTE. ESTÉRIL.</v>
          </cell>
          <cell r="I33" t="str">
            <v>TU</v>
          </cell>
          <cell r="J33">
            <v>277</v>
          </cell>
        </row>
        <row r="34">
          <cell r="B34">
            <v>209063306</v>
          </cell>
          <cell r="C34" t="str">
            <v>SU01020007</v>
          </cell>
          <cell r="D34" t="str">
            <v xml:space="preserve">SUTURA: NYLON MONOFILAMENTO, CALIBRE 5-0, LONGITUD 45 CM., AGUJA DE 19 MA 20 MM., 3/8 CÍRCULO, PUNTA CORTANTE. </v>
          </cell>
          <cell r="I34" t="str">
            <v>TU</v>
          </cell>
          <cell r="J34">
            <v>277</v>
          </cell>
        </row>
        <row r="35">
          <cell r="B35">
            <v>209064000</v>
          </cell>
          <cell r="C35" t="str">
            <v>SU01020031</v>
          </cell>
          <cell r="D35" t="str">
            <v>SUTURA: SEDA NEGRA TRENZADA SILICONIZADA, SE SOLICITA CALIBRE 0, AGUJA REDONDA, 25 A 26 MM, LONGITUD 75CM</v>
          </cell>
          <cell r="I35" t="str">
            <v>TU</v>
          </cell>
          <cell r="J35">
            <v>277</v>
          </cell>
        </row>
        <row r="36">
          <cell r="B36">
            <v>209064800</v>
          </cell>
          <cell r="C36" t="str">
            <v>SU01020038</v>
          </cell>
          <cell r="D36" t="str">
            <v>SUTURA: SEDA SILICONIZADA, SE SOLICITA CALIBRE 3-0, LONGITUD 75 CM.  AGUJA DE 20 A 22 MM. 1/2 CIRCULO, PUNTA REDONDA ESTERIL.</v>
          </cell>
          <cell r="I36" t="str">
            <v>TU</v>
          </cell>
          <cell r="J36">
            <v>277</v>
          </cell>
        </row>
        <row r="37">
          <cell r="B37">
            <v>209111100</v>
          </cell>
          <cell r="C37" t="str">
            <v>SU01010014</v>
          </cell>
          <cell r="D37" t="str">
            <v xml:space="preserve">SUTURA ÁCIDO POLIGLICOLICO, CALIBRE 3-0, AGUJA REDONDA, 25 A 26 MM. Longitud 67 cm. - 75 cm.  Aguja  25 - 26 mm., ½ circulo, punta redonda estéril. SE SOLICITA CALIBRE 3-0 CON AGUJA 26MM Y LONGITUD DE 70CM </v>
          </cell>
          <cell r="I37" t="str">
            <v>TU</v>
          </cell>
          <cell r="J37">
            <v>277</v>
          </cell>
        </row>
        <row r="38">
          <cell r="B38">
            <v>209111200</v>
          </cell>
          <cell r="C38" t="str">
            <v>SU01010004</v>
          </cell>
          <cell r="D38" t="str">
            <v>SUTURA DE ACIDO POLIGLICOLICO CALIBRE 0 DE 60-75CM DE LONGITUD.</v>
          </cell>
          <cell r="I38" t="str">
            <v>TU</v>
          </cell>
          <cell r="J38">
            <v>277</v>
          </cell>
        </row>
        <row r="39">
          <cell r="B39">
            <v>209008900</v>
          </cell>
          <cell r="C39" t="str">
            <v>MA04030010</v>
          </cell>
          <cell r="D39" t="str">
            <v>AGUJA HIPODÉRMICA, SE SOLICITA CALIBRE 24G X 1 PULGADAS DE LONGITUD.     BISEL NORMAL.</v>
          </cell>
          <cell r="I39" t="str">
            <v>TU</v>
          </cell>
          <cell r="J39">
            <v>277</v>
          </cell>
        </row>
        <row r="40">
          <cell r="B40">
            <v>209020700</v>
          </cell>
          <cell r="C40" t="str">
            <v>SU02010013</v>
          </cell>
          <cell r="D40" t="str">
            <v>ENGRAPADORA CURVA CORTANTE PARA TEJIDO GRUESO (CIRUGIA COLON RECTAL).     Instrumento de engrapado quirúrgico curvo cortante , que permita un mejor acceso y visualizacion en la pelvis baja, dos dobles linJL de grapas  y corte entre la segunda y tercera linJL de grapas.</v>
          </cell>
          <cell r="I40" t="str">
            <v>TU</v>
          </cell>
          <cell r="J40">
            <v>277</v>
          </cell>
        </row>
        <row r="41">
          <cell r="B41">
            <v>209021506</v>
          </cell>
          <cell r="C41" t="str">
            <v>MN01030048</v>
          </cell>
          <cell r="D41" t="str">
            <v>BOLSA MIXTA TERMOSELLABLE PARA ESTERILIZACION 18" X 24" (450 X 600MM)</v>
          </cell>
          <cell r="I41" t="str">
            <v>TU</v>
          </cell>
          <cell r="J41">
            <v>274</v>
          </cell>
        </row>
        <row r="42">
          <cell r="B42">
            <v>209021701</v>
          </cell>
          <cell r="C42" t="str">
            <v>MA10030001</v>
          </cell>
          <cell r="D42" t="str">
            <v xml:space="preserve">BOLSA DE 1 PIEZA PARA COLOSTOMÍA/ILEOSTOMÍA PARA ADULTO RECORTABLE ABIERTA.  ( SE SOLICITA CON FILTRO DE CARBON INCORPORADO Y DIAMETRO DE 10mm o 12mm hasta 55mm) </v>
          </cell>
          <cell r="I42" t="str">
            <v>TU</v>
          </cell>
          <cell r="J42">
            <v>274</v>
          </cell>
        </row>
        <row r="43">
          <cell r="B43">
            <v>209022300</v>
          </cell>
          <cell r="C43" t="str">
            <v>MA10020002</v>
          </cell>
          <cell r="D43" t="str">
            <v>BOLSA COLECTORA DE ORINA  DE 30 A 35 ONZAS DE CAPACIDAD ( 900CC A 1050 CC) DE PIERNA.</v>
          </cell>
          <cell r="I43" t="str">
            <v>TU</v>
          </cell>
          <cell r="J43">
            <v>274</v>
          </cell>
        </row>
        <row r="44">
          <cell r="B44">
            <v>209031000</v>
          </cell>
          <cell r="C44" t="str">
            <v>MN01020030</v>
          </cell>
          <cell r="D44" t="str">
            <v>CINTA INDICADORA DE ESTERILIZACION A VAPOR ROLLO DE 1/2" X 60 .</v>
          </cell>
          <cell r="I44" t="str">
            <v>TU</v>
          </cell>
          <cell r="J44">
            <v>274</v>
          </cell>
        </row>
        <row r="45">
          <cell r="B45">
            <v>209031001</v>
          </cell>
          <cell r="C45" t="str">
            <v>MN01020023</v>
          </cell>
          <cell r="D45" t="str">
            <v xml:space="preserve">CINTA INDICADORA DE ESTERILIZACION A VAPOR DE 3/4" X 60 YARDAS.   CON INDICADOR QUIMICO QUE REACCIONA CUANDO SE EXPONE AL PROCESO DE ESTERILIZACION A VAPOR. </v>
          </cell>
          <cell r="I45" t="str">
            <v>TU</v>
          </cell>
          <cell r="J45">
            <v>274</v>
          </cell>
        </row>
        <row r="46">
          <cell r="B46">
            <v>209034510</v>
          </cell>
          <cell r="C46" t="str">
            <v>AP03050098</v>
          </cell>
          <cell r="D46" t="str">
            <v xml:space="preserve">ELECTRODO MICROPORE P/MONITOREO ADULTO        Se solicita de PLÁSTICO </v>
          </cell>
          <cell r="I46" t="str">
            <v>TU</v>
          </cell>
          <cell r="J46">
            <v>274</v>
          </cell>
        </row>
        <row r="47">
          <cell r="B47">
            <v>209037800</v>
          </cell>
          <cell r="C47" t="str">
            <v>SC01050002</v>
          </cell>
          <cell r="D47" t="str">
            <v xml:space="preserve">GUANTES DE EXPLORACION DE LATEX NO ESTERIL. SE SOLICITA  TAMAÑO CHICO </v>
          </cell>
          <cell r="I47" t="str">
            <v>TU</v>
          </cell>
          <cell r="J47">
            <v>277</v>
          </cell>
        </row>
        <row r="48">
          <cell r="B48">
            <v>209037801</v>
          </cell>
          <cell r="C48" t="str">
            <v>SC01050001</v>
          </cell>
          <cell r="D48" t="str">
            <v xml:space="preserve">GUANTES DE EXPLORACION DE LATEX NO ESTERIL. SE SOLICITA  TAMAÑO MEDIANO </v>
          </cell>
          <cell r="I48" t="str">
            <v>TU</v>
          </cell>
          <cell r="J48">
            <v>277</v>
          </cell>
        </row>
        <row r="49">
          <cell r="B49">
            <v>209037802</v>
          </cell>
          <cell r="C49" t="str">
            <v>SC01050008</v>
          </cell>
          <cell r="D49" t="str">
            <v>GUANTES DE EXPLORACION DE LATEX NO ESTERIL. SE SOLICITA  TAMAÑO GRANDE CAJA X 100 UNIDADES</v>
          </cell>
          <cell r="I49" t="str">
            <v>TU</v>
          </cell>
          <cell r="J49">
            <v>277</v>
          </cell>
        </row>
        <row r="50">
          <cell r="B50">
            <v>209038101</v>
          </cell>
          <cell r="C50" t="str">
            <v>MA09050008</v>
          </cell>
          <cell r="D50" t="str">
            <v xml:space="preserve">VENDAJE DE 100% DE ALGODON COMPRIMIDO, NO ESTERIL,  SOLICITAMOS  EL TAMAÑO 4x4". </v>
          </cell>
          <cell r="I50" t="str">
            <v>TU</v>
          </cell>
          <cell r="J50">
            <v>274</v>
          </cell>
        </row>
        <row r="51">
          <cell r="B51">
            <v>209038102</v>
          </cell>
          <cell r="C51" t="str">
            <v>MA09050009</v>
          </cell>
          <cell r="D51" t="str">
            <v>VENDAJE DE 100% DE ALGODON COMPRIMIDO, NO ESTERIL,  SOLICITAMOS TAMAÑO 6 x 4".</v>
          </cell>
          <cell r="I51" t="str">
            <v>TU</v>
          </cell>
          <cell r="J51">
            <v>274</v>
          </cell>
        </row>
        <row r="52">
          <cell r="B52">
            <v>209038200</v>
          </cell>
          <cell r="C52" t="str">
            <v>IN01010051</v>
          </cell>
          <cell r="D52" t="str">
            <v>HOJA DE BISTURÍ  DE ACERO INOXIDABLE.    N° 10</v>
          </cell>
          <cell r="I52" t="str">
            <v>TU</v>
          </cell>
          <cell r="J52">
            <v>277</v>
          </cell>
        </row>
        <row r="53">
          <cell r="B53">
            <v>209038201</v>
          </cell>
          <cell r="C53" t="str">
            <v>IN01010052</v>
          </cell>
          <cell r="D53" t="str">
            <v xml:space="preserve">HOJA DE BISTURÍ  DE ACERO INOXIDABLE.       N° 11 </v>
          </cell>
          <cell r="I53" t="str">
            <v>TU</v>
          </cell>
          <cell r="J53">
            <v>277</v>
          </cell>
        </row>
        <row r="54">
          <cell r="B54">
            <v>209038203</v>
          </cell>
          <cell r="C54" t="str">
            <v>IN01010054</v>
          </cell>
          <cell r="D54" t="str">
            <v xml:space="preserve">HOJA DE BISTURÍ  DE ACERO INOXIDABLE.           N° 15 </v>
          </cell>
          <cell r="I54" t="str">
            <v>TU</v>
          </cell>
          <cell r="J54">
            <v>277</v>
          </cell>
        </row>
        <row r="55">
          <cell r="B55">
            <v>209038204</v>
          </cell>
          <cell r="C55" t="str">
            <v>IN01010055</v>
          </cell>
          <cell r="D55" t="str">
            <v xml:space="preserve">HOJA DE BISTURÍ  DE ACERO INOXIDABLE. N° 23 </v>
          </cell>
          <cell r="I55" t="str">
            <v>TU</v>
          </cell>
          <cell r="J55">
            <v>277</v>
          </cell>
        </row>
        <row r="56">
          <cell r="B56">
            <v>209039800</v>
          </cell>
          <cell r="C56" t="str">
            <v>MA05010002</v>
          </cell>
          <cell r="D56" t="str">
            <v xml:space="preserve">JERINGUILLA DE 2-3 ML DE CAPACIDAD CON AGUJA DE 21 G X 1½ PULGADAS. </v>
          </cell>
          <cell r="I56" t="str">
            <v>TU</v>
          </cell>
          <cell r="J56">
            <v>277</v>
          </cell>
        </row>
        <row r="57">
          <cell r="B57">
            <v>209039900</v>
          </cell>
          <cell r="C57" t="str">
            <v>MA05010003</v>
          </cell>
          <cell r="D57" t="str">
            <v>JERINGUILLA DE 5 -6 ML,CON AGUJA 21 G X 1½ PULGADAS.</v>
          </cell>
          <cell r="I57" t="str">
            <v>TU</v>
          </cell>
          <cell r="J57">
            <v>277</v>
          </cell>
        </row>
        <row r="58">
          <cell r="B58">
            <v>209040200</v>
          </cell>
          <cell r="C58" t="str">
            <v>MA05010004</v>
          </cell>
          <cell r="D58" t="str">
            <v>JERINGUILLA DE 10 - 12 ML . CON AGUJA DE 21G X 1- 1/2" PULGADAS</v>
          </cell>
          <cell r="I58" t="str">
            <v>TU</v>
          </cell>
          <cell r="J58">
            <v>277</v>
          </cell>
        </row>
        <row r="59">
          <cell r="B59">
            <v>209045304</v>
          </cell>
          <cell r="C59" t="str">
            <v>MN04010073</v>
          </cell>
          <cell r="D59" t="str">
            <v xml:space="preserve">MICRONEBULIZADOR CON MASCARILLA  SOLICITAMOS TAMAÑO PEDIÁTRICO </v>
          </cell>
          <cell r="I59" t="str">
            <v>TU</v>
          </cell>
          <cell r="J59">
            <v>277</v>
          </cell>
        </row>
        <row r="60">
          <cell r="B60">
            <v>209045306</v>
          </cell>
          <cell r="C60" t="str">
            <v>MN04010072</v>
          </cell>
          <cell r="D60" t="str">
            <v>MICRONEBULIZADOR CON MASCARILLA. SOLICITAMOS TAMAÑO ADULTO tamaño adulto</v>
          </cell>
          <cell r="I60" t="str">
            <v>TU</v>
          </cell>
          <cell r="J60">
            <v>277</v>
          </cell>
        </row>
        <row r="61">
          <cell r="B61">
            <v>209045502</v>
          </cell>
          <cell r="C61" t="str">
            <v>MA01040001</v>
          </cell>
          <cell r="D61" t="str">
            <v xml:space="preserve">ALGODÓN EN MOTAS. SE SOLICITA MOTAS DE 0.7 GRAMOS, Y PAQUETE DE 1000 UNIDADES     </v>
          </cell>
          <cell r="I61" t="str">
            <v>TU</v>
          </cell>
          <cell r="J61">
            <v>274</v>
          </cell>
        </row>
        <row r="62">
          <cell r="B62">
            <v>209051000</v>
          </cell>
          <cell r="C62" t="str">
            <v>MA06050005</v>
          </cell>
          <cell r="D62" t="str">
            <v xml:space="preserve">SONDA LISA DE CAUCHO BLANDO ROJO PARA CATETERISMO URETRAL DE 8FR. </v>
          </cell>
          <cell r="I62" t="str">
            <v>TU</v>
          </cell>
          <cell r="J62">
            <v>277</v>
          </cell>
        </row>
        <row r="63">
          <cell r="B63">
            <v>209051001</v>
          </cell>
          <cell r="C63" t="str">
            <v>MA06050010</v>
          </cell>
          <cell r="D63" t="str">
            <v xml:space="preserve">SONDA LISA DE CAUCHO BLANDO ROJO PARA CATETERISMO URETRAL DE 10FR. </v>
          </cell>
          <cell r="I63" t="str">
            <v>TU</v>
          </cell>
          <cell r="J63">
            <v>277</v>
          </cell>
        </row>
        <row r="64">
          <cell r="B64">
            <v>209051002</v>
          </cell>
          <cell r="C64" t="str">
            <v>MA06050001</v>
          </cell>
          <cell r="D64" t="str">
            <v xml:space="preserve">SONDA LISA DE CAUCHO BLANDO ROJO, PARA CATERISMO URETRAL, TAMAÑO 12 FR, ESTÉRIL DESECHABLE, EXTREMO DISTAL EN EMBUDO Y EN EL EXTREMO PROXIMAL CON 2 ORIFICIOS OPUESTOS, PUNTA ROMA (REDONDA), LOGITUD DE 40 CM. A 42 CM. </v>
          </cell>
          <cell r="I64" t="str">
            <v>TU</v>
          </cell>
          <cell r="J64">
            <v>277</v>
          </cell>
        </row>
        <row r="65">
          <cell r="B65">
            <v>209052102</v>
          </cell>
          <cell r="C65" t="str">
            <v>MA09020012</v>
          </cell>
          <cell r="D65" t="str">
            <v>FERULA CERVICAL PARA CUELLO DE DOS PIEZAS, TIPO PHILADELPHIA CIRCUNFERENCIA: PEQUEÑO DE 10" A 13".ALTURA: DE 2 1/4 A 3 1/4.</v>
          </cell>
          <cell r="I65" t="str">
            <v>TU</v>
          </cell>
          <cell r="J65">
            <v>278</v>
          </cell>
        </row>
        <row r="66">
          <cell r="B66">
            <v>209052103</v>
          </cell>
          <cell r="C66" t="str">
            <v>MA09020011</v>
          </cell>
          <cell r="D66" t="str">
            <v>FERULA CERVICAL PARA CUELLO DE DOS PIEZAS, TIPO PHILADELPHIA, CIRCUNFERENCIA: MEDIANO DE 13" A 16". ALTURA: DE 2 1/4 A 4 1/4.</v>
          </cell>
          <cell r="I66" t="str">
            <v>TU</v>
          </cell>
          <cell r="J66">
            <v>278</v>
          </cell>
        </row>
        <row r="67">
          <cell r="B67">
            <v>209058300</v>
          </cell>
          <cell r="C67" t="str">
            <v>MA09050044</v>
          </cell>
          <cell r="D67" t="str">
            <v>VENDA DE YESO DE FRAGUADO RÁPIDO MAXIMO 3 A 5 MINUTOS  3" X 3 YARDAS. CTNI 101677</v>
          </cell>
          <cell r="I67" t="str">
            <v>TU</v>
          </cell>
          <cell r="J67">
            <v>274</v>
          </cell>
        </row>
        <row r="68">
          <cell r="B68">
            <v>209058301</v>
          </cell>
          <cell r="C68" t="str">
            <v>MA09050039</v>
          </cell>
          <cell r="D68" t="str">
            <v xml:space="preserve">VENDA DE YESO DE FRAGUADO RÁPIDO MAXIMO 5 MINUTOS; SE SOLICITA DE SOLICITAMOS DE 4" X 3 YARDAS.    </v>
          </cell>
          <cell r="I68" t="str">
            <v>TU</v>
          </cell>
          <cell r="J68">
            <v>274</v>
          </cell>
        </row>
        <row r="69">
          <cell r="B69">
            <v>209058302</v>
          </cell>
          <cell r="C69" t="str">
            <v>MA09050040</v>
          </cell>
          <cell r="D69" t="str">
            <v>VENDA DE YESO DE FRAGUADO RÁPIDO MAXIMO 5 MINUTOS SE SOLICITA "4X5 YARDAS.</v>
          </cell>
          <cell r="I69" t="str">
            <v>TU</v>
          </cell>
          <cell r="J69">
            <v>274</v>
          </cell>
        </row>
        <row r="70">
          <cell r="B70">
            <v>209058303</v>
          </cell>
          <cell r="C70" t="str">
            <v>MA09050041</v>
          </cell>
          <cell r="D70" t="str">
            <v xml:space="preserve">VENDA DE YESO DE FRAGUADO RÁPIDO MAXIMO 5 MINUTOS SE SOLICITA DE 5" X 5 YARDAS.           </v>
          </cell>
          <cell r="I70" t="str">
            <v>TU</v>
          </cell>
          <cell r="J70">
            <v>274</v>
          </cell>
        </row>
        <row r="71">
          <cell r="B71">
            <v>209058304</v>
          </cell>
          <cell r="C71" t="str">
            <v>MA09050042</v>
          </cell>
          <cell r="D71" t="str">
            <v xml:space="preserve">VENDA DE YESO DE FRAGUADO RÁPIDO  MAXIMO   5 MINUTOS. SE SOLICITA DE 6" X 5 YARDAS.           </v>
          </cell>
          <cell r="I71" t="str">
            <v>TU</v>
          </cell>
          <cell r="J71">
            <v>274</v>
          </cell>
        </row>
        <row r="72">
          <cell r="B72">
            <v>209058306</v>
          </cell>
          <cell r="C72" t="str">
            <v>MA09050043</v>
          </cell>
          <cell r="D72" t="str">
            <v xml:space="preserve">VENDA DE YESO DE FRAGUADO RÁPIDO MAXIMO  5 MINUTOS SE SOLICITA DE  8" X 5 YARDAS.                </v>
          </cell>
          <cell r="I72" t="str">
            <v>TU</v>
          </cell>
          <cell r="J72">
            <v>274</v>
          </cell>
        </row>
        <row r="73">
          <cell r="B73">
            <v>209058900</v>
          </cell>
          <cell r="C73" t="str">
            <v>SU01010018</v>
          </cell>
          <cell r="D73" t="str">
            <v>SUTURA CATGUT CROMICO, CALIBRE 0, LONGITUD 67 A 75 CM.  AGUJA DE 35 A 37MM, DELGADA, 1/2 CIRCULO, PUNTA REDONDA. CTNI No.23032</v>
          </cell>
          <cell r="I73" t="str">
            <v>TU</v>
          </cell>
          <cell r="J73">
            <v>277</v>
          </cell>
        </row>
        <row r="74">
          <cell r="B74">
            <v>209059200</v>
          </cell>
          <cell r="C74" t="str">
            <v>SU01010019</v>
          </cell>
          <cell r="D74" t="str">
            <v>SUTURA: CATGUT CROMICO ,CALIBRE 1, LONGITUD 67 A 75 CM.  AGUJA DE 25 A 26 MM , 1/2 CIRCULO, PUNTA REDONDA ESTÉRIL. CTNI 21645</v>
          </cell>
          <cell r="I74" t="str">
            <v>TU</v>
          </cell>
          <cell r="J74">
            <v>277</v>
          </cell>
        </row>
        <row r="75">
          <cell r="B75">
            <v>209059300</v>
          </cell>
          <cell r="C75" t="str">
            <v>SU01010020</v>
          </cell>
          <cell r="D75" t="str">
            <v>SUTURA: CATGUT CRÓMICO, CALIBRE 1, LONGITUD 67 A 75 CM.  CON AGUJA DE 35 A  37 MM, 1/2 CIRCULO, PUNTA REDONDA DELGADA ESTÉRIL. CTNI  23157</v>
          </cell>
          <cell r="I75" t="str">
            <v>TU</v>
          </cell>
          <cell r="J75">
            <v>277</v>
          </cell>
        </row>
        <row r="76">
          <cell r="B76">
            <v>209059400</v>
          </cell>
          <cell r="C76" t="str">
            <v>SU01010021</v>
          </cell>
          <cell r="D76" t="str">
            <v>SUTURA: CATGUT CRÓMICO, CALIBRE 1, LONGITUD 67 A 75 CM,  AGUJA DE 35 A  37 MM, GRUESA, 1/2 CÍRCULO, PUNTA REDONDA GRUESA. CTNI 21664</v>
          </cell>
          <cell r="I76" t="str">
            <v>TU</v>
          </cell>
          <cell r="J76">
            <v>277</v>
          </cell>
        </row>
        <row r="77">
          <cell r="B77">
            <v>209059700</v>
          </cell>
          <cell r="C77" t="str">
            <v>SU01010022</v>
          </cell>
          <cell r="D77" t="str">
            <v>SUTURA: CATGUT CRÓMICO, CALIBRE 2-0, LONGITUD 67 A 75 CM. AGUJA DE 25 A 26 MM. 1/2 CIRCULO, PUNTA REDONDA.  1/2 CIRCULO, PUNTA REDONDA ESTERIL. CTNI 21648</v>
          </cell>
          <cell r="I77" t="str">
            <v>TU</v>
          </cell>
          <cell r="J77">
            <v>277</v>
          </cell>
        </row>
        <row r="78">
          <cell r="B78">
            <v>209060000</v>
          </cell>
          <cell r="C78" t="str">
            <v>SU01010025</v>
          </cell>
          <cell r="D78" t="str">
            <v>SUTURA: CATGUT CRÓMICO, CALIBRE 3-0, LONGITUD 67 A 75 CM. AGUJA DE 25 A 26 MM. 1/2  CIRCULO, PUNTA REDONDA.</v>
          </cell>
          <cell r="I78" t="str">
            <v>TU</v>
          </cell>
          <cell r="J78">
            <v>277</v>
          </cell>
        </row>
        <row r="79">
          <cell r="B79">
            <v>209060300</v>
          </cell>
          <cell r="C79" t="str">
            <v>SU01010029</v>
          </cell>
          <cell r="D79" t="str">
            <v>SUTURA: CATGUT CROMICO, CALIBRE 4-0,  LONGITUD 67 A 75 CM.  AGUJA DE 20 A 22 MM. 1/2 CIRCULO, PUNTA REDONDA ESTÉRIL.</v>
          </cell>
          <cell r="I79" t="str">
            <v>TU</v>
          </cell>
          <cell r="J79">
            <v>277</v>
          </cell>
        </row>
        <row r="80">
          <cell r="B80">
            <v>209060500</v>
          </cell>
          <cell r="C80" t="str">
            <v>SU01010031</v>
          </cell>
          <cell r="D80" t="str">
            <v>SUTURA: CATGUT CROMICO, CALIBRE  5-0, LONGITUD 45 CM. INCOLORA AGUJA DE 12 A 13 MM.,  3/8 CIRCULO, PUNTA CORTANTE ESTÉRIL. CTNI 23260</v>
          </cell>
          <cell r="I80" t="str">
            <v>TU</v>
          </cell>
          <cell r="J80">
            <v>277</v>
          </cell>
        </row>
        <row r="81">
          <cell r="B81">
            <v>209062502</v>
          </cell>
          <cell r="C81" t="str">
            <v>SU01020017</v>
          </cell>
          <cell r="D81" t="str">
            <v>SUTURA: POLIPROPILENO MONOFILAMENTO AZUL, CALIBRE 0, LONGITUD 75 CM.  AGUJA DE 35 A 37 MM. 1/2 CIRCULO,  PUNTA REDONDA. COLOR AZUL.</v>
          </cell>
          <cell r="I81" t="str">
            <v>TU</v>
          </cell>
          <cell r="J81">
            <v>277</v>
          </cell>
        </row>
        <row r="82">
          <cell r="B82">
            <v>209062504</v>
          </cell>
          <cell r="C82" t="str">
            <v>SU01020019</v>
          </cell>
          <cell r="D82" t="str">
            <v xml:space="preserve">SUTURA: POLIPROPILENO MONOFILAMENTO AZUL, CALIBRE 2-0, AGUJA REDONDA LONGITUD 75 A 90 CM. AGUJA DOBLE DE 25 A 26 MM., 1/2 CIRCULO, PUNTA REDONDA ESTÉRIL. </v>
          </cell>
          <cell r="I82" t="str">
            <v>TU</v>
          </cell>
          <cell r="J82">
            <v>277</v>
          </cell>
        </row>
        <row r="83">
          <cell r="B83">
            <v>209062506</v>
          </cell>
          <cell r="C83" t="str">
            <v>SU01020018</v>
          </cell>
          <cell r="D83" t="str">
            <v>SUTURA: POLIPROPILENO MONOFILAMENTO AZUL CALIBRE 1. LONGITUD 75CM -AGUJA 35-37 1/2 CIRCULO PUNTA REDONDA.</v>
          </cell>
          <cell r="I83" t="str">
            <v>TU</v>
          </cell>
          <cell r="J83">
            <v>277</v>
          </cell>
        </row>
        <row r="84">
          <cell r="B84">
            <v>209063314</v>
          </cell>
          <cell r="C84" t="str">
            <v>SU01010098</v>
          </cell>
          <cell r="D84" t="str">
            <v>SUTURA POLIGLACTINA 910 RECUBIERTO DE POLIGLACTINA 370 Y TRICLOSAN (SUTURA ACTIVA) CALIBRE 2-0 SE SOLICITA DE AGUJA 26.0 MM Y LONGITUD DE 70CM</v>
          </cell>
          <cell r="I84" t="str">
            <v>TU</v>
          </cell>
          <cell r="J84">
            <v>277</v>
          </cell>
        </row>
        <row r="85">
          <cell r="B85">
            <v>209063402</v>
          </cell>
          <cell r="C85" t="str">
            <v>SU01010005</v>
          </cell>
          <cell r="D85" t="str">
            <v>SUTURA: ACIDO POLIGLICOLICO TRENZADO, CALIBRE  0, LONGITUD 67 A 75 CM.  AGUJA DE 25 A 27 MM. GRUESA, 1/2 CIRCULO, PUNTA REDONDA.</v>
          </cell>
          <cell r="I85" t="str">
            <v>TU</v>
          </cell>
          <cell r="J85">
            <v>277</v>
          </cell>
        </row>
        <row r="86">
          <cell r="B86">
            <v>209063404</v>
          </cell>
          <cell r="C86" t="str">
            <v>SU01010007</v>
          </cell>
          <cell r="D86" t="str">
            <v>SUTURA: ACIDO POLIGLICOLICO TRENZADO, CALIBRE 0, LONGITUD 67 A 75 CM.  AGUJA DE 35 A 37 MM. GRUESA 1/2 CIRCULO, PUNTA REDONDA ESTÉRIL. CTNI 22542</v>
          </cell>
          <cell r="I86" t="str">
            <v>TU</v>
          </cell>
          <cell r="J86">
            <v>277</v>
          </cell>
        </row>
        <row r="87">
          <cell r="B87">
            <v>209063406</v>
          </cell>
          <cell r="C87" t="str">
            <v>SU01010008</v>
          </cell>
          <cell r="D87" t="str">
            <v>SUTURA: ACIDO POLIGLICOLICO TRENZADO, CALIBRE 1. SE SOLICITA  AGUJA DE 35 A 37 MM, LONGITUD 70CM,  1/2 CIRCULO, PUNTA CORTANTE ESTÉRIL.</v>
          </cell>
          <cell r="I87" t="str">
            <v>TU</v>
          </cell>
          <cell r="J87">
            <v>277</v>
          </cell>
        </row>
        <row r="88">
          <cell r="B88">
            <v>209100700</v>
          </cell>
          <cell r="C88" t="str">
            <v>IN01030005</v>
          </cell>
          <cell r="D88" t="str">
            <v>ESPECULO VAGINAL DESECHABLE,CHICO,MEDIANO O GRANDE., SOLICITAMOS CHICO. CTNI 23076</v>
          </cell>
          <cell r="I88" t="str">
            <v>TU</v>
          </cell>
          <cell r="J88">
            <v>277</v>
          </cell>
        </row>
        <row r="89">
          <cell r="B89">
            <v>209100701</v>
          </cell>
          <cell r="C89" t="str">
            <v>IN01030004</v>
          </cell>
          <cell r="D89" t="str">
            <v>ESPECULO VAGINAL SOLICITAMOS MEDIANO</v>
          </cell>
          <cell r="I89" t="str">
            <v>TU</v>
          </cell>
          <cell r="J89">
            <v>277</v>
          </cell>
        </row>
        <row r="90">
          <cell r="B90">
            <v>209100702</v>
          </cell>
          <cell r="C90" t="str">
            <v>IN01030003</v>
          </cell>
          <cell r="D90" t="str">
            <v>ESPECULO VAGINAL DESECHABLE, CHICO, MEDIANO O GRANDE. SOLICITAMOS GRANDE. CTNI 23076</v>
          </cell>
          <cell r="I90" t="str">
            <v>TU</v>
          </cell>
          <cell r="J90">
            <v>277</v>
          </cell>
        </row>
        <row r="91">
          <cell r="B91">
            <v>209034201</v>
          </cell>
          <cell r="C91" t="str">
            <v>AF01060031</v>
          </cell>
          <cell r="D91" t="str">
            <v>CONECTOR (ESPIGA UNIVERSAL) PARA SUERO CON VALVULA ANTIRREFLUJO CON CONECTOR LIBRE DE AGUJA.</v>
          </cell>
          <cell r="I91" t="str">
            <v>TU</v>
          </cell>
          <cell r="J91">
            <v>277</v>
          </cell>
        </row>
        <row r="92">
          <cell r="B92">
            <v>209052900</v>
          </cell>
          <cell r="C92" t="str">
            <v>MA08040027</v>
          </cell>
          <cell r="D92" t="str">
            <v>COBERTORES PARA TERMÓMETRO TIMPANICO, DESECHALBE, MOLDEABLE AL ORIFICIO AUDITIVO, DE FÁCIL ADAPTACIÓN Y REMOCIÓN. COMPATIBLE CON EL TERMÓMETRO DE LA UNIDAD SOLICITANTE.</v>
          </cell>
          <cell r="I92" t="str">
            <v>TU</v>
          </cell>
          <cell r="J92">
            <v>274</v>
          </cell>
        </row>
        <row r="93">
          <cell r="B93">
            <v>209540801</v>
          </cell>
          <cell r="C93" t="str">
            <v>S01KA00002</v>
          </cell>
          <cell r="D93" t="str">
            <v>HIALURONATO SÓDICO 10-30 MG/ML O CONDROITINA SULFATO SÓDICO 40 MG/HIALURONATO SÓDICO 30 MG, AMPOLLA, JERINGUILLA PRELLENADA O  VIAL 0.4-2.0 ML, USO INTRAOCULAR</v>
          </cell>
          <cell r="I93" t="str">
            <v>TU</v>
          </cell>
          <cell r="J93">
            <v>244</v>
          </cell>
        </row>
        <row r="94">
          <cell r="B94">
            <v>209021908</v>
          </cell>
          <cell r="C94" t="str">
            <v>MA03030015</v>
          </cell>
          <cell r="D94" t="str">
            <v>SISTEMA DE DOS PIEZAS PARA UROSTOMÌA DE ADULTO CON DIÀMETRO EXTERNO SE SOLICITA DE  DE 50MM.  CAJA HASTA 30 UNIDADES FICHA TÉCNICA 2021090   C.T.N.I. 100582</v>
          </cell>
          <cell r="I94" t="str">
            <v>TU</v>
          </cell>
          <cell r="J94">
            <v>277</v>
          </cell>
        </row>
        <row r="95">
          <cell r="B95">
            <v>209155001</v>
          </cell>
          <cell r="C95" t="str">
            <v>SC01050016</v>
          </cell>
          <cell r="D95" t="str">
            <v xml:space="preserve">GUANTES QUIRÚRGICOS LIBRES DE LATEX Y POLVO, ESTÉRIL  SE SOLICITA TAMAÑO 6 1/2                                                                                                                                                                                                                </v>
          </cell>
          <cell r="I95" t="str">
            <v>TU</v>
          </cell>
          <cell r="J95">
            <v>277</v>
          </cell>
        </row>
        <row r="96">
          <cell r="B96">
            <v>209155101</v>
          </cell>
          <cell r="C96" t="str">
            <v>SC01050017</v>
          </cell>
          <cell r="D96" t="str">
            <v xml:space="preserve">GUANTES QUIRÚRGICOS LIBRES DE LATEX Y POLVO, ESTÉRIL  SE SOLICITA TAMAÑO 7                                                                                                                                                                                                                   </v>
          </cell>
          <cell r="I96" t="str">
            <v>TU</v>
          </cell>
          <cell r="J96">
            <v>277</v>
          </cell>
        </row>
        <row r="97">
          <cell r="B97">
            <v>209560401</v>
          </cell>
          <cell r="C97" t="str">
            <v>MA09040015</v>
          </cell>
          <cell r="D97" t="str">
            <v>INMOVILIZADOR ELÁSTICO DE HOMBRO Tamaños: medianos Liviano</v>
          </cell>
          <cell r="I97" t="str">
            <v>TU-RI-02</v>
          </cell>
          <cell r="J97">
            <v>278</v>
          </cell>
        </row>
        <row r="98">
          <cell r="B98">
            <v>209045101</v>
          </cell>
          <cell r="C98" t="str">
            <v>SC01060014</v>
          </cell>
          <cell r="D98" t="str">
            <v>MASCARILLA DESECHABLE TIPO CONCHA</v>
          </cell>
          <cell r="I98" t="str">
            <v>TU</v>
          </cell>
          <cell r="J98">
            <v>277</v>
          </cell>
        </row>
        <row r="99">
          <cell r="B99">
            <v>209558801</v>
          </cell>
          <cell r="C99" t="str">
            <v>SC02030056</v>
          </cell>
          <cell r="D99" t="str">
            <v xml:space="preserve">MASILLAS TERAPÉUTICAS PARA FORTALECIMIENTO DE MANOS Y DEDOS (MASILLA TERAPÉUTICA SUPER SUAVE) </v>
          </cell>
          <cell r="I99" t="str">
            <v>TU-RI-02</v>
          </cell>
          <cell r="J99">
            <v>279</v>
          </cell>
        </row>
        <row r="100">
          <cell r="B100">
            <v>209558901</v>
          </cell>
          <cell r="C100" t="str">
            <v>SC02030074</v>
          </cell>
          <cell r="D100" t="str">
            <v>MASILLAS TERAPÉUTICAS PARA FORTALECIMIENTO DE MANOS Y DEDOS (MASILLA TERAPÉUTICA MEDIANA)MASILLAS TERAPÉUTICAS PARA FORTALECIMIENTO DE MANOS Y DEDOS</v>
          </cell>
          <cell r="I100" t="str">
            <v>TU-RI-02</v>
          </cell>
          <cell r="J100">
            <v>279</v>
          </cell>
        </row>
        <row r="101">
          <cell r="B101">
            <v>209559001</v>
          </cell>
          <cell r="C101" t="str">
            <v>SC02030080</v>
          </cell>
          <cell r="D101" t="str">
            <v>MASILLAS TERAPÉUTICAS PARA FORTALECIMIENTO DE MANOS Y DEDOS (MASILLA TERAPÉUTICA FIRME)MASILLAS TERAPÉUTICAS PARA FORTALECIMIENTO DE MANOS Y DEDOS</v>
          </cell>
          <cell r="I101" t="str">
            <v>TU-RI-02</v>
          </cell>
          <cell r="J101">
            <v>279</v>
          </cell>
        </row>
        <row r="102">
          <cell r="B102">
            <v>209559101</v>
          </cell>
          <cell r="C102" t="str">
            <v>MA09050056</v>
          </cell>
          <cell r="D102" t="str">
            <v>VENDAJE NEUROMUSCULAR 5 X 5 CM</v>
          </cell>
          <cell r="I102" t="str">
            <v>TU-RI-02</v>
          </cell>
          <cell r="J102">
            <v>278</v>
          </cell>
        </row>
        <row r="103">
          <cell r="B103">
            <v>209559201</v>
          </cell>
          <cell r="C103" t="str">
            <v>SC02030312</v>
          </cell>
          <cell r="D103" t="str">
            <v>MUÑEQUERA CON BARRA DE 6” U 8” DERECHA O IZQUIERDACON CIERRES DE VELCRO  SE SOLICITA CHICO</v>
          </cell>
          <cell r="I103" t="str">
            <v>TU</v>
          </cell>
          <cell r="J103">
            <v>278</v>
          </cell>
        </row>
        <row r="104">
          <cell r="B104">
            <v>209559801</v>
          </cell>
          <cell r="C104" t="str">
            <v>SC02030313</v>
          </cell>
          <cell r="D104" t="str">
            <v xml:space="preserve">MUÑEQUERA CON BARRA DE 6” U 8” DERECHA O IZQUIERDACON CIERRES DE VELCRO  SE SOLICITA MEDIANO </v>
          </cell>
          <cell r="I104" t="str">
            <v>TU</v>
          </cell>
          <cell r="J104">
            <v>278</v>
          </cell>
        </row>
        <row r="105">
          <cell r="B105">
            <v>209560001</v>
          </cell>
          <cell r="C105" t="str">
            <v>OP03010228</v>
          </cell>
          <cell r="D105" t="str">
            <v>ORTESIS ABDUCTORA AJUSTABLE TAMAÑOS  MEDIANO</v>
          </cell>
          <cell r="I105" t="str">
            <v>TU-RI-02</v>
          </cell>
          <cell r="J105">
            <v>278</v>
          </cell>
        </row>
        <row r="106">
          <cell r="B106">
            <v>209560101</v>
          </cell>
          <cell r="C106" t="str">
            <v>OP03010229</v>
          </cell>
          <cell r="D106" t="str">
            <v>ORTESIS ABDUCTORA AJUSTABLE TAMAÑOS GRANDE</v>
          </cell>
          <cell r="I106" t="str">
            <v>TU-RI-02</v>
          </cell>
          <cell r="J106">
            <v>278</v>
          </cell>
        </row>
        <row r="107">
          <cell r="B107">
            <v>209560301</v>
          </cell>
          <cell r="C107" t="str">
            <v>MA09040014</v>
          </cell>
          <cell r="D107" t="str">
            <v xml:space="preserve">INMOVILIZADOR DE RODILLA UNIVERSA TAMAÑO 24" DE LONGITUD </v>
          </cell>
          <cell r="I107" t="str">
            <v>TU</v>
          </cell>
          <cell r="J107">
            <v>278</v>
          </cell>
        </row>
        <row r="108">
          <cell r="B108">
            <v>209559601</v>
          </cell>
          <cell r="C108" t="str">
            <v>MA09040012</v>
          </cell>
          <cell r="D108" t="str">
            <v xml:space="preserve">INMOVILIZADOR ELÁSTICO DE HOMBRO Tamaños: small      </v>
          </cell>
          <cell r="I108" t="str">
            <v>TU</v>
          </cell>
          <cell r="J108">
            <v>278</v>
          </cell>
        </row>
        <row r="109">
          <cell r="B109">
            <v>209566101</v>
          </cell>
          <cell r="C109" t="str">
            <v>MA07020041</v>
          </cell>
          <cell r="D109" t="str">
            <v>TUBO PARA SISTEMA DE DRENAJE TORÁXICO DIGITAL CONEXION SIMPLE</v>
          </cell>
          <cell r="I109" t="str">
            <v>TU</v>
          </cell>
          <cell r="J109">
            <v>277</v>
          </cell>
        </row>
        <row r="110">
          <cell r="B110">
            <v>209559701</v>
          </cell>
          <cell r="C110" t="str">
            <v>MA09050085</v>
          </cell>
          <cell r="D110" t="str">
            <v xml:space="preserve">CALCETA TUBULAR.   Media tejida de algodón o fibra sintética de ajuste, sin arruga (que minimiza la retención de agua), de 1" a 12" de ancho, de 25 yardas de longitud.   Medida 2" x 25 yardas </v>
          </cell>
          <cell r="I110" t="str">
            <v>TU-RI-02</v>
          </cell>
          <cell r="J110">
            <v>274</v>
          </cell>
        </row>
        <row r="111">
          <cell r="B111">
            <v>209565201</v>
          </cell>
          <cell r="C111" t="str">
            <v>MA03010129</v>
          </cell>
          <cell r="D111" t="str">
            <v>BANDEJA PARA CATETERIZACION VENOSO CENTRAL TRIPLE LUMEN PEDIATRICA. SOLICITAMOS SIN ANTIBIOTICO 5 Fr X 15CM</v>
          </cell>
          <cell r="I111" t="str">
            <v>TU-RI-02</v>
          </cell>
          <cell r="J111">
            <v>277</v>
          </cell>
        </row>
        <row r="112">
          <cell r="B112">
            <v>209355401</v>
          </cell>
          <cell r="C112" t="str">
            <v>MN01030060</v>
          </cell>
          <cell r="D112" t="str">
            <v>BOLSA MIXTA TERMOSELLABLE PARA ESTERILIZAR, 6" X 12" (150 X 300MM)</v>
          </cell>
          <cell r="I112" t="str">
            <v>TU</v>
          </cell>
          <cell r="J112">
            <v>274</v>
          </cell>
        </row>
        <row r="113">
          <cell r="B113">
            <v>209564701</v>
          </cell>
          <cell r="C113" t="str">
            <v>MA10030010</v>
          </cell>
          <cell r="D113" t="str">
            <v>SISTEMA DE DOS PIEZAS PARA COLOSTOMIA /ILEOSTOMIA PARA ADULTO ABIERTO SE SOLICITA DIAMETRO EXTERNO 57 MM O 60MM Y CON FILTRO DE CARBON  INCORPORADO.</v>
          </cell>
          <cell r="I113" t="str">
            <v>TU-RI-02</v>
          </cell>
          <cell r="J113">
            <v>274</v>
          </cell>
        </row>
        <row r="114">
          <cell r="B114">
            <v>209560201</v>
          </cell>
          <cell r="C114" t="str">
            <v>MA09040013</v>
          </cell>
          <cell r="D114" t="str">
            <v xml:space="preserve">INMOVILIZADOR DE RODILLA UNIVERSA TAMAÑO 20" DE LONGITUD </v>
          </cell>
          <cell r="I114" t="str">
            <v>TU-RI-02</v>
          </cell>
          <cell r="J114">
            <v>278</v>
          </cell>
        </row>
        <row r="115">
          <cell r="B115">
            <v>601027601</v>
          </cell>
          <cell r="C115" t="str">
            <v>AP02030289</v>
          </cell>
          <cell r="D115" t="str">
            <v xml:space="preserve">TORRE DE LAPAROSCOPIA AVANZADO ACCESORIO SE SOLICITA  FILTRO DE C02 DESECHABLE SIN TUBERIA SEGUN EQUIPO EXISTENTE EN UNIDADES EJECUTORAS COMPATIBLE CON EQUIPO KARL STORZ CON INSUFLADORES 26432008-1 Y 26430508-1  O SIMILARES </v>
          </cell>
          <cell r="I115" t="str">
            <v>TU-RI-02</v>
          </cell>
          <cell r="J115">
            <v>280</v>
          </cell>
        </row>
        <row r="116">
          <cell r="B116">
            <v>209566801</v>
          </cell>
          <cell r="C116" t="str">
            <v>MA04020063</v>
          </cell>
          <cell r="D116" t="str">
            <v xml:space="preserve">AGUJA PARA LA LOCALIZACION DE LESIONES MAMARIAS.(SOLICITAMOS CALIBRE 20GA Y 10CM)    21G x 10cmNOTA: La unidad ejecutora solicitante especificará el calibre y la longitud que necesite. </v>
          </cell>
          <cell r="I116" t="str">
            <v>TU</v>
          </cell>
          <cell r="J116">
            <v>277</v>
          </cell>
        </row>
        <row r="117">
          <cell r="B117">
            <v>209020000</v>
          </cell>
          <cell r="C117" t="str">
            <v>SU02010004</v>
          </cell>
          <cell r="D117" t="str">
            <v xml:space="preserve">INSTRUMENTO DE ENGRAPADO Y CORTE LINEAL RECTA, ENDOSCOPICA CON O SIN RECARGA, DESECHABLE. (SE SOLICITA INSTRUMENTO DE ENGRAPADO DE CORTE LINEAL DE 12MM DE DIAMETRO DEBE INCLUIR UNA RECARGA. LONGITUD DEL INSTRUMENTO: 2.ESTANDAR: VASTAGO DE 16CM O LONGITUD TOTAL DE 34 CM. CARGA DE: 1 LONGITUD:60MM DE LARGO.   2-DE TITANIO.  3-ESTERIL.  ALTURA DE GRAPA ABIERTA: O ALTURA DE GRAPA CERRADA 3.5MM   1.5 MM </v>
          </cell>
          <cell r="I117" t="str">
            <v>TU</v>
          </cell>
          <cell r="J117">
            <v>277</v>
          </cell>
        </row>
        <row r="118">
          <cell r="B118">
            <v>209559301</v>
          </cell>
          <cell r="C118" t="str">
            <v>OP03010227</v>
          </cell>
          <cell r="D118" t="str">
            <v>ORTESIS ABDUCTORA AJUSTABLE TAMAÑOS PEQUEÑO</v>
          </cell>
          <cell r="I118" t="str">
            <v>TU-RI-02</v>
          </cell>
          <cell r="J118">
            <v>278</v>
          </cell>
        </row>
        <row r="119">
          <cell r="B119">
            <v>209559901</v>
          </cell>
          <cell r="C119" t="str">
            <v>SC02030314</v>
          </cell>
          <cell r="D119" t="str">
            <v xml:space="preserve">MUÑEQUERA CON BARRA DE 6” U 8” DERECHA O IZQUIERDACON CIERRES DE VELCRO  SE SOLICITA GRANDE </v>
          </cell>
          <cell r="I119" t="str">
            <v>TU</v>
          </cell>
          <cell r="J119">
            <v>278</v>
          </cell>
        </row>
        <row r="120">
          <cell r="B120">
            <v>209560501</v>
          </cell>
          <cell r="C120" t="str">
            <v>MA09040016</v>
          </cell>
          <cell r="D120" t="str">
            <v xml:space="preserve">INMOVILIZADOR ELÁSTICO DE HOMBRO Tamaños: largo                      </v>
          </cell>
          <cell r="I120" t="str">
            <v>TU-RI-02</v>
          </cell>
          <cell r="J120">
            <v>278</v>
          </cell>
        </row>
        <row r="121">
          <cell r="B121">
            <v>209559401</v>
          </cell>
          <cell r="C121" t="str">
            <v>MA09040011</v>
          </cell>
          <cell r="D121" t="str">
            <v xml:space="preserve">INMOVILIZADOR DE RODILLA UNIVERSA TAMAÑO 16" DE LONGITUD </v>
          </cell>
          <cell r="I121" t="str">
            <v>TU</v>
          </cell>
          <cell r="J121">
            <v>278</v>
          </cell>
        </row>
        <row r="122">
          <cell r="B122">
            <v>209561201</v>
          </cell>
          <cell r="C122" t="str">
            <v>SC02030332</v>
          </cell>
          <cell r="D122" t="str">
            <v>MASILLAS TERAPEUTICAS PARA FORTALECIMEINTO DE MANOS Y DEDOS (MASILLA TERAPEUTICA SUAVE)</v>
          </cell>
          <cell r="I122" t="str">
            <v>TU-RI-02</v>
          </cell>
          <cell r="J122">
            <v>279</v>
          </cell>
        </row>
        <row r="123">
          <cell r="B123">
            <v>209021205</v>
          </cell>
          <cell r="C123" t="str">
            <v>MA04010016</v>
          </cell>
          <cell r="D123" t="str">
            <v xml:space="preserve">BANDEJA  PARA ANESTESIA RAQUÍDEA DESECHABLE CON MEDICAMENTO.     SE SOLICITA AGUJA #25G LARGO 127MM, CON INTRODUCTOR                                                                                                                                                                                                                 SE SOLICITA   AGUJA # 25G LARGO 127MM , CON INTRODUCTOR.                                                                                                                                                                                         </v>
          </cell>
          <cell r="I123" t="str">
            <v>TU</v>
          </cell>
          <cell r="J123">
            <v>277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PROFORMA-TU"/>
      <sheetName val="CALCULO-TU"/>
      <sheetName val="INCUMPLIMIENTO IMPRIMIR"/>
      <sheetName val="PROFORMA-PU"/>
      <sheetName val="PAICES"/>
      <sheetName val="MARCACION"/>
      <sheetName val="PROFORMA"/>
      <sheetName val="CALCULO-PU"/>
      <sheetName val="CERTIFICACION PRESUPUESTARIA"/>
      <sheetName val="INSUMOS DECIERTOS"/>
      <sheetName val="NOTA DE EST.MERC."/>
      <sheetName val="RESOLUCION ADMINISTRATI"/>
      <sheetName val="REFORESTADORA LOS MONOS"/>
      <sheetName val="MARCACIONES"/>
      <sheetName val="MOVI.INSUMO"/>
      <sheetName val="NOTA DE APREMIANTE"/>
      <sheetName val="INFORME DE CONSUMO"/>
      <sheetName val="Inf.Contraloria"/>
      <sheetName val="Hoja2"/>
      <sheetName val="E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PROFORMA-TU"/>
      <sheetName val="CALCULO-TU"/>
      <sheetName val="INCUMPLIMIENTO IMPRIMIR"/>
      <sheetName val="PROFORMA-PU"/>
      <sheetName val="PAICES"/>
      <sheetName val="MARCACION"/>
      <sheetName val="PROFORMA"/>
      <sheetName val="CALCULO-PU"/>
      <sheetName val="CERTIFICACION PRESUPUESTARIA"/>
      <sheetName val="INSUMOS DECIERTOS"/>
      <sheetName val="NOTA DE EST.MERC."/>
      <sheetName val="RESOLUCION ADMINISTRATI"/>
      <sheetName val="REFORESTADORA LOS MONOS"/>
      <sheetName val="MARCACIONES"/>
      <sheetName val="MOVI.INSUMO"/>
      <sheetName val="NOTA DE APREMIANTE"/>
      <sheetName val="INFORME DE CONSUMO"/>
      <sheetName val="Inf.Contraloria"/>
      <sheetName val="Hoja2"/>
      <sheetName val="E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NOTAS DE ANULACION"/>
      <sheetName val="ENTREGAS MANOS-PROOVEEDOR "/>
      <sheetName val="NOTA DE EST.MERC."/>
      <sheetName val="INCUMPLIMIENTO IMPRIMIR"/>
      <sheetName val="INSUMOS QUE YA NO SE VAN A COMP"/>
      <sheetName val="RECIENTE INCLUSION ANULADOS"/>
      <sheetName val="COTIZADORES"/>
      <sheetName val="ALMACENES"/>
      <sheetName val="COMPARACION"/>
      <sheetName val="RENCLONES EXCLUIDOS"/>
      <sheetName val="Hoja3"/>
      <sheetName val="MOVI.INSUMO"/>
      <sheetName val="PROFORMA"/>
      <sheetName val="PROFORMA-TU"/>
      <sheetName val="CALCULO-TU"/>
      <sheetName val="PAICES"/>
      <sheetName val="MARCACION"/>
      <sheetName val="PROFORMA-PU"/>
      <sheetName val="CALCULO-PU"/>
      <sheetName val="CERTIFICACION PRESUPUESTARIA"/>
      <sheetName val="RESOLUCION ADMINISTRATI"/>
      <sheetName val="REFORESTADORA LOS MONOS"/>
      <sheetName val="INSUMOS DECIERTOS"/>
      <sheetName val="MARCACIONES"/>
      <sheetName val="NOTA DE APREMIANTE"/>
      <sheetName val="INFORME DE CONSUMO"/>
      <sheetName val="Inf.Contraloria"/>
      <sheetName val="Hoja1"/>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NOTAS DE ANULACION"/>
      <sheetName val="ENTREGAS MANOS-PROOVEEDOR "/>
      <sheetName val="NOTA DE EST.MERC."/>
      <sheetName val="INCUMPLIMIENTO IMPRIMIR"/>
      <sheetName val="INSUMOS QUE YA NO SE VAN A COMP"/>
      <sheetName val="RECIENTE INCLUSION ANULADOS"/>
      <sheetName val="COTIZADORES"/>
      <sheetName val="ALMACENES"/>
      <sheetName val="COMPARACION"/>
      <sheetName val="RENCLONES EXCLUIDOS"/>
      <sheetName val="Hoja3"/>
      <sheetName val="MOVI.INSUMO"/>
      <sheetName val="PROFORMA"/>
      <sheetName val="PROFORMA-TU"/>
      <sheetName val="CALCULO-TU"/>
      <sheetName val="PAICES"/>
      <sheetName val="MARCACION"/>
      <sheetName val="PROFORMA-PU"/>
      <sheetName val="CALCULO-PU"/>
      <sheetName val="CERTIFICACION PRESUPUESTARIA"/>
      <sheetName val="RESOLUCION ADMINISTRATI"/>
      <sheetName val="REFORESTADORA LOS MONOS"/>
      <sheetName val="INSUMOS DECIERTOS"/>
      <sheetName val="MARCACIONES"/>
      <sheetName val="NOTA DE APREMIANTE"/>
      <sheetName val="INFORME DE CONSUMO"/>
      <sheetName val="Inf.Contraloria"/>
      <sheetName val="Hoja1"/>
      <sheetName val="Hoja2"/>
    </sheetNames>
    <sheetDataSet>
      <sheetData sheetId="0">
        <row r="3">
          <cell r="T3" t="str">
            <v xml:space="preserve">ALCANCE TOTAL/EXT. </v>
          </cell>
        </row>
        <row r="4">
          <cell r="T4">
            <v>4.8600000000000003</v>
          </cell>
        </row>
        <row r="5">
          <cell r="T5">
            <v>6</v>
          </cell>
        </row>
        <row r="6">
          <cell r="T6">
            <v>0</v>
          </cell>
        </row>
        <row r="7">
          <cell r="T7">
            <v>0</v>
          </cell>
        </row>
        <row r="8">
          <cell r="T8">
            <v>0</v>
          </cell>
        </row>
        <row r="9">
          <cell r="T9">
            <v>0</v>
          </cell>
        </row>
        <row r="10">
          <cell r="T10">
            <v>0</v>
          </cell>
        </row>
        <row r="11">
          <cell r="T11">
            <v>0</v>
          </cell>
        </row>
        <row r="12">
          <cell r="T12">
            <v>0</v>
          </cell>
        </row>
        <row r="13">
          <cell r="T13">
            <v>5.7</v>
          </cell>
        </row>
        <row r="14">
          <cell r="T14">
            <v>6</v>
          </cell>
        </row>
        <row r="15">
          <cell r="T15">
            <v>0.91122492530943233</v>
          </cell>
        </row>
        <row r="16">
          <cell r="T16">
            <v>0</v>
          </cell>
        </row>
        <row r="17">
          <cell r="T17">
            <v>0.06</v>
          </cell>
        </row>
        <row r="18">
          <cell r="T18">
            <v>0</v>
          </cell>
        </row>
        <row r="19">
          <cell r="T19">
            <v>3.98</v>
          </cell>
        </row>
        <row r="20">
          <cell r="T20">
            <v>0</v>
          </cell>
        </row>
        <row r="21">
          <cell r="T21">
            <v>4.2699999999999996</v>
          </cell>
        </row>
        <row r="22">
          <cell r="T22">
            <v>0.48333333333333334</v>
          </cell>
        </row>
        <row r="23">
          <cell r="T23">
            <v>8.1181818181818191</v>
          </cell>
        </row>
        <row r="24">
          <cell r="T24">
            <v>6.52</v>
          </cell>
        </row>
        <row r="25">
          <cell r="T25">
            <v>6</v>
          </cell>
        </row>
        <row r="26">
          <cell r="T26">
            <v>0</v>
          </cell>
        </row>
        <row r="27">
          <cell r="T27">
            <v>0</v>
          </cell>
        </row>
        <row r="28">
          <cell r="T28">
            <v>1.5853333333333333</v>
          </cell>
        </row>
        <row r="29">
          <cell r="T29">
            <v>4.2512499999999998</v>
          </cell>
        </row>
        <row r="30">
          <cell r="T30">
            <v>3.62</v>
          </cell>
        </row>
        <row r="31">
          <cell r="T31">
            <v>0.54</v>
          </cell>
        </row>
        <row r="32">
          <cell r="T32">
            <v>0</v>
          </cell>
        </row>
        <row r="33">
          <cell r="T33">
            <v>0.5</v>
          </cell>
        </row>
        <row r="34">
          <cell r="T34">
            <v>4.84</v>
          </cell>
        </row>
        <row r="35">
          <cell r="T35">
            <v>3.1</v>
          </cell>
        </row>
        <row r="36">
          <cell r="T36">
            <v>0</v>
          </cell>
        </row>
        <row r="37">
          <cell r="T37">
            <v>4.4800000000000004</v>
          </cell>
        </row>
        <row r="38">
          <cell r="T38">
            <v>0</v>
          </cell>
        </row>
        <row r="39">
          <cell r="T39">
            <v>0</v>
          </cell>
        </row>
        <row r="40">
          <cell r="T40">
            <v>1.8779999999999999</v>
          </cell>
        </row>
        <row r="41">
          <cell r="T41">
            <v>4.0576470588235294</v>
          </cell>
        </row>
        <row r="42">
          <cell r="T42">
            <v>2.95</v>
          </cell>
        </row>
        <row r="43">
          <cell r="T43">
            <v>6</v>
          </cell>
        </row>
        <row r="44">
          <cell r="T44">
            <v>4.8166666666666664</v>
          </cell>
        </row>
        <row r="45">
          <cell r="T45">
            <v>4.4375</v>
          </cell>
        </row>
        <row r="46">
          <cell r="T46">
            <v>0</v>
          </cell>
        </row>
        <row r="47">
          <cell r="T47">
            <v>0</v>
          </cell>
        </row>
        <row r="48">
          <cell r="T48">
            <v>0</v>
          </cell>
        </row>
        <row r="49">
          <cell r="T49">
            <v>3.59</v>
          </cell>
        </row>
        <row r="50">
          <cell r="T50">
            <v>0</v>
          </cell>
        </row>
        <row r="51">
          <cell r="T51">
            <v>0</v>
          </cell>
        </row>
        <row r="52">
          <cell r="T52">
            <v>0.66666666666666663</v>
          </cell>
        </row>
        <row r="53">
          <cell r="T53">
            <v>0</v>
          </cell>
        </row>
        <row r="54">
          <cell r="T54">
            <v>0.05</v>
          </cell>
        </row>
        <row r="55">
          <cell r="T55">
            <v>0.23300000000000001</v>
          </cell>
        </row>
        <row r="56">
          <cell r="T56">
            <v>0</v>
          </cell>
        </row>
        <row r="57">
          <cell r="T57">
            <v>3.9833333333333334</v>
          </cell>
        </row>
        <row r="58">
          <cell r="T58">
            <v>0</v>
          </cell>
        </row>
        <row r="59">
          <cell r="T59">
            <v>9.0399999999999991</v>
          </cell>
        </row>
        <row r="60">
          <cell r="T60">
            <v>0</v>
          </cell>
        </row>
        <row r="61">
          <cell r="T61">
            <v>0</v>
          </cell>
        </row>
        <row r="62">
          <cell r="T62">
            <v>0</v>
          </cell>
        </row>
        <row r="63">
          <cell r="T63">
            <v>0</v>
          </cell>
        </row>
        <row r="64">
          <cell r="T64">
            <v>0</v>
          </cell>
        </row>
        <row r="65">
          <cell r="T65">
            <v>3.0489999999999999</v>
          </cell>
        </row>
        <row r="66">
          <cell r="T66">
            <v>4.08</v>
          </cell>
        </row>
        <row r="67">
          <cell r="T67">
            <v>3</v>
          </cell>
        </row>
        <row r="68">
          <cell r="T68">
            <v>0</v>
          </cell>
        </row>
        <row r="69">
          <cell r="T69">
            <v>3</v>
          </cell>
        </row>
        <row r="70">
          <cell r="T70">
            <v>0</v>
          </cell>
        </row>
        <row r="71">
          <cell r="T71">
            <v>8.2333333333333325</v>
          </cell>
        </row>
        <row r="72">
          <cell r="T72">
            <v>0</v>
          </cell>
        </row>
        <row r="73">
          <cell r="T73">
            <v>5.9666666666666668</v>
          </cell>
        </row>
        <row r="74">
          <cell r="T74">
            <v>0</v>
          </cell>
        </row>
        <row r="75">
          <cell r="T75">
            <v>0</v>
          </cell>
        </row>
        <row r="76">
          <cell r="T76">
            <v>0</v>
          </cell>
        </row>
        <row r="77">
          <cell r="T77">
            <v>5.85</v>
          </cell>
        </row>
        <row r="78">
          <cell r="T78">
            <v>0</v>
          </cell>
        </row>
        <row r="79">
          <cell r="T79">
            <v>0</v>
          </cell>
        </row>
        <row r="80">
          <cell r="T80">
            <v>6</v>
          </cell>
        </row>
        <row r="81">
          <cell r="T81">
            <v>2</v>
          </cell>
        </row>
        <row r="82">
          <cell r="T82">
            <v>12.578666666666667</v>
          </cell>
        </row>
        <row r="83">
          <cell r="T83">
            <v>0</v>
          </cell>
        </row>
        <row r="84">
          <cell r="T84">
            <v>0</v>
          </cell>
        </row>
        <row r="85">
          <cell r="T85">
            <v>0</v>
          </cell>
        </row>
        <row r="86">
          <cell r="T86">
            <v>5.1943999999999999</v>
          </cell>
        </row>
        <row r="87">
          <cell r="T87">
            <v>23.4</v>
          </cell>
        </row>
        <row r="88">
          <cell r="T88">
            <v>0</v>
          </cell>
        </row>
        <row r="89">
          <cell r="T89">
            <v>0</v>
          </cell>
        </row>
        <row r="90">
          <cell r="T90">
            <v>0.5757575757575758</v>
          </cell>
        </row>
        <row r="91">
          <cell r="T91">
            <v>0</v>
          </cell>
        </row>
        <row r="92">
          <cell r="T92">
            <v>10.3</v>
          </cell>
        </row>
        <row r="93">
          <cell r="T93">
            <v>0</v>
          </cell>
        </row>
        <row r="94">
          <cell r="T94">
            <v>0</v>
          </cell>
        </row>
        <row r="95">
          <cell r="T95">
            <v>0</v>
          </cell>
        </row>
        <row r="96">
          <cell r="T96">
            <v>4</v>
          </cell>
        </row>
        <row r="97">
          <cell r="T97">
            <v>18.533333333333335</v>
          </cell>
        </row>
        <row r="98">
          <cell r="T98">
            <v>0</v>
          </cell>
        </row>
        <row r="99">
          <cell r="T99">
            <v>1.25</v>
          </cell>
        </row>
        <row r="100">
          <cell r="T100">
            <v>0</v>
          </cell>
        </row>
        <row r="101">
          <cell r="T101">
            <v>3.508</v>
          </cell>
        </row>
        <row r="102">
          <cell r="T102">
            <v>5.8666666666666663</v>
          </cell>
        </row>
        <row r="103">
          <cell r="T103">
            <v>0</v>
          </cell>
        </row>
        <row r="104">
          <cell r="T104">
            <v>1.2784</v>
          </cell>
        </row>
        <row r="105">
          <cell r="T105">
            <v>5.4285714285714288</v>
          </cell>
        </row>
        <row r="106">
          <cell r="T106">
            <v>2.1466666666666665</v>
          </cell>
        </row>
        <row r="107">
          <cell r="T107">
            <v>4.5</v>
          </cell>
        </row>
        <row r="108">
          <cell r="T108">
            <v>24</v>
          </cell>
        </row>
        <row r="109">
          <cell r="T109">
            <v>6.2140000000000004</v>
          </cell>
        </row>
        <row r="110">
          <cell r="T110">
            <v>5.0666666666666664</v>
          </cell>
        </row>
        <row r="111">
          <cell r="T111">
            <v>0</v>
          </cell>
        </row>
        <row r="112">
          <cell r="T112">
            <v>4</v>
          </cell>
        </row>
        <row r="113">
          <cell r="T113">
            <v>0</v>
          </cell>
        </row>
        <row r="114">
          <cell r="T114">
            <v>0</v>
          </cell>
        </row>
        <row r="115">
          <cell r="T115">
            <v>6</v>
          </cell>
        </row>
        <row r="116">
          <cell r="T116">
            <v>6</v>
          </cell>
        </row>
        <row r="117">
          <cell r="T117">
            <v>6</v>
          </cell>
        </row>
        <row r="118">
          <cell r="T118">
            <v>0</v>
          </cell>
        </row>
        <row r="119">
          <cell r="T119">
            <v>0</v>
          </cell>
        </row>
        <row r="120">
          <cell r="T120">
            <v>0</v>
          </cell>
        </row>
        <row r="121">
          <cell r="T121">
            <v>0</v>
          </cell>
        </row>
        <row r="122">
          <cell r="T122">
            <v>20.994011976047904</v>
          </cell>
        </row>
        <row r="123">
          <cell r="T123">
            <v>0</v>
          </cell>
        </row>
        <row r="124">
          <cell r="T124">
            <v>0</v>
          </cell>
        </row>
        <row r="125">
          <cell r="T125">
            <v>0.93500000000000005</v>
          </cell>
        </row>
        <row r="126">
          <cell r="T126">
            <v>0</v>
          </cell>
        </row>
        <row r="127">
          <cell r="T127">
            <v>0</v>
          </cell>
        </row>
        <row r="128">
          <cell r="T12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CALCULO-TU"/>
      <sheetName val="PROFORMA-TU"/>
      <sheetName val="INCUMPLIMIENTO IMPRIMIR"/>
      <sheetName val="PROFORMA-PU"/>
      <sheetName val="PAICES"/>
      <sheetName val="MARCACION"/>
      <sheetName val="PROFORMA"/>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CALCULO-TU"/>
      <sheetName val="PROFORMA-TU"/>
      <sheetName val="INCUMPLIMIENTO IMPRIMIR"/>
      <sheetName val="PROFORMA-PU"/>
      <sheetName val="PAICES"/>
      <sheetName val="MARCACION"/>
      <sheetName val="PROFORMA"/>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sheetName val="LISTA POR CODIGO"/>
      <sheetName val="DIFICION ADQUISICION Y R.I."/>
      <sheetName val="MECA CENSO"/>
      <sheetName val="RENCLONES EXCLUIDOS"/>
      <sheetName val="ENTREGAS MANOS-PROOVEEDOR "/>
      <sheetName val="INSUMOS QUE YA NO SE VAN A COMP"/>
      <sheetName val="RECIENTE INCLUSION ANULADOS"/>
      <sheetName val="COTIZADORES"/>
      <sheetName val="ALMACENES"/>
      <sheetName val="COMPARACION"/>
      <sheetName val="Hoja3"/>
      <sheetName val="PROFORMA"/>
      <sheetName val="PROFORMA-TU"/>
      <sheetName val="CALCULO-TU"/>
      <sheetName val="NOTAS DE ANULACION"/>
      <sheetName val="INCUMPLIMIENTO IMPRIMIR"/>
      <sheetName val="PAICES"/>
      <sheetName val="MARCACION"/>
      <sheetName val="PROFORMA-PU"/>
      <sheetName val="CALCULO-PU"/>
      <sheetName val="CERTIFICACION PRESUPUESTARIA"/>
      <sheetName val="NOTA DE EST.MERC."/>
      <sheetName val="RESOLUCION ADMINISTRATI"/>
      <sheetName val="REFORESTADORA LOS MONOS"/>
      <sheetName val="INSUMOS DES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sheetName val="LISTA POR CODIGO"/>
      <sheetName val="DIFICION ADQUISICION Y R.I."/>
      <sheetName val="MECA CENSO"/>
      <sheetName val="RENCLONES EXCLUIDOS"/>
      <sheetName val="ENTREGAS MANOS-PROOVEEDOR "/>
      <sheetName val="INSUMOS QUE YA NO SE VAN A COMP"/>
      <sheetName val="RECIENTE INCLUSION ANULADOS"/>
      <sheetName val="COTIZADORES"/>
      <sheetName val="ALMACENES"/>
      <sheetName val="COMPARACION"/>
      <sheetName val="Hoja3"/>
      <sheetName val="PROFORMA"/>
      <sheetName val="PROFORMA-TU"/>
      <sheetName val="CALCULO-TU"/>
      <sheetName val="NOTAS DE ANULACION"/>
      <sheetName val="INCUMPLIMIENTO IMPRIMIR"/>
      <sheetName val="PAICES"/>
      <sheetName val="MARCACION"/>
      <sheetName val="PROFORMA-PU"/>
      <sheetName val="CALCULO-PU"/>
      <sheetName val="CERTIFICACION PRESUPUESTARIA"/>
      <sheetName val="NOTA DE EST.MERC."/>
      <sheetName val="RESOLUCION ADMINISTRATI"/>
      <sheetName val="REFORESTADORA LOS MONOS"/>
      <sheetName val="INSUMOS DES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 val="Gráfico3"/>
      <sheetName val="INSUMOS QUE YA NO SE VAN A COMP"/>
      <sheetName val="RECIENTE INCLUSION ANULADOS"/>
      <sheetName val="NOTA DE PROFOR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LUIDOS"/>
      <sheetName val="LISTA POR CODIGO"/>
      <sheetName val="NOTAS DE ANULACION"/>
      <sheetName val="ENTREGAS MANOS-PROOVEEDOR "/>
      <sheetName val="COTIZADORES"/>
      <sheetName val="ALMACENES"/>
      <sheetName val="PROFORMA-TU"/>
      <sheetName val="CALCULO-TU"/>
      <sheetName val="MARCACION"/>
      <sheetName val="PROFORMA-PU"/>
      <sheetName val="CALCULO-PU"/>
      <sheetName val="RESOLUCION ADMINISTRATI"/>
      <sheetName val="INSUMOS DECIERTOS"/>
      <sheetName val="MARCACIONES"/>
      <sheetName val="PAISES"/>
      <sheetName val="NOTA DE APREMIANTE"/>
      <sheetName val="INCUMPLIMIENTO IMPRIMIR"/>
      <sheetName val="Inf.Contraloria"/>
      <sheetName val="CERTIFICACION PRESUPUESTARIA"/>
      <sheetName val="Hoja2"/>
      <sheetName val="excluidos y clinica de herida"/>
      <sheetName val="2015-2016"/>
      <sheetName val="Hoja1"/>
      <sheetName val="Gráfico3"/>
      <sheetName val="INSUMOS QUE YA NO SE VAN A COMP"/>
      <sheetName val="RECIENTE INCLUSION ANULADOS"/>
      <sheetName val="NOTA DE PROFORMAS"/>
    </sheetNames>
    <sheetDataSet>
      <sheetData sheetId="0" refreshError="1"/>
      <sheetData sheetId="1" refreshError="1">
        <row r="1">
          <cell r="I1">
            <v>0</v>
          </cell>
        </row>
        <row r="2">
          <cell r="I2">
            <v>0</v>
          </cell>
        </row>
        <row r="3">
          <cell r="I3" t="str">
            <v>LICITACION PUBLICA</v>
          </cell>
          <cell r="J3" t="str">
            <v>OBJETO/GASTO</v>
          </cell>
        </row>
        <row r="4">
          <cell r="I4" t="str">
            <v>TU</v>
          </cell>
          <cell r="J4">
            <v>249</v>
          </cell>
        </row>
        <row r="5">
          <cell r="I5" t="str">
            <v>TU</v>
          </cell>
          <cell r="J5">
            <v>274</v>
          </cell>
        </row>
        <row r="6">
          <cell r="I6" t="str">
            <v>TU</v>
          </cell>
          <cell r="J6">
            <v>274</v>
          </cell>
        </row>
        <row r="7">
          <cell r="I7" t="str">
            <v>TU</v>
          </cell>
          <cell r="J7">
            <v>274</v>
          </cell>
        </row>
        <row r="8">
          <cell r="I8" t="str">
            <v>TU</v>
          </cell>
          <cell r="J8">
            <v>274</v>
          </cell>
        </row>
        <row r="9">
          <cell r="I9" t="str">
            <v>TU</v>
          </cell>
          <cell r="J9">
            <v>274</v>
          </cell>
        </row>
        <row r="10">
          <cell r="I10" t="str">
            <v>TU</v>
          </cell>
          <cell r="J10">
            <v>274</v>
          </cell>
        </row>
        <row r="11">
          <cell r="I11" t="str">
            <v>TU</v>
          </cell>
          <cell r="J11">
            <v>274</v>
          </cell>
        </row>
        <row r="12">
          <cell r="I12" t="str">
            <v>TU</v>
          </cell>
          <cell r="J12">
            <v>249</v>
          </cell>
        </row>
        <row r="13">
          <cell r="I13" t="str">
            <v>TU</v>
          </cell>
          <cell r="J13">
            <v>274</v>
          </cell>
        </row>
        <row r="14">
          <cell r="I14" t="str">
            <v>TU</v>
          </cell>
          <cell r="J14">
            <v>274</v>
          </cell>
        </row>
        <row r="15">
          <cell r="I15" t="str">
            <v>TU</v>
          </cell>
          <cell r="J15">
            <v>274</v>
          </cell>
        </row>
        <row r="16">
          <cell r="I16" t="str">
            <v>TU</v>
          </cell>
          <cell r="J16">
            <v>219</v>
          </cell>
        </row>
        <row r="17">
          <cell r="I17" t="str">
            <v>TU</v>
          </cell>
          <cell r="J17">
            <v>277</v>
          </cell>
        </row>
        <row r="18">
          <cell r="I18" t="str">
            <v>TU</v>
          </cell>
          <cell r="J18">
            <v>277</v>
          </cell>
        </row>
        <row r="19">
          <cell r="I19" t="str">
            <v>TU</v>
          </cell>
          <cell r="J19">
            <v>277</v>
          </cell>
        </row>
        <row r="20">
          <cell r="I20" t="str">
            <v>TU</v>
          </cell>
          <cell r="J20">
            <v>277</v>
          </cell>
        </row>
        <row r="21">
          <cell r="I21" t="str">
            <v>TU</v>
          </cell>
          <cell r="J21">
            <v>274</v>
          </cell>
        </row>
        <row r="22">
          <cell r="I22" t="str">
            <v>TU</v>
          </cell>
          <cell r="J22">
            <v>274</v>
          </cell>
        </row>
        <row r="23">
          <cell r="I23" t="str">
            <v>TU</v>
          </cell>
          <cell r="J23">
            <v>277</v>
          </cell>
        </row>
        <row r="24">
          <cell r="I24" t="str">
            <v>TU</v>
          </cell>
          <cell r="J24">
            <v>277</v>
          </cell>
        </row>
        <row r="25">
          <cell r="I25" t="str">
            <v>TU</v>
          </cell>
          <cell r="J25">
            <v>277</v>
          </cell>
        </row>
        <row r="26">
          <cell r="I26" t="str">
            <v>TU</v>
          </cell>
          <cell r="J26">
            <v>277</v>
          </cell>
        </row>
        <row r="27">
          <cell r="I27" t="str">
            <v>TU</v>
          </cell>
          <cell r="J27">
            <v>274</v>
          </cell>
        </row>
        <row r="28">
          <cell r="I28" t="str">
            <v>TU</v>
          </cell>
          <cell r="J28">
            <v>277</v>
          </cell>
        </row>
        <row r="29">
          <cell r="I29" t="str">
            <v>TU</v>
          </cell>
          <cell r="J29">
            <v>219</v>
          </cell>
        </row>
        <row r="30">
          <cell r="I30" t="str">
            <v>TU</v>
          </cell>
          <cell r="J30">
            <v>249</v>
          </cell>
        </row>
        <row r="31">
          <cell r="I31" t="str">
            <v>TU</v>
          </cell>
          <cell r="J31">
            <v>277</v>
          </cell>
        </row>
        <row r="32">
          <cell r="I32" t="str">
            <v>TU</v>
          </cell>
          <cell r="J32">
            <v>277</v>
          </cell>
        </row>
        <row r="33">
          <cell r="I33" t="str">
            <v>TU</v>
          </cell>
          <cell r="J33">
            <v>277</v>
          </cell>
        </row>
        <row r="34">
          <cell r="I34" t="str">
            <v>TU</v>
          </cell>
          <cell r="J34">
            <v>277</v>
          </cell>
        </row>
        <row r="35">
          <cell r="I35" t="str">
            <v>TU</v>
          </cell>
          <cell r="J35">
            <v>277</v>
          </cell>
        </row>
        <row r="36">
          <cell r="I36" t="str">
            <v>TU</v>
          </cell>
          <cell r="J36">
            <v>277</v>
          </cell>
        </row>
        <row r="37">
          <cell r="I37" t="str">
            <v>TU</v>
          </cell>
          <cell r="J37">
            <v>277</v>
          </cell>
        </row>
        <row r="38">
          <cell r="I38" t="str">
            <v>TU</v>
          </cell>
          <cell r="J38">
            <v>277</v>
          </cell>
        </row>
        <row r="39">
          <cell r="I39" t="str">
            <v>TU</v>
          </cell>
          <cell r="J39">
            <v>277</v>
          </cell>
        </row>
        <row r="40">
          <cell r="I40" t="str">
            <v>TU</v>
          </cell>
          <cell r="J40">
            <v>277</v>
          </cell>
        </row>
        <row r="41">
          <cell r="I41" t="str">
            <v>TU</v>
          </cell>
          <cell r="J41">
            <v>277</v>
          </cell>
        </row>
        <row r="42">
          <cell r="I42" t="str">
            <v>TU</v>
          </cell>
          <cell r="J42">
            <v>277</v>
          </cell>
        </row>
        <row r="43">
          <cell r="I43" t="str">
            <v>TU</v>
          </cell>
          <cell r="J43">
            <v>277</v>
          </cell>
        </row>
        <row r="44">
          <cell r="I44" t="str">
            <v>TU</v>
          </cell>
          <cell r="J44">
            <v>274</v>
          </cell>
        </row>
        <row r="45">
          <cell r="I45" t="str">
            <v>TU</v>
          </cell>
          <cell r="J45">
            <v>274</v>
          </cell>
        </row>
        <row r="46">
          <cell r="I46" t="str">
            <v>TU</v>
          </cell>
          <cell r="J46">
            <v>274</v>
          </cell>
        </row>
        <row r="47">
          <cell r="I47" t="str">
            <v>TU</v>
          </cell>
          <cell r="J47">
            <v>274</v>
          </cell>
        </row>
        <row r="48">
          <cell r="I48" t="str">
            <v>TU</v>
          </cell>
          <cell r="J48">
            <v>274</v>
          </cell>
        </row>
        <row r="49">
          <cell r="I49" t="str">
            <v>TU</v>
          </cell>
          <cell r="J49">
            <v>274</v>
          </cell>
        </row>
        <row r="50">
          <cell r="I50" t="str">
            <v>TU</v>
          </cell>
          <cell r="J50">
            <v>274</v>
          </cell>
        </row>
        <row r="51">
          <cell r="I51" t="str">
            <v>TU</v>
          </cell>
          <cell r="J51">
            <v>277</v>
          </cell>
        </row>
        <row r="52">
          <cell r="I52" t="str">
            <v>TU</v>
          </cell>
          <cell r="J52">
            <v>277</v>
          </cell>
        </row>
        <row r="53">
          <cell r="I53" t="str">
            <v>TU</v>
          </cell>
          <cell r="J53">
            <v>277</v>
          </cell>
        </row>
        <row r="54">
          <cell r="I54" t="str">
            <v>TU</v>
          </cell>
          <cell r="J54">
            <v>277</v>
          </cell>
        </row>
        <row r="55">
          <cell r="I55" t="str">
            <v>TU</v>
          </cell>
          <cell r="J55">
            <v>277</v>
          </cell>
        </row>
        <row r="56">
          <cell r="I56" t="str">
            <v>TU</v>
          </cell>
          <cell r="J56">
            <v>277</v>
          </cell>
        </row>
        <row r="57">
          <cell r="I57" t="str">
            <v>TU</v>
          </cell>
          <cell r="J57">
            <v>277</v>
          </cell>
        </row>
        <row r="58">
          <cell r="I58" t="str">
            <v>TU</v>
          </cell>
          <cell r="J58">
            <v>277</v>
          </cell>
        </row>
        <row r="59">
          <cell r="I59" t="str">
            <v>TU</v>
          </cell>
          <cell r="J59">
            <v>277</v>
          </cell>
        </row>
        <row r="60">
          <cell r="I60" t="str">
            <v>TU</v>
          </cell>
          <cell r="J60">
            <v>277</v>
          </cell>
        </row>
        <row r="61">
          <cell r="I61" t="str">
            <v>TU</v>
          </cell>
          <cell r="J61">
            <v>274</v>
          </cell>
        </row>
        <row r="62">
          <cell r="I62" t="str">
            <v>TU</v>
          </cell>
          <cell r="J62">
            <v>269</v>
          </cell>
        </row>
        <row r="63">
          <cell r="I63" t="str">
            <v>TU</v>
          </cell>
          <cell r="J63">
            <v>269</v>
          </cell>
        </row>
        <row r="64">
          <cell r="I64" t="str">
            <v>TU</v>
          </cell>
          <cell r="J64">
            <v>274</v>
          </cell>
        </row>
        <row r="65">
          <cell r="I65" t="str">
            <v>TU</v>
          </cell>
          <cell r="J65">
            <v>274</v>
          </cell>
        </row>
        <row r="66">
          <cell r="I66" t="str">
            <v>TU</v>
          </cell>
          <cell r="J66">
            <v>274</v>
          </cell>
        </row>
        <row r="67">
          <cell r="I67" t="str">
            <v>TU</v>
          </cell>
          <cell r="J67">
            <v>219</v>
          </cell>
        </row>
        <row r="68">
          <cell r="I68" t="str">
            <v>TU</v>
          </cell>
          <cell r="J68">
            <v>274</v>
          </cell>
        </row>
        <row r="69">
          <cell r="I69" t="str">
            <v>TU</v>
          </cell>
          <cell r="J69">
            <v>274</v>
          </cell>
        </row>
        <row r="70">
          <cell r="I70" t="str">
            <v>TU</v>
          </cell>
          <cell r="J70">
            <v>277</v>
          </cell>
        </row>
        <row r="71">
          <cell r="I71" t="str">
            <v>TU</v>
          </cell>
          <cell r="J71">
            <v>277</v>
          </cell>
        </row>
        <row r="72">
          <cell r="I72" t="str">
            <v>TU</v>
          </cell>
          <cell r="J72">
            <v>277</v>
          </cell>
        </row>
        <row r="73">
          <cell r="I73" t="str">
            <v>TU</v>
          </cell>
          <cell r="J73">
            <v>249</v>
          </cell>
        </row>
        <row r="74">
          <cell r="I74" t="str">
            <v>TU</v>
          </cell>
          <cell r="J74">
            <v>274</v>
          </cell>
        </row>
        <row r="75">
          <cell r="I75" t="str">
            <v>TU</v>
          </cell>
          <cell r="J75">
            <v>274</v>
          </cell>
        </row>
        <row r="76">
          <cell r="I76" t="str">
            <v>TU</v>
          </cell>
          <cell r="J76">
            <v>277</v>
          </cell>
        </row>
        <row r="77">
          <cell r="I77" t="str">
            <v>TU</v>
          </cell>
          <cell r="J77">
            <v>274</v>
          </cell>
        </row>
        <row r="78">
          <cell r="I78" t="str">
            <v>TU</v>
          </cell>
          <cell r="J78">
            <v>269</v>
          </cell>
        </row>
        <row r="79">
          <cell r="I79" t="str">
            <v>TU</v>
          </cell>
          <cell r="J79">
            <v>277</v>
          </cell>
        </row>
        <row r="80">
          <cell r="I80" t="str">
            <v>TU</v>
          </cell>
          <cell r="J80">
            <v>274</v>
          </cell>
        </row>
        <row r="81">
          <cell r="I81" t="str">
            <v>TU</v>
          </cell>
          <cell r="J81">
            <v>274</v>
          </cell>
        </row>
        <row r="82">
          <cell r="I82" t="str">
            <v>TU</v>
          </cell>
          <cell r="J82">
            <v>219</v>
          </cell>
        </row>
        <row r="83">
          <cell r="I83" t="str">
            <v>TU</v>
          </cell>
          <cell r="J83">
            <v>219</v>
          </cell>
        </row>
        <row r="84">
          <cell r="I84" t="str">
            <v>TU</v>
          </cell>
          <cell r="J84">
            <v>219</v>
          </cell>
        </row>
        <row r="85">
          <cell r="I85" t="str">
            <v>TU</v>
          </cell>
          <cell r="J85">
            <v>219</v>
          </cell>
        </row>
        <row r="86">
          <cell r="I86" t="str">
            <v>TU</v>
          </cell>
          <cell r="J86">
            <v>219</v>
          </cell>
        </row>
        <row r="87">
          <cell r="I87" t="str">
            <v>TU</v>
          </cell>
          <cell r="J87">
            <v>219</v>
          </cell>
        </row>
        <row r="88">
          <cell r="I88" t="str">
            <v>TU</v>
          </cell>
          <cell r="J88">
            <v>219</v>
          </cell>
        </row>
        <row r="89">
          <cell r="I89" t="str">
            <v>TU</v>
          </cell>
          <cell r="J89">
            <v>274</v>
          </cell>
        </row>
        <row r="90">
          <cell r="I90" t="str">
            <v>TU</v>
          </cell>
          <cell r="J90">
            <v>277</v>
          </cell>
        </row>
        <row r="91">
          <cell r="I91" t="str">
            <v>TU</v>
          </cell>
          <cell r="J91">
            <v>277</v>
          </cell>
        </row>
        <row r="92">
          <cell r="I92" t="str">
            <v>TU</v>
          </cell>
          <cell r="J92">
            <v>274</v>
          </cell>
        </row>
        <row r="93">
          <cell r="I93" t="str">
            <v>TU</v>
          </cell>
          <cell r="J93">
            <v>274</v>
          </cell>
        </row>
        <row r="94">
          <cell r="I94" t="str">
            <v>TU</v>
          </cell>
          <cell r="J94">
            <v>274</v>
          </cell>
        </row>
        <row r="95">
          <cell r="I95" t="str">
            <v>TU</v>
          </cell>
          <cell r="J95">
            <v>277</v>
          </cell>
        </row>
        <row r="96">
          <cell r="I96" t="str">
            <v>TU</v>
          </cell>
          <cell r="J96">
            <v>277</v>
          </cell>
        </row>
        <row r="97">
          <cell r="I97" t="str">
            <v>TU-RI-02</v>
          </cell>
          <cell r="J97">
            <v>239</v>
          </cell>
        </row>
        <row r="98">
          <cell r="I98" t="str">
            <v>TU</v>
          </cell>
          <cell r="J98">
            <v>277</v>
          </cell>
        </row>
        <row r="99">
          <cell r="I99" t="str">
            <v>TU-RI-02</v>
          </cell>
          <cell r="J99">
            <v>277</v>
          </cell>
        </row>
        <row r="100">
          <cell r="I100" t="str">
            <v>TU-RI-02</v>
          </cell>
          <cell r="J100">
            <v>278</v>
          </cell>
        </row>
        <row r="101">
          <cell r="I101" t="str">
            <v>TU-RI-02</v>
          </cell>
          <cell r="J101">
            <v>277</v>
          </cell>
        </row>
        <row r="102">
          <cell r="I102" t="str">
            <v>TU-RI-02</v>
          </cell>
          <cell r="J102">
            <v>279</v>
          </cell>
        </row>
        <row r="103">
          <cell r="I103" t="str">
            <v>TU</v>
          </cell>
          <cell r="J103">
            <v>279</v>
          </cell>
        </row>
        <row r="104">
          <cell r="I104" t="str">
            <v>TU</v>
          </cell>
          <cell r="J104">
            <v>249</v>
          </cell>
        </row>
        <row r="105">
          <cell r="I105" t="str">
            <v>TU-RI-02</v>
          </cell>
          <cell r="J105">
            <v>277</v>
          </cell>
        </row>
        <row r="106">
          <cell r="I106" t="str">
            <v>TU-RI-02</v>
          </cell>
          <cell r="J106">
            <v>277</v>
          </cell>
        </row>
        <row r="107">
          <cell r="I107" t="str">
            <v>TU</v>
          </cell>
          <cell r="J107">
            <v>219</v>
          </cell>
        </row>
        <row r="108">
          <cell r="I108" t="str">
            <v>TU</v>
          </cell>
          <cell r="J108">
            <v>277</v>
          </cell>
        </row>
        <row r="109">
          <cell r="I109" t="str">
            <v>TU</v>
          </cell>
          <cell r="J109">
            <v>277</v>
          </cell>
        </row>
        <row r="110">
          <cell r="I110" t="str">
            <v>TU-RI-02</v>
          </cell>
          <cell r="J110">
            <v>277</v>
          </cell>
        </row>
        <row r="111">
          <cell r="I111" t="str">
            <v>TU-RI-02</v>
          </cell>
          <cell r="J111">
            <v>277</v>
          </cell>
        </row>
        <row r="112">
          <cell r="I112" t="str">
            <v>TU</v>
          </cell>
          <cell r="J112">
            <v>277</v>
          </cell>
        </row>
        <row r="113">
          <cell r="I113" t="str">
            <v>TU-RI-02</v>
          </cell>
          <cell r="J113">
            <v>277</v>
          </cell>
        </row>
        <row r="114">
          <cell r="I114" t="str">
            <v>TU-RI-02</v>
          </cell>
          <cell r="J114">
            <v>249</v>
          </cell>
        </row>
        <row r="115">
          <cell r="I115" t="str">
            <v>TU-RI-02</v>
          </cell>
          <cell r="J115">
            <v>277</v>
          </cell>
        </row>
        <row r="116">
          <cell r="I116" t="str">
            <v>TU</v>
          </cell>
          <cell r="J116">
            <v>277</v>
          </cell>
        </row>
        <row r="117">
          <cell r="I117" t="str">
            <v>TU</v>
          </cell>
          <cell r="J117">
            <v>277</v>
          </cell>
        </row>
        <row r="118">
          <cell r="I118" t="str">
            <v>TU-RI-02</v>
          </cell>
          <cell r="J118">
            <v>277</v>
          </cell>
        </row>
        <row r="119">
          <cell r="I119" t="str">
            <v>TU</v>
          </cell>
          <cell r="J119">
            <v>274</v>
          </cell>
        </row>
        <row r="120">
          <cell r="I120" t="str">
            <v>TU-RI-02</v>
          </cell>
          <cell r="J120">
            <v>277</v>
          </cell>
        </row>
        <row r="121">
          <cell r="I121" t="str">
            <v>TU</v>
          </cell>
          <cell r="J121">
            <v>277</v>
          </cell>
        </row>
        <row r="122">
          <cell r="I122" t="str">
            <v>TU-RI-02</v>
          </cell>
          <cell r="J122">
            <v>279</v>
          </cell>
        </row>
        <row r="123">
          <cell r="I123" t="str">
            <v>TU</v>
          </cell>
          <cell r="J123">
            <v>249</v>
          </cell>
        </row>
        <row r="124">
          <cell r="I124" t="str">
            <v>EXCLUSIÓN TU</v>
          </cell>
          <cell r="J124">
            <v>277</v>
          </cell>
        </row>
        <row r="125">
          <cell r="I125" t="str">
            <v>EXCLUSIÓN TU</v>
          </cell>
          <cell r="J125">
            <v>277</v>
          </cell>
        </row>
        <row r="126">
          <cell r="I126" t="str">
            <v>EXCLUSIÓN TU</v>
          </cell>
          <cell r="J126">
            <v>277</v>
          </cell>
        </row>
        <row r="127">
          <cell r="I127" t="str">
            <v>EXCLUSIÓN TU</v>
          </cell>
          <cell r="J127">
            <v>277</v>
          </cell>
        </row>
        <row r="128">
          <cell r="I128" t="str">
            <v>EXCLUSIÓN TU-RI</v>
          </cell>
          <cell r="J128">
            <v>279</v>
          </cell>
        </row>
        <row r="129">
          <cell r="I129" t="str">
            <v>EXCLUSIÓN TU</v>
          </cell>
          <cell r="J129">
            <v>274</v>
          </cell>
        </row>
        <row r="130">
          <cell r="I130" t="str">
            <v>EXCLUSIÓN TU</v>
          </cell>
          <cell r="J130">
            <v>277</v>
          </cell>
        </row>
        <row r="131">
          <cell r="I131" t="str">
            <v>EXCLUSIÓN TU</v>
          </cell>
          <cell r="J131">
            <v>274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ENTREGAS MANOS-PROOVEEDOR "/>
      <sheetName val="INSUMOS QUE YA NO SE VAN A COMP"/>
      <sheetName val="RECIENTE INCLUSION ANULADOS"/>
      <sheetName val="COTIZADORES"/>
      <sheetName val="ALMACENES"/>
      <sheetName val="COMPARACION"/>
      <sheetName val="Hoja3"/>
      <sheetName val="PROFORMA"/>
      <sheetName val="PROFORMA-TU"/>
      <sheetName val="CALCULO-TU"/>
      <sheetName val="NOTAS DE ANULACION"/>
      <sheetName val="INCUMPLIMIENTO IMPRIMIR"/>
      <sheetName val="PAICES"/>
      <sheetName val="MARCACION"/>
      <sheetName val="PROFORMA-PU"/>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ENTREGAS MANOS-PROOVEEDOR "/>
      <sheetName val="INSUMOS QUE YA NO SE VAN A COMP"/>
      <sheetName val="RECIENTE INCLUSION ANULADOS"/>
      <sheetName val="COTIZADORES"/>
      <sheetName val="ALMACENES"/>
      <sheetName val="COMPARACION"/>
      <sheetName val="Hoja3"/>
      <sheetName val="PROFORMA"/>
      <sheetName val="PROFORMA-TU"/>
      <sheetName val="CALCULO-TU"/>
      <sheetName val="NOTAS DE ANULACION"/>
      <sheetName val="INCUMPLIMIENTO IMPRIMIR"/>
      <sheetName val="PAICES"/>
      <sheetName val="MARCACION"/>
      <sheetName val="PROFORMA-PU"/>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PROFORMA"/>
      <sheetName val="CALCULO-TU"/>
      <sheetName val="PROFORMA-TU"/>
      <sheetName val="INCUMPLIMIENTO IMPRIMIR"/>
      <sheetName val="PROFORMA-PU"/>
      <sheetName val="PAICES"/>
      <sheetName val="MARCACION"/>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POR CODIGO"/>
      <sheetName val="DIFICION ADQUISICION Y R.I."/>
      <sheetName val="MECA CENSO"/>
      <sheetName val="RENCLONES EXCLUIDOS"/>
      <sheetName val="NOTAS DE ANULACION"/>
      <sheetName val="ENTREGAS MANOS-PROOVEEDOR "/>
      <sheetName val="INSUMOS QUE YA NO SE VAN A COMP"/>
      <sheetName val="RECIENTE INCLUSION ANULADOS"/>
      <sheetName val="COTIZADORES"/>
      <sheetName val="ALMACENES"/>
      <sheetName val="COMPARACION"/>
      <sheetName val="Hoja3"/>
      <sheetName val="PROFORMA"/>
      <sheetName val="CALCULO-TU"/>
      <sheetName val="PROFORMA-TU"/>
      <sheetName val="INCUMPLIMIENTO IMPRIMIR"/>
      <sheetName val="PROFORMA-PU"/>
      <sheetName val="PAICES"/>
      <sheetName val="MARCACION"/>
      <sheetName val="CALCULO-PU"/>
      <sheetName val="CERTIFICACION PRESUPUESTARIA"/>
      <sheetName val="NOTA DE EST.MERC."/>
      <sheetName val="RESOLUCION ADMINISTRATI"/>
      <sheetName val="REFORESTADORA LOS MONOS"/>
      <sheetName val="INSUMOS DECIERTOS"/>
      <sheetName val="MARCACIONES"/>
      <sheetName val="MOVI.INSUMO"/>
      <sheetName val="NOTA DE APREMIANTE"/>
      <sheetName val="INFORME DE CONSUMO"/>
      <sheetName val="Inf.Contraloria"/>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tabla real"/>
      <sheetName val="MD agosto datos (2)"/>
    </sheetNames>
    <sheetDataSet>
      <sheetData sheetId="0"/>
      <sheetData sheetId="1"/>
      <sheetData sheetId="2">
        <row r="2">
          <cell r="B2">
            <v>209003502</v>
          </cell>
          <cell r="C2" t="str">
            <v>AF01010019</v>
          </cell>
          <cell r="D2" t="str">
            <v>CONECTOR PARA BOMBA DE INFUSION CON FILTRO DE AIRE</v>
          </cell>
          <cell r="E2">
            <v>22114</v>
          </cell>
          <cell r="F2" t="str">
            <v>MEDICO QUIRURGICO</v>
          </cell>
          <cell r="G2">
            <v>71800</v>
          </cell>
          <cell r="H2">
            <v>8800</v>
          </cell>
          <cell r="I2">
            <v>8640</v>
          </cell>
        </row>
        <row r="3">
          <cell r="B3">
            <v>209007502</v>
          </cell>
          <cell r="C3" t="str">
            <v>OA01010008</v>
          </cell>
          <cell r="D3" t="str">
            <v>DETERGENTE ANIONICO EN POLVO PRESENTACION: (SE SOLICITA PAQUETE DE 4 LIBRAS)</v>
          </cell>
          <cell r="E3">
            <v>22132</v>
          </cell>
          <cell r="F3" t="str">
            <v>MEDICO QUIRURGICO</v>
          </cell>
          <cell r="G3">
            <v>2640</v>
          </cell>
          <cell r="H3">
            <v>124</v>
          </cell>
          <cell r="I3">
            <v>151</v>
          </cell>
        </row>
        <row r="4">
          <cell r="B4">
            <v>209009301</v>
          </cell>
          <cell r="C4" t="str">
            <v>SC02030017</v>
          </cell>
          <cell r="D4" t="str">
            <v>PAPEL SATINADO PARA CAMILLA Y MESA DE EXAMEN. TAMAÑO DE entre 17" y  18" de ancho X 225 y 300 pie de largo</v>
          </cell>
          <cell r="E4">
            <v>23143</v>
          </cell>
          <cell r="F4" t="str">
            <v>MEDICO QUIRURGICO</v>
          </cell>
          <cell r="G4">
            <v>4440</v>
          </cell>
          <cell r="H4">
            <v>1920</v>
          </cell>
          <cell r="I4">
            <v>375</v>
          </cell>
        </row>
        <row r="5">
          <cell r="B5">
            <v>209011226</v>
          </cell>
          <cell r="C5" t="str">
            <v>MA03010023</v>
          </cell>
          <cell r="D5" t="str">
            <v>BANDEJA PARA CATETERIZACION VENOSO CENTRAL TRIPLE LUMEN CON 2 ANTIBIOTICOS (MINOCICLINA Y RIFAMPICINA). (Se Solicita Tamaño De 7fr x 20cms (CATETER DE POLIURETANO ADULTO).</v>
          </cell>
          <cell r="E5">
            <v>102944</v>
          </cell>
          <cell r="F5" t="str">
            <v>MEDICO QUIRURGICO</v>
          </cell>
          <cell r="G5">
            <v>600</v>
          </cell>
          <cell r="H5">
            <v>418</v>
          </cell>
          <cell r="I5">
            <v>0</v>
          </cell>
        </row>
        <row r="6">
          <cell r="B6">
            <v>209013300</v>
          </cell>
          <cell r="C6" t="str">
            <v>MA07010049</v>
          </cell>
          <cell r="D6" t="str">
            <v>RECIPIENTE DESECHABLE PARA SISTEMA DE DRENAJE TORÁCICO DIGITAL (RECIPIENTE DESECHABLE:  CON CAPACIDAD DE 800 CC VERTICAL MATERIAL POLIPROPILENO, PROTECCIÓN ANTIDESBORDAMIENTO, FILTRO ANTIBACTERIANAS, VALVULA DE LIBERACIÓN DE PRESIÓN.  MATERIAL DE POLIPROPILENO Ó POLIMETILMETACRILATO (PMMA)  EL RECIPIENTE DEBE SER COMPATIBLE CON EL EQUIPO EXISTENTE EN LA INSTITUCIÓN SOLICITANTE O SE DEBE ENTREGAR UN MINIMO DE 250 EQUIPOS COMPATIBLES CON LOS INSUMOS OFERTADO).</v>
          </cell>
          <cell r="E6">
            <v>101418</v>
          </cell>
          <cell r="F6" t="str">
            <v>MEDICO QUIRURGICO</v>
          </cell>
          <cell r="G6">
            <v>1854</v>
          </cell>
          <cell r="H6">
            <v>30</v>
          </cell>
          <cell r="I6">
            <v>0</v>
          </cell>
        </row>
        <row r="7">
          <cell r="B7">
            <v>209018800</v>
          </cell>
          <cell r="C7" t="str">
            <v>SU02010007</v>
          </cell>
          <cell r="D7" t="str">
            <v>APLICADOR DE GRAPAS AUTOMÁTICO PARA LAPAROSCOPIA ( TAMAÑO: 10MM, DESECHABLE CON 20 MAS GRAPAS DE TITANIUM TAMAÑO MEDIANO / GRANDE )</v>
          </cell>
          <cell r="E7">
            <v>25812</v>
          </cell>
          <cell r="F7" t="str">
            <v>MEDICO QUIRURGICO</v>
          </cell>
          <cell r="G7">
            <v>418</v>
          </cell>
          <cell r="H7">
            <v>120</v>
          </cell>
          <cell r="I7">
            <v>30</v>
          </cell>
        </row>
        <row r="8">
          <cell r="B8">
            <v>209018801</v>
          </cell>
          <cell r="C8" t="str">
            <v>SU02010006</v>
          </cell>
          <cell r="D8" t="str">
            <v>APLICADOR DE GRAPAS AUTOMÁTICO PARA LAPAROSCOPIA  (TAMAÑO: 5MM, DESECHABLE CON 20 MAS GRAPAS DE TITANIUM TAMAÑO MEDIANO / GRANDE )</v>
          </cell>
          <cell r="E8">
            <v>25812</v>
          </cell>
          <cell r="F8" t="str">
            <v>MEDICO QUIRURGICO</v>
          </cell>
          <cell r="G8">
            <v>0</v>
          </cell>
          <cell r="H8">
            <v>0</v>
          </cell>
          <cell r="I8">
            <v>0</v>
          </cell>
        </row>
        <row r="9">
          <cell r="B9">
            <v>209019507</v>
          </cell>
          <cell r="C9" t="str">
            <v>MA01010032</v>
          </cell>
          <cell r="D9" t="str">
            <v>APOSITO TRANSPARENTE ESTERIL. (SE SOLICITA  CON VENTANA DE 810CM X 1012.5CM)</v>
          </cell>
          <cell r="E9">
            <v>21744</v>
          </cell>
          <cell r="F9" t="str">
            <v>MEDICO QUIRURGICO</v>
          </cell>
          <cell r="G9">
            <v>253000</v>
          </cell>
          <cell r="H9">
            <v>0</v>
          </cell>
          <cell r="I9">
            <v>0</v>
          </cell>
        </row>
        <row r="10">
          <cell r="B10">
            <v>209019900</v>
          </cell>
          <cell r="C10" t="str">
            <v>SU02010008</v>
          </cell>
          <cell r="D10" t="str">
            <v xml:space="preserve">INSTRUMENTO DE ENGRAPADO PARA CIERRE DE PIEL DESECHABLE </v>
          </cell>
          <cell r="E10">
            <v>102782</v>
          </cell>
          <cell r="F10" t="str">
            <v>MEDICO QUIRURGICO</v>
          </cell>
          <cell r="G10">
            <v>15330</v>
          </cell>
          <cell r="H10">
            <v>0</v>
          </cell>
          <cell r="I10">
            <v>550</v>
          </cell>
        </row>
        <row r="11">
          <cell r="B11">
            <v>209019904</v>
          </cell>
          <cell r="C11" t="str">
            <v>SU02010003</v>
          </cell>
          <cell r="D11" t="str">
            <v>INSTRUMENTO DE ENGRAPADO Y CORTE LINEAL PARA CIRUGIA ABIERTA, DESECHABLE. SE SOLICITA CARGA DE 60MM DE LARGO, ALTURA DE GRAPA ABIERTA 3.8MM Y ALTURA DE GRAPA CERRADA DE 1.5MM POR CADA INSTRUMENTO CON CARGA DEBE ENTREGAR (3) RECARGAS ADICIONALES.</v>
          </cell>
          <cell r="E11">
            <v>102781</v>
          </cell>
          <cell r="F11" t="str">
            <v>MEDICO QUIRURGICO</v>
          </cell>
          <cell r="G11">
            <v>0</v>
          </cell>
          <cell r="H11">
            <v>0</v>
          </cell>
          <cell r="I11">
            <v>22</v>
          </cell>
        </row>
        <row r="12">
          <cell r="B12">
            <v>209019906</v>
          </cell>
          <cell r="C12" t="str">
            <v>SU02010002</v>
          </cell>
          <cell r="D12" t="str">
            <v>INSTRUMENTO DE ENGRAPADO MECANICO CIRCULAR,DESECHABLE.   SE SOLICITA INSTRUMENTO CURVO CON GRAPA DE 29MM CON GRAPAS DE ALTURA MINIMA DE 4.8 MM ABIERTA O INDICADOR DE ESCALA DE COMPRENSION DE 2 MM CERRADA</v>
          </cell>
          <cell r="E12">
            <v>102783</v>
          </cell>
          <cell r="F12" t="str">
            <v>MEDICO QUIRURGICO</v>
          </cell>
          <cell r="G12">
            <v>125</v>
          </cell>
          <cell r="H12">
            <v>0</v>
          </cell>
          <cell r="I12">
            <v>37</v>
          </cell>
        </row>
        <row r="13">
          <cell r="B13">
            <v>209019907</v>
          </cell>
          <cell r="C13" t="str">
            <v>SU02010001</v>
          </cell>
          <cell r="D13" t="str">
            <v>ENGRAPADORA  CIRCULAR CORTANTE CON YUNQUE ARTICULABLE PARA ANASTOMOSIS DIGESTIVA (SE SOLICITA DE 31MM, CON GRAPAS DE ALTURA MÍNIMA DE 4.8MM ABIERTA)</v>
          </cell>
          <cell r="E13">
            <v>101221</v>
          </cell>
          <cell r="F13" t="str">
            <v>MEDICO QUIRURGICO</v>
          </cell>
          <cell r="G13">
            <v>210</v>
          </cell>
          <cell r="H13">
            <v>0</v>
          </cell>
          <cell r="I13">
            <v>12</v>
          </cell>
        </row>
        <row r="14">
          <cell r="B14">
            <v>209020002</v>
          </cell>
          <cell r="C14" t="str">
            <v>SU02010004</v>
          </cell>
          <cell r="D14" t="str">
            <v xml:space="preserve">INSTRUMENTO DE ENGRAPADO Y CORTE LINEAL RECTA ENDOSCOPICA CON O SIN REGARGA,DESECHABLE (SE SOLICITA Estándar: vástago de 16cm o longitud total de 34cm, LONGITUD DE 60MM DE LARGO, ALTURA DE GRAPA ABIERTA 2.5 Y CERRADA 1.0MM)                                                                                                                                                                                                                                                                                                                                                                                        </v>
          </cell>
          <cell r="E14">
            <v>102778</v>
          </cell>
          <cell r="F14" t="str">
            <v>MEDICO QUIRURGICO</v>
          </cell>
          <cell r="G14">
            <v>0</v>
          </cell>
          <cell r="H14">
            <v>0</v>
          </cell>
          <cell r="I14">
            <v>56</v>
          </cell>
        </row>
        <row r="15">
          <cell r="B15">
            <v>209020700</v>
          </cell>
          <cell r="C15" t="str">
            <v>SU02010013</v>
          </cell>
          <cell r="D15" t="str">
            <v>ENGRAPADORA CURVA CORTANTE PARA TEJIDO GRUESO (CIRUGIA COLON RECTAL).</v>
          </cell>
          <cell r="E15">
            <v>103159</v>
          </cell>
          <cell r="F15" t="str">
            <v>MEDICO QUIRURGICO</v>
          </cell>
          <cell r="G15">
            <v>40</v>
          </cell>
          <cell r="H15">
            <v>14</v>
          </cell>
          <cell r="I15">
            <v>0</v>
          </cell>
        </row>
        <row r="16">
          <cell r="B16">
            <v>209021702</v>
          </cell>
          <cell r="C16" t="str">
            <v>MA10030026</v>
          </cell>
          <cell r="D16" t="str">
            <v>BOLSA DE 1 PIEZA PARA COLOSTOMIA / ILEOSTOMIA RECORTABLE, ABIERTA, PARA ADULTO . (SE SOLICITA CON FILTRO DE CARBON INCORPORADO Y DIAMETRO DE 10mm o 12mm hasta 70mm)</v>
          </cell>
          <cell r="E16">
            <v>107218</v>
          </cell>
          <cell r="F16" t="str">
            <v>MEDICO QUIRURGICO</v>
          </cell>
          <cell r="G16">
            <v>0</v>
          </cell>
          <cell r="H16">
            <v>0</v>
          </cell>
          <cell r="I16">
            <v>0</v>
          </cell>
        </row>
        <row r="17">
          <cell r="B17">
            <v>209021908</v>
          </cell>
          <cell r="C17" t="str">
            <v>MA03030015</v>
          </cell>
          <cell r="D17" t="str">
            <v>SISTEMA DE DOS PIEZAS PARA UROSTOMÌA DE ADULTO CON DIÀMETRO EXTERNO DE 50MM. OPACA, POR CADA DOS BOLSAS SE DEBERA ENTREGAR UN ARO</v>
          </cell>
          <cell r="E17">
            <v>100582</v>
          </cell>
          <cell r="F17" t="str">
            <v>MEDICO QUIRURGICO</v>
          </cell>
          <cell r="G17">
            <v>4200</v>
          </cell>
          <cell r="H17">
            <v>6140</v>
          </cell>
          <cell r="I17">
            <v>0</v>
          </cell>
        </row>
        <row r="18">
          <cell r="B18">
            <v>209022100</v>
          </cell>
          <cell r="C18" t="str">
            <v>MA10020001</v>
          </cell>
          <cell r="D18" t="str">
            <v xml:space="preserve">BOLSA COLECTORA DE ORINA PARA ADULTO.
</v>
          </cell>
          <cell r="E18">
            <v>22018</v>
          </cell>
          <cell r="F18" t="str">
            <v>MEDICO QUIRURGICO</v>
          </cell>
          <cell r="G18">
            <v>42800</v>
          </cell>
          <cell r="H18">
            <v>615</v>
          </cell>
          <cell r="I18">
            <v>2300</v>
          </cell>
        </row>
        <row r="19">
          <cell r="B19">
            <v>209022305</v>
          </cell>
          <cell r="C19" t="str">
            <v>MA10040026</v>
          </cell>
          <cell r="D19" t="str">
            <v>BOLSA BIODEGRADABLE COLECTORA DE VOMITO.</v>
          </cell>
          <cell r="E19">
            <v>103029</v>
          </cell>
          <cell r="F19" t="str">
            <v>MEDICO QUIRURGICO</v>
          </cell>
          <cell r="G19">
            <v>0</v>
          </cell>
          <cell r="H19">
            <v>0</v>
          </cell>
          <cell r="I19">
            <v>0</v>
          </cell>
        </row>
        <row r="20">
          <cell r="B20">
            <v>209029912</v>
          </cell>
          <cell r="C20" t="str">
            <v>IN02020008</v>
          </cell>
          <cell r="D20" t="str">
            <v>TROCAR PARA CIRUGIA LAPAROSCOPICA DE 2MM A 15MM DE DIAMETRO, PUNTA CORTANTE DESECHABLESE.  (SE  SOLICITA TROCAR COMPLETO DE 5MM DE DIAMETRO Y DOS CAMISAS ADICIONALES)</v>
          </cell>
          <cell r="E20">
            <v>102338</v>
          </cell>
          <cell r="F20" t="str">
            <v>MEDICO QUIRURGICO</v>
          </cell>
          <cell r="G20">
            <v>0</v>
          </cell>
          <cell r="H20">
            <v>0</v>
          </cell>
          <cell r="I20">
            <v>0</v>
          </cell>
        </row>
        <row r="21">
          <cell r="B21">
            <v>209029914</v>
          </cell>
          <cell r="C21" t="str">
            <v>IN02020007</v>
          </cell>
          <cell r="D21" t="str">
            <v xml:space="preserve">TROCAR PARA CIRUGIA LAPAROSCOPICA, DE 2 A 15 MM DE DIAMETRO, PUNTA CORTANTE, DESECHABLE.,                                                                                                          (SE SOLICITA TROCAR COMPLETO DE 12MM DE DIAMETRO Y DOS CAMISAS ADICIONALES) </v>
          </cell>
          <cell r="E21">
            <v>102338</v>
          </cell>
          <cell r="F21" t="str">
            <v>MEDICO QUIRURGICO</v>
          </cell>
          <cell r="G21">
            <v>1550</v>
          </cell>
          <cell r="H21">
            <v>226</v>
          </cell>
          <cell r="I21">
            <v>0</v>
          </cell>
        </row>
        <row r="22">
          <cell r="B22">
            <v>209030001</v>
          </cell>
          <cell r="C22" t="str">
            <v>MA08020016</v>
          </cell>
          <cell r="D22" t="str">
            <v>JUEGO PARA ACCESO VENOSO PERIFÉRICO (CANALIZACIÓN)</v>
          </cell>
          <cell r="E22">
            <v>102847</v>
          </cell>
          <cell r="F22" t="str">
            <v>MEDICO QUIRURGICO</v>
          </cell>
          <cell r="G22">
            <v>100400</v>
          </cell>
          <cell r="H22">
            <v>21900</v>
          </cell>
          <cell r="I22">
            <v>2900</v>
          </cell>
        </row>
        <row r="23">
          <cell r="B23">
            <v>209032301</v>
          </cell>
          <cell r="C23" t="str">
            <v>AP03020067</v>
          </cell>
          <cell r="D23" t="str">
            <v>LAPIZ DE CAUTERIO, DESECHABLE CON CONTROL MANUAL DUAL.</v>
          </cell>
          <cell r="E23">
            <v>22384</v>
          </cell>
          <cell r="F23" t="str">
            <v>MEDICO QUIRURGICO</v>
          </cell>
          <cell r="G23">
            <v>14265</v>
          </cell>
          <cell r="H23">
            <v>532</v>
          </cell>
          <cell r="I23">
            <v>1200</v>
          </cell>
        </row>
        <row r="24">
          <cell r="B24">
            <v>209032700</v>
          </cell>
          <cell r="C24" t="str">
            <v>SC02030594</v>
          </cell>
          <cell r="D24" t="str">
            <v>PROTECTOR DE COLCHÓN, DESECHABLE, ABSORBENTE, DE ALGODON O DE POLIETILENO POR UN LADO, (SE SOLICITA TAMAÑO 58.4 cm x 91.4 cm  (23"x36")  ALGODÓN.</v>
          </cell>
          <cell r="E24">
            <v>23464</v>
          </cell>
          <cell r="F24" t="str">
            <v>MEDICO QUIRURGICO</v>
          </cell>
          <cell r="G24">
            <v>22000</v>
          </cell>
          <cell r="H24">
            <v>0</v>
          </cell>
          <cell r="I24">
            <v>27000</v>
          </cell>
        </row>
        <row r="25">
          <cell r="B25">
            <v>209033306</v>
          </cell>
          <cell r="C25" t="str">
            <v>SC01010128</v>
          </cell>
          <cell r="D25" t="str">
            <v>BATA DESECHABLE, PARA USO GENERAL NO ESTERIL .AAMI  NIVEL 3.  (SE SOLICITA TAMAÑO MEDIANO).</v>
          </cell>
          <cell r="E25">
            <v>102753</v>
          </cell>
          <cell r="F25" t="str">
            <v>MEDICO QUIRURGICO</v>
          </cell>
          <cell r="G25">
            <v>0</v>
          </cell>
          <cell r="H25">
            <v>0</v>
          </cell>
          <cell r="I25">
            <v>0</v>
          </cell>
        </row>
        <row r="26">
          <cell r="B26">
            <v>209033311</v>
          </cell>
          <cell r="C26" t="str">
            <v>SC01010056</v>
          </cell>
          <cell r="D26" t="str">
            <v>BATA QUIRURGICA ESTERIL .AAMI NIVEL 3. (SE SOLICITA TAMAÑO MEDIANO)</v>
          </cell>
          <cell r="E26">
            <v>102756</v>
          </cell>
          <cell r="F26" t="str">
            <v>MEDICO QUIRURGICO</v>
          </cell>
          <cell r="G26">
            <v>123625</v>
          </cell>
          <cell r="H26">
            <v>17188</v>
          </cell>
          <cell r="I26">
            <v>1450</v>
          </cell>
        </row>
        <row r="27">
          <cell r="B27">
            <v>209033312</v>
          </cell>
          <cell r="C27" t="str">
            <v>SC01010130</v>
          </cell>
          <cell r="D27" t="str">
            <v>BATA QUIRURGICA ESTERIL .AAMI NIVEL 3. (SE SOLICITA TAMAÑO GRANDE).</v>
          </cell>
          <cell r="E27">
            <v>102756</v>
          </cell>
          <cell r="F27" t="str">
            <v>MEDICO QUIRURGICO</v>
          </cell>
          <cell r="G27">
            <v>297775</v>
          </cell>
          <cell r="H27">
            <v>54988</v>
          </cell>
          <cell r="I27">
            <v>0</v>
          </cell>
        </row>
        <row r="28">
          <cell r="B28">
            <v>209033314</v>
          </cell>
          <cell r="C28" t="str">
            <v>SC01010134</v>
          </cell>
          <cell r="D28" t="str">
            <v>BATA QUIRURGICA ESTERIL .AAMI NIVEL 4. (SE SOLICITA TAMAÑO MEDIANO).</v>
          </cell>
          <cell r="E28">
            <v>102757</v>
          </cell>
          <cell r="F28" t="str">
            <v>MEDICO QUIRURGICO</v>
          </cell>
          <cell r="G28">
            <v>338225</v>
          </cell>
          <cell r="H28">
            <v>41025</v>
          </cell>
          <cell r="I28">
            <v>0</v>
          </cell>
        </row>
        <row r="29">
          <cell r="B29">
            <v>209033315</v>
          </cell>
          <cell r="C29" t="str">
            <v>SC01010131</v>
          </cell>
          <cell r="D29" t="str">
            <v>BATA QUIRURGICA ESTERIL .AAMI NIVEL 4.    (SE SOLICITA TAMAÑO GRANDE).</v>
          </cell>
          <cell r="E29">
            <v>102757</v>
          </cell>
          <cell r="F29" t="str">
            <v>MEDICO QUIRURGICO</v>
          </cell>
          <cell r="G29">
            <v>0</v>
          </cell>
          <cell r="H29">
            <v>2850</v>
          </cell>
          <cell r="I29">
            <v>1650</v>
          </cell>
        </row>
        <row r="30">
          <cell r="B30">
            <v>209033316</v>
          </cell>
          <cell r="C30" t="str">
            <v>SC01010064</v>
          </cell>
          <cell r="D30" t="str">
            <v>BATA QUIRURGICA ESTERIL .AAMI NIVEL 4.  (SE SOLICITA TAMAÑO EXTRA GRANDE).</v>
          </cell>
          <cell r="E30">
            <v>102757</v>
          </cell>
          <cell r="F30" t="str">
            <v>MEDICO QUIRURGICO</v>
          </cell>
          <cell r="G30">
            <v>85225</v>
          </cell>
          <cell r="H30">
            <v>14275</v>
          </cell>
          <cell r="I30">
            <v>0</v>
          </cell>
        </row>
        <row r="31">
          <cell r="B31">
            <v>209033600</v>
          </cell>
          <cell r="C31" t="str">
            <v>IN01010003</v>
          </cell>
          <cell r="D31" t="str">
            <v>DISECTOR CURVO (MARYLAND) PARA CIRUGIA LAPAROSCÓPICA (Se Solicita con DIAMETRO 5MM Y LONGITUD DE 29CM A 35CM CON ROTACION DEL EJE DE 360º)</v>
          </cell>
          <cell r="E31">
            <v>101761</v>
          </cell>
          <cell r="F31" t="str">
            <v>MEDICO QUIRURGICO</v>
          </cell>
          <cell r="G31">
            <v>5098</v>
          </cell>
          <cell r="H31">
            <v>0</v>
          </cell>
          <cell r="I31">
            <v>0</v>
          </cell>
        </row>
        <row r="32">
          <cell r="B32">
            <v>209034510</v>
          </cell>
          <cell r="C32" t="str">
            <v>AP03050098</v>
          </cell>
          <cell r="D32" t="str">
            <v xml:space="preserve">ELECTRODO DE MICROPORE PARA MONITOREO DE ADULTO                                                                                                    </v>
          </cell>
          <cell r="E32">
            <v>22316</v>
          </cell>
          <cell r="F32" t="str">
            <v>MEDICO QUIRURGICO</v>
          </cell>
          <cell r="G32">
            <v>999950</v>
          </cell>
          <cell r="H32">
            <v>0</v>
          </cell>
          <cell r="I32">
            <v>0</v>
          </cell>
        </row>
        <row r="33">
          <cell r="B33">
            <v>209035300</v>
          </cell>
          <cell r="C33" t="str">
            <v>MA09010012</v>
          </cell>
          <cell r="D33" t="str">
            <v>CINTA ADHESIVA DE TELA DE ALGODON (ESPARADRAPO) DE CORTE SURTIDO</v>
          </cell>
          <cell r="E33">
            <v>24271</v>
          </cell>
          <cell r="F33" t="str">
            <v>MEDICO QUIRURGICO</v>
          </cell>
          <cell r="G33">
            <v>3336</v>
          </cell>
          <cell r="H33">
            <v>109</v>
          </cell>
          <cell r="I33">
            <v>0</v>
          </cell>
        </row>
        <row r="34">
          <cell r="B34">
            <v>209036503</v>
          </cell>
          <cell r="C34" t="str">
            <v>MA01020010</v>
          </cell>
          <cell r="D34" t="str">
            <v>GASA SIMPLE 4" X 4" CON 16 DOBLECES, NO ESTERIL.</v>
          </cell>
          <cell r="E34">
            <v>22551</v>
          </cell>
          <cell r="F34" t="str">
            <v>MEDICO QUIRURGICO</v>
          </cell>
          <cell r="G34">
            <v>6700000</v>
          </cell>
          <cell r="H34">
            <v>0</v>
          </cell>
          <cell r="I34">
            <v>0</v>
          </cell>
        </row>
        <row r="35">
          <cell r="B35">
            <v>209036505</v>
          </cell>
          <cell r="C35" t="str">
            <v>MA01020007</v>
          </cell>
          <cell r="D35" t="str">
            <v xml:space="preserve">GASA SIMPLE 8" X 4" CON 12 DOBLECES, NO ESTÉRIL.   </v>
          </cell>
          <cell r="E35">
            <v>22553</v>
          </cell>
          <cell r="F35" t="str">
            <v>MEDICO QUIRURGICO</v>
          </cell>
          <cell r="G35">
            <v>1986000</v>
          </cell>
          <cell r="H35">
            <v>433000</v>
          </cell>
          <cell r="I35">
            <v>609000</v>
          </cell>
        </row>
        <row r="36">
          <cell r="B36">
            <v>209037800</v>
          </cell>
          <cell r="C36" t="str">
            <v>SC01050002</v>
          </cell>
          <cell r="D36" t="str">
            <v>GUANTES DE EXPLORACIÓN DE LÁTEX, NO ESTÉRIL (SE SOLICITA TAMAÑO CHICO).</v>
          </cell>
          <cell r="E36">
            <v>100714</v>
          </cell>
          <cell r="F36" t="str">
            <v>MEDICO QUIRURGICO</v>
          </cell>
          <cell r="G36">
            <v>2215000</v>
          </cell>
          <cell r="H36">
            <v>0</v>
          </cell>
          <cell r="I36">
            <v>6000</v>
          </cell>
        </row>
        <row r="37">
          <cell r="B37">
            <v>209037801</v>
          </cell>
          <cell r="C37" t="str">
            <v>SC01050001</v>
          </cell>
          <cell r="D37" t="str">
            <v xml:space="preserve">GUANTES DE EXPLORACIÓN DE LÁTEX, NO ESTÉRIL (SE SOLICITA TAMAÑO MEDIANO). </v>
          </cell>
          <cell r="E37">
            <v>100714</v>
          </cell>
          <cell r="F37" t="str">
            <v>MEDICO QUIRURGICO</v>
          </cell>
          <cell r="G37">
            <v>450000</v>
          </cell>
          <cell r="H37">
            <v>96000</v>
          </cell>
          <cell r="I37">
            <v>861500</v>
          </cell>
        </row>
        <row r="38">
          <cell r="B38">
            <v>209037900</v>
          </cell>
          <cell r="C38" t="str">
            <v>SC01050004</v>
          </cell>
          <cell r="D38" t="str">
            <v xml:space="preserve">GUANTE QUIRURGICO DE LATEX ESTERIL.  SE SOLICITA TAMAÑO 6  1/2"  </v>
          </cell>
          <cell r="E38">
            <v>100716</v>
          </cell>
          <cell r="F38" t="str">
            <v>MEDICO QUIRURGICO</v>
          </cell>
          <cell r="G38">
            <v>256500</v>
          </cell>
          <cell r="H38">
            <v>29000</v>
          </cell>
          <cell r="I38">
            <v>88500</v>
          </cell>
        </row>
        <row r="39">
          <cell r="B39">
            <v>209037901</v>
          </cell>
          <cell r="C39" t="str">
            <v>SC01050005</v>
          </cell>
          <cell r="D39" t="str">
            <v>GUANTES QUIRURGICO DE LATEX ESTERIL (SE SOLICITA TAMAÑO 7 ").</v>
          </cell>
          <cell r="E39">
            <v>100716</v>
          </cell>
          <cell r="F39" t="str">
            <v>MEDICO QUIRURGICO</v>
          </cell>
          <cell r="G39">
            <v>178200</v>
          </cell>
          <cell r="H39">
            <v>22000</v>
          </cell>
          <cell r="I39">
            <v>72500</v>
          </cell>
        </row>
        <row r="40">
          <cell r="B40">
            <v>209037902</v>
          </cell>
          <cell r="C40" t="str">
            <v>SC01050006</v>
          </cell>
          <cell r="D40" t="str">
            <v>GUANTES QUIRURGICO DE LATEX ESTERIL   (SE SOLICITA TAMAÑO 7 1/2")</v>
          </cell>
          <cell r="E40">
            <v>100716</v>
          </cell>
          <cell r="F40" t="str">
            <v>MEDICO QUIRURGICO</v>
          </cell>
          <cell r="G40">
            <v>317200</v>
          </cell>
          <cell r="H40">
            <v>0</v>
          </cell>
          <cell r="I40">
            <v>0</v>
          </cell>
        </row>
        <row r="41">
          <cell r="B41">
            <v>209037903</v>
          </cell>
          <cell r="C41" t="str">
            <v>SC01050007</v>
          </cell>
          <cell r="D41" t="str">
            <v>GUANTES QUIRURGICO DE LATEX ESTERIL  (SE SOLICITA TAMAÑO 8").</v>
          </cell>
          <cell r="E41">
            <v>100716</v>
          </cell>
          <cell r="F41" t="str">
            <v>MEDICO QUIRURGICO</v>
          </cell>
          <cell r="G41">
            <v>202900</v>
          </cell>
          <cell r="H41">
            <v>41600</v>
          </cell>
          <cell r="I41">
            <v>42500</v>
          </cell>
        </row>
        <row r="42">
          <cell r="B42">
            <v>209039800</v>
          </cell>
          <cell r="C42" t="str">
            <v>MA05010019</v>
          </cell>
          <cell r="D42" t="str">
            <v>JERINGUILLA DE 23 ML CON AGUJA DE 21 G X 1½ O 23 G X 1". SE SOLICITA AGUJA DE 21 G X 1½.</v>
          </cell>
          <cell r="E42">
            <v>22417</v>
          </cell>
          <cell r="F42" t="str">
            <v>MEDICO QUIRURGICO</v>
          </cell>
          <cell r="G42">
            <v>343189</v>
          </cell>
          <cell r="H42">
            <v>804600</v>
          </cell>
          <cell r="I42">
            <v>218400</v>
          </cell>
        </row>
        <row r="43">
          <cell r="B43">
            <v>209039900</v>
          </cell>
          <cell r="C43" t="str">
            <v>MA05010020</v>
          </cell>
          <cell r="D43" t="str">
            <v>JERINGUILLA DE 5 6 ML.  (SE SOLICITA CON AGUJA 21 G X 1½ PULGADAS)</v>
          </cell>
          <cell r="E43">
            <v>22421</v>
          </cell>
          <cell r="F43" t="str">
            <v>MEDICO QUIRURGICO</v>
          </cell>
          <cell r="G43">
            <v>0</v>
          </cell>
          <cell r="H43">
            <v>140400</v>
          </cell>
          <cell r="I43">
            <v>0</v>
          </cell>
        </row>
        <row r="44">
          <cell r="B44">
            <v>209040200</v>
          </cell>
          <cell r="C44" t="str">
            <v>MA05010021</v>
          </cell>
          <cell r="D44" t="str">
            <v>JERINGUILLA DE 10 12 ML, CON AGUJA DE 21 G X 1½ PULGADAS.</v>
          </cell>
          <cell r="E44">
            <v>22205</v>
          </cell>
          <cell r="F44" t="str">
            <v>MEDICO QUIRURGICO</v>
          </cell>
          <cell r="G44">
            <v>0</v>
          </cell>
          <cell r="H44">
            <v>247100</v>
          </cell>
          <cell r="I44">
            <v>0</v>
          </cell>
        </row>
        <row r="45">
          <cell r="B45">
            <v>209040500</v>
          </cell>
          <cell r="C45" t="str">
            <v>MA02010002</v>
          </cell>
          <cell r="D45" t="str">
            <v>CANULA PARA IRRIGACION, CAUTERIO Y SUCCION ENDOSCOPICA DE GANCHO DE 5MM.</v>
          </cell>
          <cell r="E45">
            <v>24640</v>
          </cell>
          <cell r="F45" t="str">
            <v>MEDICO QUIRURGICO</v>
          </cell>
          <cell r="G45">
            <v>640</v>
          </cell>
          <cell r="H45">
            <v>100</v>
          </cell>
          <cell r="I45">
            <v>30</v>
          </cell>
        </row>
        <row r="46">
          <cell r="B46">
            <v>209040900</v>
          </cell>
          <cell r="C46" t="str">
            <v>MA05010017</v>
          </cell>
          <cell r="D46" t="str">
            <v>JERINGUILLA 2025 ML.  (SE SOLICITA PUNTA DE ROSCA SIN AGUJA)</v>
          </cell>
          <cell r="E46">
            <v>22191</v>
          </cell>
          <cell r="F46" t="str">
            <v>MEDICO QUIRURGICO</v>
          </cell>
          <cell r="G46">
            <v>1102450</v>
          </cell>
          <cell r="H46">
            <v>14350</v>
          </cell>
          <cell r="I46">
            <v>0</v>
          </cell>
        </row>
        <row r="47">
          <cell r="B47">
            <v>209042805</v>
          </cell>
          <cell r="C47" t="str">
            <v>SC01070127</v>
          </cell>
          <cell r="D47" t="str">
            <v>ROPA DESECHABLE PARA CIRUGIA ARTROSCOPICA</v>
          </cell>
          <cell r="E47">
            <v>103826</v>
          </cell>
          <cell r="F47" t="str">
            <v>MEDICO QUIRURGICO</v>
          </cell>
          <cell r="G47">
            <v>1020</v>
          </cell>
          <cell r="H47">
            <v>466</v>
          </cell>
          <cell r="I47">
            <v>480</v>
          </cell>
        </row>
        <row r="48">
          <cell r="B48">
            <v>209045502</v>
          </cell>
          <cell r="C48" t="str">
            <v>MA01040001</v>
          </cell>
          <cell r="D48" t="str">
            <v xml:space="preserve">ALGODÓN EN MOTAS (SE SOLICITA MOTA DE 0.7GR) </v>
          </cell>
          <cell r="E48">
            <v>103046</v>
          </cell>
          <cell r="F48" t="str">
            <v>MEDICO QUIRURGICO</v>
          </cell>
          <cell r="G48">
            <v>5120000</v>
          </cell>
          <cell r="H48">
            <v>0</v>
          </cell>
          <cell r="I48">
            <v>240000</v>
          </cell>
        </row>
        <row r="49">
          <cell r="B49">
            <v>209046111</v>
          </cell>
          <cell r="C49" t="str">
            <v>SC02020007</v>
          </cell>
          <cell r="D49" t="str">
            <v xml:space="preserve"> PARA RECIEN NACIDO HASTA 5 LIBRAS, 2.27Kg                                                                                                                                                                                                                                                    
</v>
          </cell>
          <cell r="E49">
            <v>102298</v>
          </cell>
          <cell r="F49" t="str">
            <v>MEDICO QUIRURGICO</v>
          </cell>
          <cell r="G49">
            <v>28385</v>
          </cell>
          <cell r="H49">
            <v>0</v>
          </cell>
          <cell r="I49">
            <v>0</v>
          </cell>
        </row>
        <row r="50">
          <cell r="B50">
            <v>209046112</v>
          </cell>
          <cell r="C50" t="str">
            <v>SC02020079</v>
          </cell>
          <cell r="D50" t="str">
            <v xml:space="preserve"> PARA ADULTO. SE SOLICITA TAMAÑO DE CINTURA 45" A  58",  114.3 CM A 147.32 CM DE TELA NO TEJIDA</v>
          </cell>
          <cell r="E50">
            <v>102300</v>
          </cell>
          <cell r="F50" t="str">
            <v>MEDICO QUIRURGICO</v>
          </cell>
          <cell r="G50">
            <v>0</v>
          </cell>
          <cell r="H50">
            <v>73920</v>
          </cell>
          <cell r="I50">
            <v>43200</v>
          </cell>
        </row>
        <row r="51">
          <cell r="B51">
            <v>209047402</v>
          </cell>
          <cell r="C51" t="str">
            <v>SU02020003</v>
          </cell>
          <cell r="D51" t="str">
            <v>INSTRUMENTO PARA LIGAR VASOS DE TITANIUM, DESECHABLE  (SE SOLICITA TAMAÑO MEDIANO)</v>
          </cell>
          <cell r="E51">
            <v>102784</v>
          </cell>
          <cell r="F51" t="str">
            <v>MEDICO QUIRURGICO</v>
          </cell>
          <cell r="G51">
            <v>0</v>
          </cell>
          <cell r="H51">
            <v>0</v>
          </cell>
          <cell r="I51">
            <v>0</v>
          </cell>
        </row>
        <row r="52">
          <cell r="B52">
            <v>209047500</v>
          </cell>
          <cell r="C52" t="str">
            <v>IN01020001</v>
          </cell>
          <cell r="D52" t="str">
            <v>PINZA DE AGARRE LAPAROSCOPICA CON DIENTE, 5MM DESECHABLE</v>
          </cell>
          <cell r="E52" t="str">
            <v xml:space="preserve"> </v>
          </cell>
          <cell r="F52" t="str">
            <v>MEDICO QUIRURGICO</v>
          </cell>
          <cell r="G52">
            <v>0</v>
          </cell>
          <cell r="H52">
            <v>0</v>
          </cell>
          <cell r="I52">
            <v>0</v>
          </cell>
        </row>
        <row r="53">
          <cell r="B53">
            <v>209047502</v>
          </cell>
          <cell r="C53" t="str">
            <v>SU02020003</v>
          </cell>
          <cell r="D53" t="str">
            <v>INSTRUMENTO PARA LIGAR VASOS DE TITANIUM, DESECHABLE  (SE SOLICITA TAMAÑO MEDIANO)</v>
          </cell>
          <cell r="E53">
            <v>102784</v>
          </cell>
          <cell r="F53" t="str">
            <v>MEDICO QUIRURGICO</v>
          </cell>
          <cell r="G53">
            <v>354</v>
          </cell>
          <cell r="H53">
            <v>132</v>
          </cell>
          <cell r="I53">
            <v>62</v>
          </cell>
        </row>
        <row r="54">
          <cell r="B54">
            <v>209049500</v>
          </cell>
          <cell r="C54" t="str">
            <v>SC02030544</v>
          </cell>
          <cell r="D54" t="str">
            <v>JUEGO DE BOLSA DESECHABLE PARA CADÁVER 7280CM 180CM</v>
          </cell>
          <cell r="E54">
            <v>23318</v>
          </cell>
          <cell r="F54" t="str">
            <v>MEDICO QUIRURGICO</v>
          </cell>
          <cell r="G54">
            <v>0</v>
          </cell>
          <cell r="H54">
            <v>600</v>
          </cell>
          <cell r="I54">
            <v>200</v>
          </cell>
        </row>
        <row r="55">
          <cell r="B55">
            <v>209049600</v>
          </cell>
          <cell r="C55" t="str">
            <v>AF01020026</v>
          </cell>
          <cell r="D55" t="str">
            <v>CONECTOR LIBRE DE AGUJAS PARA ACCESOS VASCULARES VENOSOS</v>
          </cell>
          <cell r="E55">
            <v>102867</v>
          </cell>
          <cell r="F55" t="str">
            <v>MEDICO QUIRURGICO</v>
          </cell>
          <cell r="G55">
            <v>0</v>
          </cell>
          <cell r="H55">
            <v>0</v>
          </cell>
          <cell r="I55">
            <v>0</v>
          </cell>
        </row>
        <row r="56">
          <cell r="B56">
            <v>209049802</v>
          </cell>
          <cell r="C56" t="str">
            <v>MA10040022</v>
          </cell>
          <cell r="D56" t="str">
            <v xml:space="preserve">RECIPIENTE PARA SUCCION  (SE SOLICITA CON VALVULA Y CAPACIDAD DE 1000 A 1500CC ) </v>
          </cell>
          <cell r="E56">
            <v>104049</v>
          </cell>
          <cell r="F56" t="str">
            <v>MEDICO QUIRURGICO</v>
          </cell>
          <cell r="G56">
            <v>66650</v>
          </cell>
          <cell r="H56">
            <v>50</v>
          </cell>
          <cell r="I56">
            <v>0</v>
          </cell>
        </row>
        <row r="57">
          <cell r="B57">
            <v>209049803</v>
          </cell>
          <cell r="C57" t="str">
            <v>MA10040023</v>
          </cell>
          <cell r="D57" t="str">
            <v>RECIPIENTE PARA SUCCION, CON VÁLVULAS DE CIERRE CAPACIDAD DE  2000 A 3000 CC</v>
          </cell>
          <cell r="E57">
            <v>104049</v>
          </cell>
          <cell r="F57" t="str">
            <v>MEDICO QUIRURGICO</v>
          </cell>
          <cell r="G57">
            <v>27800</v>
          </cell>
          <cell r="H57">
            <v>0</v>
          </cell>
          <cell r="I57">
            <v>0</v>
          </cell>
        </row>
        <row r="58">
          <cell r="B58">
            <v>209050104</v>
          </cell>
          <cell r="C58" t="str">
            <v>MA02010003</v>
          </cell>
          <cell r="D58" t="str">
            <v>SISTEMA DE SUCCION E IRRIGACION LAPAROSCOPICA CON ESPATULA</v>
          </cell>
          <cell r="E58">
            <v>25409</v>
          </cell>
          <cell r="F58" t="str">
            <v>MEDICO QUIRURGICO</v>
          </cell>
          <cell r="G58">
            <v>3800</v>
          </cell>
          <cell r="H58">
            <v>20</v>
          </cell>
          <cell r="I58">
            <v>0</v>
          </cell>
        </row>
        <row r="59">
          <cell r="B59">
            <v>209051901</v>
          </cell>
          <cell r="C59" t="str">
            <v>MA12020051</v>
          </cell>
          <cell r="D59" t="str">
            <v xml:space="preserve">MALLA HEMOSTATICA  (SE SOLICITA TIPO MALLA 2" X 14", 5CM X 35CM)                                                                                                                                                                                                                                                                                                                            </v>
          </cell>
          <cell r="E59">
            <v>104570</v>
          </cell>
          <cell r="F59" t="str">
            <v>MEDICO QUIRURGICO</v>
          </cell>
          <cell r="G59">
            <v>1608</v>
          </cell>
          <cell r="H59">
            <v>204</v>
          </cell>
          <cell r="I59">
            <v>0</v>
          </cell>
        </row>
        <row r="60">
          <cell r="B60">
            <v>209051902</v>
          </cell>
          <cell r="C60" t="str">
            <v>MA12020032</v>
          </cell>
          <cell r="D60" t="str">
            <v>MALLA HEMOSTATICA       SE SOLICITA  TIPO MALLA 4" X 8", 10CM X 20CM</v>
          </cell>
          <cell r="E60">
            <v>104570</v>
          </cell>
          <cell r="F60" t="str">
            <v>MEDICO QUIRURGICO</v>
          </cell>
          <cell r="G60">
            <v>228</v>
          </cell>
          <cell r="H60">
            <v>204</v>
          </cell>
          <cell r="I60">
            <v>0</v>
          </cell>
        </row>
        <row r="61">
          <cell r="B61">
            <v>209051903</v>
          </cell>
          <cell r="C61" t="str">
            <v>MA12020052</v>
          </cell>
          <cell r="D61" t="str">
            <v>MALLA HEMOSTATICA (SE SOLICITA TIPO TELA DE 7.5 CM X 10.2CM DE LARGO).</v>
          </cell>
          <cell r="E61">
            <v>104570</v>
          </cell>
          <cell r="F61" t="str">
            <v>MEDICO QUIRURGICO</v>
          </cell>
          <cell r="G61">
            <v>4188</v>
          </cell>
          <cell r="H61">
            <v>228</v>
          </cell>
          <cell r="I61">
            <v>0</v>
          </cell>
        </row>
        <row r="62">
          <cell r="B62">
            <v>209053500</v>
          </cell>
          <cell r="C62" t="str">
            <v>AP02060039</v>
          </cell>
          <cell r="D62" t="str">
            <v>TUBO UNIVERSAL DE PLASTICO.  SE SOLICITA DE 6 MM. (1/4 DE PULGADA) DE LONGITUD DE 30 MT. (100PIES)</v>
          </cell>
          <cell r="E62">
            <v>22686</v>
          </cell>
          <cell r="F62" t="str">
            <v>MEDICO QUIRURGICO</v>
          </cell>
          <cell r="G62">
            <v>14132</v>
          </cell>
          <cell r="H62">
            <v>400</v>
          </cell>
          <cell r="I62">
            <v>752</v>
          </cell>
        </row>
        <row r="63">
          <cell r="B63">
            <v>209057702</v>
          </cell>
          <cell r="C63" t="str">
            <v>MA09050037</v>
          </cell>
          <cell r="D63" t="str">
            <v xml:space="preserve">VENDA ABDOMINAL QUIRÚRGICA . (SE SOLICITA  TAMAÑO 18 X 18" PULGADAS).                                                                                                                                                                                                                          </v>
          </cell>
          <cell r="E63">
            <v>22396</v>
          </cell>
          <cell r="F63" t="str">
            <v>MEDICO QUIRURGICO</v>
          </cell>
          <cell r="G63">
            <v>321400</v>
          </cell>
          <cell r="H63">
            <v>27800</v>
          </cell>
          <cell r="I63">
            <v>0</v>
          </cell>
        </row>
        <row r="64">
          <cell r="B64">
            <v>209058400</v>
          </cell>
          <cell r="C64" t="str">
            <v>MA09050019</v>
          </cell>
          <cell r="D64" t="str">
            <v>VENDA DE GASA ABSORBENTE AJUSTABLE,  6 DOBLECES</v>
          </cell>
          <cell r="E64">
            <v>22407</v>
          </cell>
          <cell r="F64" t="str">
            <v>MEDICO QUIRURGICO</v>
          </cell>
          <cell r="G64">
            <v>0</v>
          </cell>
          <cell r="H64">
            <v>0</v>
          </cell>
          <cell r="I64">
            <v>0</v>
          </cell>
        </row>
        <row r="65">
          <cell r="B65">
            <v>209063313</v>
          </cell>
          <cell r="C65" t="str">
            <v>SU01020071</v>
          </cell>
          <cell r="D65" t="str">
            <v>SUTURA MONOFILAMENTO POLIDIOXANONA CALIBRE 40    (SE SOLICITA: CALIBRE 40, LONGITUD 45CM, AGUJA DE 19MM,3/8 CIRCULO, PUNTA CORTANTE).</v>
          </cell>
          <cell r="E65">
            <v>100761</v>
          </cell>
          <cell r="F65" t="str">
            <v>MEDICO QUIRURGICO</v>
          </cell>
          <cell r="G65">
            <v>2544</v>
          </cell>
          <cell r="H65">
            <v>0</v>
          </cell>
          <cell r="I65">
            <v>0</v>
          </cell>
        </row>
        <row r="66">
          <cell r="B66">
            <v>209063317</v>
          </cell>
          <cell r="C66" t="str">
            <v>SU01020050</v>
          </cell>
          <cell r="D66" t="str">
            <v xml:space="preserve">SUTURA MONOFILAMENTO POLIDIOXANONA  CALIBRE 1                                                                                                                                                                                                                                                                                                                                                                                                                                                 </v>
          </cell>
          <cell r="E66">
            <v>100759</v>
          </cell>
          <cell r="F66" t="str">
            <v>MEDICO QUIRURGICO</v>
          </cell>
          <cell r="G66">
            <v>900</v>
          </cell>
          <cell r="H66">
            <v>0</v>
          </cell>
          <cell r="I66">
            <v>288</v>
          </cell>
        </row>
        <row r="67">
          <cell r="B67">
            <v>209063318</v>
          </cell>
          <cell r="C67" t="str">
            <v>SC02030114</v>
          </cell>
          <cell r="D67" t="str">
            <v>SOLUCION ADHESIVA TOPICA PARA LA SUTURA DE LA PIEL, SE SOLICITA DE 0.5ML ESTERIL DE USO UNICO, EN ENVASE BURBUJA CON PUNTA, APLICADOR, DE FORMULACION MONOMETRICA DE 2 OCTIL CIANOACRILATO Y CON BARRERA MICROBIAL DE 0.25ML,0.50ML,0.75ML DE LIQUIDO ADHESIVO.</v>
          </cell>
          <cell r="E67">
            <v>25424</v>
          </cell>
          <cell r="F67" t="str">
            <v>MEDICO QUIRURGICO</v>
          </cell>
          <cell r="G67">
            <v>0</v>
          </cell>
          <cell r="H67">
            <v>36</v>
          </cell>
          <cell r="I67">
            <v>0</v>
          </cell>
        </row>
        <row r="68">
          <cell r="B68">
            <v>209069700</v>
          </cell>
          <cell r="C68" t="str">
            <v>AP03040005</v>
          </cell>
          <cell r="D68" t="str">
            <v>PLANCHA DE CAUTERIO DESECHABLE</v>
          </cell>
          <cell r="E68">
            <v>22855</v>
          </cell>
          <cell r="F68" t="str">
            <v>MEDICO QUIRURGICO</v>
          </cell>
          <cell r="G68">
            <v>9250</v>
          </cell>
          <cell r="H68">
            <v>0</v>
          </cell>
          <cell r="I68">
            <v>1545</v>
          </cell>
        </row>
        <row r="69">
          <cell r="B69">
            <v>209076301</v>
          </cell>
          <cell r="C69" t="str">
            <v>MA01010439</v>
          </cell>
          <cell r="D69" t="str">
            <v>APOSITO PROTECTOR, (SE SOLICITA TAMAÑO 10CM X 10CM)</v>
          </cell>
          <cell r="E69">
            <v>107132</v>
          </cell>
          <cell r="F69" t="str">
            <v>MEDICO QUIRURGICO</v>
          </cell>
          <cell r="G69">
            <v>1010</v>
          </cell>
          <cell r="H69">
            <v>0</v>
          </cell>
          <cell r="I69">
            <v>400</v>
          </cell>
        </row>
        <row r="70">
          <cell r="B70">
            <v>209076401</v>
          </cell>
          <cell r="C70" t="str">
            <v>MA01010440</v>
          </cell>
          <cell r="D70" t="str">
            <v>APOSITO DE ESPUMA, (se solicita Tamaños con borde 15 CM X 20 CM).</v>
          </cell>
          <cell r="E70">
            <v>107133</v>
          </cell>
          <cell r="F70" t="str">
            <v>MEDICO QUIRURGICO</v>
          </cell>
          <cell r="G70">
            <v>1740</v>
          </cell>
          <cell r="H70">
            <v>0</v>
          </cell>
          <cell r="I70">
            <v>0</v>
          </cell>
        </row>
        <row r="71">
          <cell r="B71">
            <v>209076601</v>
          </cell>
          <cell r="C71" t="str">
            <v>MA01010442</v>
          </cell>
          <cell r="D71" t="str">
            <v>APOSITO DE ESPUMA, (se solicita Tamaños SIN BORDEN 20CM X 20CM)</v>
          </cell>
          <cell r="E71">
            <v>107133</v>
          </cell>
          <cell r="F71" t="str">
            <v>MEDICO QUIRURGICO</v>
          </cell>
          <cell r="G71">
            <v>1140</v>
          </cell>
          <cell r="H71">
            <v>0</v>
          </cell>
          <cell r="I71">
            <v>0</v>
          </cell>
        </row>
        <row r="72">
          <cell r="B72">
            <v>209076701</v>
          </cell>
          <cell r="C72" t="str">
            <v>MA01010443</v>
          </cell>
          <cell r="D72" t="str">
            <v>CAPA POROSA O BIOMATRIZ, (SE SOLICITA TAMAÑO 10 cm x 10 cm, con 420 agujeros de 1600 micrones).</v>
          </cell>
          <cell r="E72">
            <v>108038</v>
          </cell>
          <cell r="F72" t="str">
            <v>MEDICO QUIRURGICO</v>
          </cell>
          <cell r="G72">
            <v>80</v>
          </cell>
          <cell r="H72">
            <v>550</v>
          </cell>
          <cell r="I72">
            <v>570</v>
          </cell>
        </row>
        <row r="73">
          <cell r="B73">
            <v>209077701</v>
          </cell>
          <cell r="C73" t="str">
            <v>MA01050131</v>
          </cell>
          <cell r="D73" t="str">
            <v>SOLUCIÓN PARA LAVADO, IRRIGACIÓN Y DESBRIDAMIENTO DE HERIDAS, SE SOLICITA EL TAMAÑO Compresa presaturada Empaque individual de gasa de 8 capas de 10 cm x 10 cm.</v>
          </cell>
          <cell r="E73">
            <v>108087</v>
          </cell>
          <cell r="F73" t="str">
            <v>MEDICO QUIRURGICO</v>
          </cell>
          <cell r="G73">
            <v>5550</v>
          </cell>
          <cell r="H73">
            <v>1300</v>
          </cell>
          <cell r="I73">
            <v>575</v>
          </cell>
        </row>
        <row r="74">
          <cell r="B74">
            <v>209077801</v>
          </cell>
          <cell r="C74" t="str">
            <v>MA01050132</v>
          </cell>
          <cell r="D74" t="str">
            <v>SOLUCIÓN PARA LAVADO, IRRIGACIÓN Y DESBRIDAMIENTO DE HERIDAS SE SOLICITA, Gel Dispensador en spray aerosol 100 g.</v>
          </cell>
          <cell r="E74">
            <v>108087</v>
          </cell>
          <cell r="F74" t="str">
            <v>MEDICO QUIRURGICO</v>
          </cell>
          <cell r="G74">
            <v>764</v>
          </cell>
          <cell r="H74">
            <v>376</v>
          </cell>
          <cell r="I74">
            <v>268</v>
          </cell>
        </row>
        <row r="75">
          <cell r="B75">
            <v>209091701</v>
          </cell>
          <cell r="C75" t="str">
            <v>MA01010445</v>
          </cell>
          <cell r="D75" t="str">
            <v>ESPUMA DE POLIURETANO (PU) CON SISTEMA DE CONTROL DE CARGA DE TRANSPIRACIÓN CONTINUA, se solicita 4" x 5" (10.2 cm x 12.7 cm)</v>
          </cell>
          <cell r="E75">
            <v>108039</v>
          </cell>
          <cell r="F75" t="str">
            <v>MEDICO QUIRURGICO</v>
          </cell>
          <cell r="G75">
            <v>1900</v>
          </cell>
          <cell r="H75">
            <v>1000</v>
          </cell>
          <cell r="I75">
            <v>850</v>
          </cell>
        </row>
        <row r="76">
          <cell r="B76">
            <v>209091801</v>
          </cell>
          <cell r="C76" t="str">
            <v>MA01010446</v>
          </cell>
          <cell r="D76" t="str">
            <v>ESPUMA DE POLIURETANO (PU) CON SISTEMA DE CONTROL DE CARGA DE TRANSPIRACIÓN CONTINUA, se solicita "8x8"(20.3 cm x 20.3 cm)</v>
          </cell>
          <cell r="E76">
            <v>108039</v>
          </cell>
          <cell r="F76" t="str">
            <v>MEDICO QUIRURGICO</v>
          </cell>
          <cell r="G76">
            <v>1240</v>
          </cell>
          <cell r="H76">
            <v>675</v>
          </cell>
          <cell r="I76">
            <v>630</v>
          </cell>
        </row>
        <row r="77">
          <cell r="B77">
            <v>209091901</v>
          </cell>
          <cell r="C77" t="str">
            <v>MA01010447</v>
          </cell>
          <cell r="D77" t="str">
            <v>ESPUMA DE POLIURETANO CON SISTEMA DE CONTROL DE CARGA IMPERMEABLE, (SE SOLICITA TAMAÑO "4 x 5" (10.2cm x 12.7 cm)</v>
          </cell>
          <cell r="E77">
            <v>108040</v>
          </cell>
          <cell r="F77" t="str">
            <v>MEDICO QUIRURGICO</v>
          </cell>
          <cell r="G77">
            <v>2200</v>
          </cell>
          <cell r="H77">
            <v>1070</v>
          </cell>
          <cell r="I77">
            <v>450</v>
          </cell>
        </row>
        <row r="78">
          <cell r="B78">
            <v>209092001</v>
          </cell>
          <cell r="C78" t="str">
            <v>MA01010448</v>
          </cell>
          <cell r="D78" t="str">
            <v>ESPUMA DE POLIURETANO CON SISTEMA DE CONTROL DE CARGA IMPERMEABLE, (SE SOLICITA TAMAÑO: "8x8"(20.3 cm x 20.3 cm)).</v>
          </cell>
          <cell r="E78">
            <v>108040</v>
          </cell>
          <cell r="F78" t="str">
            <v>MEDICO QUIRURGICO</v>
          </cell>
          <cell r="G78">
            <v>3960</v>
          </cell>
          <cell r="H78">
            <v>1320</v>
          </cell>
          <cell r="I78">
            <v>1070</v>
          </cell>
        </row>
        <row r="79">
          <cell r="B79">
            <v>209092101</v>
          </cell>
          <cell r="C79" t="str">
            <v>MA01010449</v>
          </cell>
          <cell r="D79" t="str">
            <v>ESPUMA DE ALCOHOL POLIVINILICO CON SISTEMA DE CONTROL DE CARGA,    (SE SOLICITA ,EXUDADO MODERADO SIN PELÍCULA DE RETENCIÓN DE HUMEDAD 15.2 cm x 15.2 cm (6” x 6”).</v>
          </cell>
          <cell r="E79">
            <v>108041</v>
          </cell>
          <cell r="F79" t="str">
            <v>MEDICO QUIRURGICO</v>
          </cell>
          <cell r="G79">
            <v>3440</v>
          </cell>
          <cell r="H79">
            <v>310</v>
          </cell>
          <cell r="I79">
            <v>1840</v>
          </cell>
        </row>
        <row r="80">
          <cell r="B80">
            <v>209092301</v>
          </cell>
          <cell r="C80" t="str">
            <v>MA01010451</v>
          </cell>
          <cell r="D80" t="str">
            <v>ESPUMA DE ALCOHOL POLIVINILICO CON SISTEMA DE CONTROL DE CARGA,     (SE SOLICITA, EXUDADO MODERADO SIN PELÍCULA DE RETENCIÓN DE HUMEDAD, TAMAÑO 10.2 cm x 10.2 cm  x 1.29 cm (4" x 4" x 0.5")</v>
          </cell>
          <cell r="E80">
            <v>108041</v>
          </cell>
          <cell r="F80" t="str">
            <v>MEDICO QUIRURGICO</v>
          </cell>
          <cell r="G80">
            <v>7840</v>
          </cell>
          <cell r="H80">
            <v>5005</v>
          </cell>
          <cell r="I80">
            <v>2760</v>
          </cell>
        </row>
        <row r="81">
          <cell r="B81">
            <v>209092401</v>
          </cell>
          <cell r="C81" t="str">
            <v>MA01010452</v>
          </cell>
          <cell r="D81" t="str">
            <v>ESPUMA DE ALCOHOL POLIVINILICO CON SISTEMA DE CONTROL DE CARGA,    ( SE SOLICITA , EXUDADO ABUNDANTE SIN PELÍCULA DE RETENCIÓN DE HUMEDAD TAMAÑO De forma isla adherente de 10.2 cm x 12 cm (4" x 4.75") y espuma de 5 cm x 7 cm (2" x 2.75").</v>
          </cell>
          <cell r="E81">
            <v>108041</v>
          </cell>
          <cell r="F81" t="str">
            <v>MEDICO QUIRURGICO</v>
          </cell>
          <cell r="G81">
            <v>0</v>
          </cell>
          <cell r="H81">
            <v>1150</v>
          </cell>
          <cell r="I81">
            <v>400</v>
          </cell>
        </row>
        <row r="82">
          <cell r="B82">
            <v>209100901</v>
          </cell>
          <cell r="C82" t="str">
            <v>MN01010050</v>
          </cell>
          <cell r="D82" t="str">
            <v xml:space="preserve">BANDEJA DE ANESTESIA RAQUIDEA SIN MEDICAMENTO (SE SOLICITA TAMAÑO: 25G X 103MM). </v>
          </cell>
          <cell r="E82">
            <v>106403</v>
          </cell>
          <cell r="F82" t="str">
            <v>MEDICO QUIRURGICO</v>
          </cell>
          <cell r="G82">
            <v>1500</v>
          </cell>
          <cell r="H82">
            <v>1160</v>
          </cell>
          <cell r="I82">
            <v>0</v>
          </cell>
        </row>
        <row r="83">
          <cell r="B83">
            <v>209111300</v>
          </cell>
          <cell r="C83" t="str">
            <v>MA12040040</v>
          </cell>
          <cell r="D83" t="str">
            <v>MATRIZ EXTRACELULAR TRIDIMENSIONAL, SE SOLICITA 7 x 20CM, MALLA</v>
          </cell>
          <cell r="E83">
            <v>101237</v>
          </cell>
          <cell r="F83" t="str">
            <v>MEDICO QUIRURGICO</v>
          </cell>
          <cell r="G83">
            <v>235</v>
          </cell>
          <cell r="H83">
            <v>615</v>
          </cell>
          <cell r="I83">
            <v>465</v>
          </cell>
        </row>
        <row r="84">
          <cell r="B84">
            <v>209111500</v>
          </cell>
          <cell r="C84" t="str">
            <v>MA12040038</v>
          </cell>
          <cell r="D84" t="str">
            <v xml:space="preserve">MATRIZ EXTRACELULAR TRIDIMENSIONAL </v>
          </cell>
          <cell r="E84">
            <v>101237</v>
          </cell>
          <cell r="F84" t="str">
            <v>MEDICO QUIRURGICO</v>
          </cell>
          <cell r="G84">
            <v>108</v>
          </cell>
          <cell r="H84">
            <v>30</v>
          </cell>
          <cell r="I84">
            <v>135</v>
          </cell>
        </row>
        <row r="85">
          <cell r="B85">
            <v>209112500</v>
          </cell>
          <cell r="C85" t="str">
            <v>AP03020018</v>
          </cell>
          <cell r="D85" t="str">
            <v>INSTRUMENTO O PINZA CURVA PARA FUSION DE TEJIDOS PARA ELECTROCAUTERIO MULTIMODAL O BIPOLAR AVANZADO (CIRUGIA ABIERTA) DESECHABLE</v>
          </cell>
          <cell r="E85">
            <v>100418</v>
          </cell>
          <cell r="F85" t="str">
            <v>MEDICO QUIRURGICO</v>
          </cell>
          <cell r="G85">
            <v>700</v>
          </cell>
          <cell r="H85">
            <v>256</v>
          </cell>
          <cell r="I85">
            <v>8</v>
          </cell>
        </row>
        <row r="86">
          <cell r="B86">
            <v>209112600</v>
          </cell>
          <cell r="C86" t="str">
            <v>IN01010061</v>
          </cell>
          <cell r="D86" t="str">
            <v xml:space="preserve">PINZA LAPARASCOPICA DE 10 MM CON CORTE INCORPORADO PARA SELLADO DE VASOS SANGUINEOS MEDIANTE PRESION.                                                                                                                                                         </v>
          </cell>
          <cell r="E86">
            <v>23998</v>
          </cell>
          <cell r="F86" t="str">
            <v>MEDICO QUIRURGICO</v>
          </cell>
          <cell r="G86">
            <v>183</v>
          </cell>
          <cell r="H86">
            <v>106</v>
          </cell>
          <cell r="I86">
            <v>0</v>
          </cell>
        </row>
        <row r="87">
          <cell r="B87">
            <v>209112700</v>
          </cell>
          <cell r="C87" t="str">
            <v>AP03020030</v>
          </cell>
          <cell r="D87" t="str">
            <v xml:space="preserve">LAPIZ PARA ELECTROCAUTERIO MULTIMODAL (CORTE,DISECCION Y COAGULACION)                                                                                                                                                                                                                                                             </v>
          </cell>
          <cell r="E87">
            <v>100425</v>
          </cell>
          <cell r="F87" t="str">
            <v>MEDICO QUIRURGICO</v>
          </cell>
          <cell r="G87">
            <v>1520</v>
          </cell>
          <cell r="H87">
            <v>1300</v>
          </cell>
          <cell r="I87">
            <v>900</v>
          </cell>
        </row>
        <row r="88">
          <cell r="B88">
            <v>209112800</v>
          </cell>
          <cell r="C88" t="str">
            <v>IN01010060</v>
          </cell>
          <cell r="D88" t="str">
            <v xml:space="preserve">PINZA PARA FUSION DE TEJIDOS Y DISECCION MONOPOLAR DE 5MM LAPARASCOPICA PARA ELECTROCAUTERIO MULTIMODAL, Se Solicita de 37 Long, mandibula curva. </v>
          </cell>
          <cell r="E88">
            <v>100419</v>
          </cell>
          <cell r="F88" t="str">
            <v>MEDICO QUIRURGICO</v>
          </cell>
          <cell r="G88">
            <v>133</v>
          </cell>
          <cell r="H88">
            <v>24</v>
          </cell>
          <cell r="I88">
            <v>0</v>
          </cell>
        </row>
        <row r="89">
          <cell r="B89">
            <v>209112900</v>
          </cell>
          <cell r="C89" t="str">
            <v>IN01010062</v>
          </cell>
          <cell r="D89" t="str">
            <v xml:space="preserve">PINZA LAPAROSCOPICA DE 5 MM CON CORTE INCORPORADO PARA SELLADO DE VASOS SANGUINEOS MEDIANTE PRESION.                                                                                                                              </v>
          </cell>
          <cell r="E89">
            <v>24000</v>
          </cell>
          <cell r="F89" t="str">
            <v>MEDICO QUIRURGICO</v>
          </cell>
          <cell r="G89">
            <v>0</v>
          </cell>
          <cell r="H89">
            <v>0</v>
          </cell>
          <cell r="I89">
            <v>0</v>
          </cell>
        </row>
        <row r="90">
          <cell r="B90">
            <v>209113300</v>
          </cell>
          <cell r="C90" t="str">
            <v>IN02020002</v>
          </cell>
          <cell r="D90" t="str">
            <v>TROCAR PARA CIRUGIA LAPAROSCOPICA DE 2MM A 15MM DE DIAMETRO, PUNTA CORTANTE DESECHABLE CON PROTECCION ACTIVA Y REDUCTOR INCORPORADO</v>
          </cell>
          <cell r="E90">
            <v>102338</v>
          </cell>
          <cell r="F90" t="str">
            <v>MEDICO QUIRURGICO</v>
          </cell>
          <cell r="G90">
            <v>300</v>
          </cell>
          <cell r="H90">
            <v>820</v>
          </cell>
          <cell r="I90">
            <v>250</v>
          </cell>
        </row>
        <row r="91">
          <cell r="B91">
            <v>209113500</v>
          </cell>
          <cell r="C91" t="str">
            <v>IN02020010</v>
          </cell>
          <cell r="D91" t="str">
            <v xml:space="preserve">TROCAR PARA CIRUGIA LAPAROSCOPICA  DE 5MM A 12MM DE DIAMETRO CON SISTEMA DE ANCLAJE (TIPO HASSAN O TÉCNICA ABIERTA) PUNTA ROMA DESECHABLE.                                             </v>
          </cell>
          <cell r="E91">
            <v>102337</v>
          </cell>
          <cell r="F91" t="str">
            <v>MEDICO QUIRURGICO</v>
          </cell>
          <cell r="G91">
            <v>1992</v>
          </cell>
          <cell r="H91">
            <v>168</v>
          </cell>
          <cell r="I91">
            <v>90</v>
          </cell>
        </row>
        <row r="92">
          <cell r="B92">
            <v>209113600</v>
          </cell>
          <cell r="C92" t="str">
            <v>MA12020018</v>
          </cell>
          <cell r="D92" t="str">
            <v>MALLA TRILAMINADA DELGADA.  TAMAÑO 8" X 12" (20 X 30cm)</v>
          </cell>
          <cell r="E92">
            <v>33065</v>
          </cell>
          <cell r="F92" t="str">
            <v>MEDICO QUIRURGICO</v>
          </cell>
          <cell r="G92">
            <v>0</v>
          </cell>
          <cell r="H92">
            <v>0</v>
          </cell>
          <cell r="I92">
            <v>45</v>
          </cell>
        </row>
        <row r="93">
          <cell r="B93">
            <v>209113700</v>
          </cell>
          <cell r="C93" t="str">
            <v>MA12020001</v>
          </cell>
          <cell r="D93" t="str">
            <v>HEMOSTATICO ABSORVIBLE DE TEXTURA ALGODONOSA           (SE SOLICITA: TAMAÑO: 2.5 X 5CM)</v>
          </cell>
          <cell r="E93">
            <v>100332</v>
          </cell>
          <cell r="F93" t="str">
            <v>MEDICO QUIRURGICO</v>
          </cell>
          <cell r="G93">
            <v>910</v>
          </cell>
          <cell r="H93">
            <v>0</v>
          </cell>
          <cell r="I93">
            <v>270</v>
          </cell>
        </row>
        <row r="94">
          <cell r="B94">
            <v>209119500</v>
          </cell>
          <cell r="C94" t="str">
            <v>SU01020047</v>
          </cell>
          <cell r="D94" t="str">
            <v>SUTURA MONOFILAMENTO POLIDIOXANONA  CALIBRE 1 (SE SOLICITA DIAMETRO: AGUJA  70MM )</v>
          </cell>
          <cell r="E94">
            <v>100762</v>
          </cell>
          <cell r="F94" t="str">
            <v>MEDICO QUIRURGICO</v>
          </cell>
          <cell r="G94">
            <v>1488</v>
          </cell>
          <cell r="H94">
            <v>396</v>
          </cell>
          <cell r="I94">
            <v>144</v>
          </cell>
        </row>
        <row r="95">
          <cell r="B95">
            <v>209148601</v>
          </cell>
          <cell r="C95" t="str">
            <v>MA12020217</v>
          </cell>
          <cell r="D95" t="str">
            <v>DISPOSITIVO DE FIJACIÓN DE MALLA CON ADHESIVO QUIRÚRGICO (VER FICHA TÉCNICA)</v>
          </cell>
          <cell r="E95">
            <v>107798</v>
          </cell>
          <cell r="F95" t="str">
            <v>MEDICO QUIRURGICO</v>
          </cell>
          <cell r="G95">
            <v>646</v>
          </cell>
          <cell r="H95">
            <v>0</v>
          </cell>
          <cell r="I95">
            <v>18</v>
          </cell>
        </row>
        <row r="96">
          <cell r="B96">
            <v>209158201</v>
          </cell>
          <cell r="C96" t="str">
            <v>OA01010129</v>
          </cell>
          <cell r="D96" t="str">
            <v xml:space="preserve">GLUCONATO DE CLORHEXIDINA AL 4% EN ESPUMA PARA ANTISEPSIA DE MANO.   ( LA EMPRESA QUE SE LE ADJUDIQUE DEBE PROPORCIONAR ELSISTEMA DE DISPENSACION POR BOMBA DE PIE)  (POR CADA SEIS UNIDADES UNA BOMBA DE PIE)  </v>
          </cell>
          <cell r="E96">
            <v>102970</v>
          </cell>
          <cell r="F96" t="str">
            <v>MEDICO QUIRURGICO</v>
          </cell>
          <cell r="G96">
            <v>9866</v>
          </cell>
          <cell r="H96">
            <v>2634</v>
          </cell>
          <cell r="I96">
            <v>74</v>
          </cell>
        </row>
        <row r="97">
          <cell r="B97">
            <v>209158301</v>
          </cell>
          <cell r="C97" t="str">
            <v>SC01050035</v>
          </cell>
          <cell r="D97" t="str">
            <v>GUANTES DE NITRILO PARA EXAMEN SIN POLVO, NO ESTÉRIL.  (SE SOLICITA TAMAÑO MEDIANO)</v>
          </cell>
          <cell r="E97">
            <v>52935</v>
          </cell>
          <cell r="F97" t="str">
            <v>MEDICO QUIRURGICO</v>
          </cell>
          <cell r="G97">
            <v>1843000</v>
          </cell>
          <cell r="H97">
            <v>0</v>
          </cell>
          <cell r="I97">
            <v>0</v>
          </cell>
        </row>
        <row r="98">
          <cell r="B98">
            <v>209158401</v>
          </cell>
          <cell r="C98" t="str">
            <v>SC01050036</v>
          </cell>
          <cell r="D98" t="str">
            <v>GUANTES DE NITRILO PARA EXAMEN SIN POLVO, NO ESTÉRIL.     (SE SOLICITA TAMAÑO GRANDE)</v>
          </cell>
          <cell r="E98">
            <v>52935</v>
          </cell>
          <cell r="F98" t="str">
            <v>MEDICO QUIRURGICO</v>
          </cell>
          <cell r="G98">
            <v>2500900</v>
          </cell>
          <cell r="H98">
            <v>8600</v>
          </cell>
          <cell r="I98">
            <v>0</v>
          </cell>
        </row>
        <row r="99">
          <cell r="B99">
            <v>209163901</v>
          </cell>
          <cell r="C99" t="str">
            <v>MA12040143</v>
          </cell>
          <cell r="D99" t="str">
            <v>INJERTO VASCULAR CONICO CON ANILLOS INTEGRADOS AL PTFE.   (SE SOLICITA: CON HEPARINA BIOACTIVA, CAN ANILLO INTEGRAD, INJERTO VASCULAR CÓNICO Entre 4MM y 6MM ,Longitud 45CM).</v>
          </cell>
          <cell r="E99">
            <v>100384</v>
          </cell>
          <cell r="F99" t="str">
            <v>MEDICO QUIRURGICO</v>
          </cell>
          <cell r="G99">
            <v>24</v>
          </cell>
          <cell r="H99">
            <v>0</v>
          </cell>
          <cell r="I99">
            <v>0</v>
          </cell>
        </row>
        <row r="100">
          <cell r="B100">
            <v>209168001</v>
          </cell>
          <cell r="C100" t="str">
            <v>MA12040144</v>
          </cell>
          <cell r="D100" t="str">
            <v>INJERTO VASCULAR CONICO CON ANILLOS INTEGRADOS AL PTFE.   SE SOLICITA:  CON HEPARINA BIOACTIVA, CAN ANILLO INTEGRAD, INJERTO VASCULAR CÓNICO ENTRE 4MM y  7MM , LONGITUD 45CM</v>
          </cell>
          <cell r="E100">
            <v>100384</v>
          </cell>
          <cell r="F100" t="str">
            <v>MEDICO QUIRURGICO</v>
          </cell>
          <cell r="G100">
            <v>33</v>
          </cell>
          <cell r="H100">
            <v>0</v>
          </cell>
          <cell r="I100">
            <v>0</v>
          </cell>
        </row>
        <row r="101">
          <cell r="B101">
            <v>209171801</v>
          </cell>
          <cell r="C101" t="str">
            <v>MA12040101</v>
          </cell>
          <cell r="D101" t="str">
            <v xml:space="preserve">LENTE INTRAOCULAR PLEGABLE DE ACRILICO HIDROFOBICO DE +10.00 A +30.00 DIOPTRIAS. La institución solicitante indicará la dioptría que requiera. Al momento de la entrega, deben presentar el 50% de lentes intraoculares de una pieza y el otro 50% lentes intraoculares de tres piezas. Con respecto a los cartuchos e inyectores, serán adquiridos por cada unidad ejecutora que así lo requiera. </v>
          </cell>
          <cell r="E101">
            <v>100952</v>
          </cell>
          <cell r="F101" t="str">
            <v>MEDICO QUIRURGICO</v>
          </cell>
          <cell r="G101">
            <v>2036</v>
          </cell>
          <cell r="H101">
            <v>0</v>
          </cell>
          <cell r="I101">
            <v>0</v>
          </cell>
        </row>
        <row r="102">
          <cell r="B102">
            <v>209203101</v>
          </cell>
          <cell r="C102" t="str">
            <v>OA01010061</v>
          </cell>
          <cell r="D102" t="str">
            <v xml:space="preserve">GLUCONATO DE CLORHEXIDINA AL 2% EN ESPUMA PARA ANTISEPSIA DE MANO.  (LA EMPRESA QUE SE LE ADJUDIQUE DEBE PROPORCIONAR EL SISTEMA DE DISPENSACION POR BOMBA DE PIE)   (POR CADA SEIS UNIDADES UNA BOMBA DE PIE) </v>
          </cell>
          <cell r="E102">
            <v>102971</v>
          </cell>
          <cell r="F102" t="str">
            <v>MEDICO QUIRURGICO</v>
          </cell>
          <cell r="G102">
            <v>3298</v>
          </cell>
          <cell r="H102">
            <v>0</v>
          </cell>
          <cell r="I102">
            <v>660</v>
          </cell>
        </row>
        <row r="103">
          <cell r="B103">
            <v>209206601</v>
          </cell>
          <cell r="C103" t="str">
            <v>MN04010088</v>
          </cell>
          <cell r="D103" t="str">
            <v>MASCARA LARÍNGEA CON TUBO DE DRENAJE INCORPORADO</v>
          </cell>
          <cell r="E103">
            <v>103843</v>
          </cell>
          <cell r="F103" t="str">
            <v>MEDICO QUIRURGICO</v>
          </cell>
          <cell r="G103">
            <v>282</v>
          </cell>
          <cell r="H103">
            <v>0</v>
          </cell>
          <cell r="I103">
            <v>0</v>
          </cell>
        </row>
        <row r="104">
          <cell r="B104">
            <v>209206701</v>
          </cell>
          <cell r="C104" t="str">
            <v>MN04010089</v>
          </cell>
          <cell r="D104" t="str">
            <v>MASCARA LARÍNGEA CON TUBO DE DRENAJE INCORPORADO</v>
          </cell>
          <cell r="E104">
            <v>103843</v>
          </cell>
          <cell r="F104" t="str">
            <v>MEDICO QUIRURGICO</v>
          </cell>
          <cell r="G104">
            <v>1100</v>
          </cell>
          <cell r="H104">
            <v>0</v>
          </cell>
          <cell r="I104">
            <v>0</v>
          </cell>
        </row>
        <row r="105">
          <cell r="B105">
            <v>209262401</v>
          </cell>
          <cell r="C105" t="str">
            <v>MA04010020</v>
          </cell>
          <cell r="D105" t="str">
            <v>BANDEJA DE ANESTESIA COMBINADA DESECHABLE SIN MEDICAMENTO (SE SOLICITA: Aguja Tuohy 18 G X 90 MM, con  orificio en la parte externa de la curvatura de punta, Sprotte de 25G  x  136mm , Jeringuilla  10cc 
pulgadas, con introductor).</v>
          </cell>
          <cell r="E105">
            <v>102230</v>
          </cell>
          <cell r="F105" t="str">
            <v>MEDICO QUIRURGICO</v>
          </cell>
          <cell r="G105">
            <v>465</v>
          </cell>
          <cell r="H105">
            <v>160</v>
          </cell>
          <cell r="I105">
            <v>0</v>
          </cell>
        </row>
        <row r="106">
          <cell r="B106">
            <v>209269601</v>
          </cell>
          <cell r="C106" t="str">
            <v>SC01050034</v>
          </cell>
          <cell r="D106" t="str">
            <v>GUANTES DE NITRILO PARA EXAMEN SIN POLVO, NO ESTÉRIL. SE SOLICITA TAMAÑO CHICO</v>
          </cell>
          <cell r="E106">
            <v>52935</v>
          </cell>
          <cell r="F106" t="str">
            <v>MEDICO QUIRURGICO</v>
          </cell>
          <cell r="G106">
            <v>949000</v>
          </cell>
          <cell r="H106">
            <v>287000</v>
          </cell>
          <cell r="I106">
            <v>50000</v>
          </cell>
        </row>
        <row r="107">
          <cell r="B107">
            <v>209270001</v>
          </cell>
          <cell r="C107" t="str">
            <v>MA08020053</v>
          </cell>
          <cell r="D107" t="str">
            <v xml:space="preserve">SET DE ROPA
</v>
          </cell>
          <cell r="E107">
            <v>103012</v>
          </cell>
          <cell r="F107" t="str">
            <v>MEDICO QUIRURGICO</v>
          </cell>
          <cell r="G107">
            <v>1380</v>
          </cell>
          <cell r="H107">
            <v>0</v>
          </cell>
          <cell r="I107">
            <v>460</v>
          </cell>
        </row>
        <row r="108">
          <cell r="B108">
            <v>209292901</v>
          </cell>
          <cell r="C108" t="str">
            <v>MA10040018</v>
          </cell>
          <cell r="D108" t="str">
            <v>BOLSA PARA OBTENCIÓN DE MUESTRAS EN CIRUGÍA LAPAROSCÓPICA (Se solicita de 6.4cm x 15cm)</v>
          </cell>
          <cell r="E108">
            <v>102160</v>
          </cell>
          <cell r="F108" t="str">
            <v>MEDICO QUIRURGICO</v>
          </cell>
          <cell r="G108">
            <v>1080</v>
          </cell>
          <cell r="H108">
            <v>0</v>
          </cell>
          <cell r="I108">
            <v>0</v>
          </cell>
        </row>
        <row r="109">
          <cell r="B109">
            <v>209298301</v>
          </cell>
          <cell r="C109" t="str">
            <v>SC01070128</v>
          </cell>
          <cell r="D109" t="str">
            <v>SET DE ROPA DESECHABLE PARA CIRUGIA OFTALMOLOGICA</v>
          </cell>
          <cell r="E109">
            <v>23054</v>
          </cell>
          <cell r="F109" t="str">
            <v>MEDICO QUIRURGICO</v>
          </cell>
          <cell r="G109">
            <v>8450</v>
          </cell>
          <cell r="H109">
            <v>630</v>
          </cell>
          <cell r="I109">
            <v>210</v>
          </cell>
        </row>
        <row r="110">
          <cell r="B110">
            <v>209334701</v>
          </cell>
          <cell r="C110" t="str">
            <v>SC02010033</v>
          </cell>
          <cell r="D110" t="str">
            <v>SISTEMA DE LIMPIEZA Y PROTECCION DE PIEL Y HERIDAS</v>
          </cell>
          <cell r="E110">
            <v>103017</v>
          </cell>
          <cell r="F110" t="str">
            <v>MEDICO QUIRURGICO</v>
          </cell>
          <cell r="G110">
            <v>0</v>
          </cell>
          <cell r="H110">
            <v>0</v>
          </cell>
          <cell r="I110">
            <v>0</v>
          </cell>
        </row>
        <row r="111">
          <cell r="B111">
            <v>209375601</v>
          </cell>
          <cell r="C111" t="str">
            <v>MA06050700</v>
          </cell>
          <cell r="D111" t="str">
            <v>JUEGO COMPLETO PARA CATETERIZACIÓN VESICAL CON SONDA FOLEY SE SOLICITA 18Fr DE SILICONA, CAPACIDAD DE BOLSA DE 2000cc, Solución para limpieza de Clorexidina acuosa al 1% CON Jeringuilla prellenada con agua bidestilada de  10cc CON UN PAR DE GUANTES DE NITRILO O VINILO</v>
          </cell>
          <cell r="E111">
            <v>104484</v>
          </cell>
          <cell r="F111" t="str">
            <v>MEDICO QUIRURGICO</v>
          </cell>
          <cell r="G111">
            <v>340</v>
          </cell>
          <cell r="H111">
            <v>0</v>
          </cell>
          <cell r="I111">
            <v>370</v>
          </cell>
        </row>
        <row r="112">
          <cell r="B112">
            <v>209393201</v>
          </cell>
          <cell r="C112" t="str">
            <v>MA01010348</v>
          </cell>
          <cell r="D112" t="str">
            <v>APOSITO DE ESPUMA 3D CON PLATA IONICA (SE SOLICITA APOSITO NO ADHESIVO TAMAÑO 10X 10CM).</v>
          </cell>
          <cell r="E112">
            <v>104741</v>
          </cell>
          <cell r="F112" t="str">
            <v>MEDICO QUIRURGICO</v>
          </cell>
          <cell r="G112">
            <v>0</v>
          </cell>
          <cell r="H112">
            <v>1140</v>
          </cell>
          <cell r="I112">
            <v>500</v>
          </cell>
        </row>
        <row r="113">
          <cell r="B113">
            <v>209410701</v>
          </cell>
          <cell r="C113" t="str">
            <v>OA01010118</v>
          </cell>
          <cell r="D113" t="str">
            <v xml:space="preserve">SOLUCIÓN DE GLUCONATO DE CLORHEXIDINA AL 2% Y ALCOHOL AL 70%, PARA LA ASEPSIA PRE QUIRÚRGICA DE LA PIEL Y PARA ACCESOS VASCULARES    </v>
          </cell>
          <cell r="E113">
            <v>103283</v>
          </cell>
          <cell r="F113" t="str">
            <v>MEDICO QUIRURGICO</v>
          </cell>
          <cell r="G113">
            <v>0</v>
          </cell>
          <cell r="H113">
            <v>0</v>
          </cell>
          <cell r="I113">
            <v>0</v>
          </cell>
        </row>
        <row r="114">
          <cell r="B114">
            <v>209417801</v>
          </cell>
          <cell r="C114" t="str">
            <v>MN04010096</v>
          </cell>
          <cell r="D114" t="str">
            <v>MASCARA LARÍNGEA CON TUBO DE DRENAJE INCORPORADO</v>
          </cell>
          <cell r="E114">
            <v>103843</v>
          </cell>
          <cell r="F114" t="str">
            <v>MEDICO QUIRURGICO</v>
          </cell>
          <cell r="G114">
            <v>510</v>
          </cell>
          <cell r="H114">
            <v>0</v>
          </cell>
          <cell r="I114">
            <v>0</v>
          </cell>
        </row>
        <row r="115">
          <cell r="B115">
            <v>209419501</v>
          </cell>
          <cell r="C115" t="str">
            <v>OA01010111</v>
          </cell>
          <cell r="D115" t="str">
            <v>DETERGENTE LIQUIDO CON ENZIMAS (SE SOLICITA DE 4 ENZIMA)</v>
          </cell>
          <cell r="E115">
            <v>105505</v>
          </cell>
          <cell r="F115" t="str">
            <v>MEDICO QUIRURGICO</v>
          </cell>
          <cell r="G115">
            <v>2183</v>
          </cell>
          <cell r="H115">
            <v>659</v>
          </cell>
          <cell r="I115">
            <v>5</v>
          </cell>
        </row>
        <row r="116">
          <cell r="B116">
            <v>209422201</v>
          </cell>
          <cell r="C116" t="str">
            <v>MA01010458</v>
          </cell>
          <cell r="D116" t="str">
            <v>MULTICAPA DE TRIPLEACCION A BASE DE OCTENIDINA Y ACIDO HIALURONICO (SE SOLICITA TAMAÑO: 10CM X 10CM (3.9" X 3.9")).</v>
          </cell>
          <cell r="E116">
            <v>108130</v>
          </cell>
          <cell r="F116" t="str">
            <v>MEDICO QUIRURGICO</v>
          </cell>
          <cell r="G116">
            <v>5090</v>
          </cell>
          <cell r="H116">
            <v>830</v>
          </cell>
          <cell r="I116">
            <v>410</v>
          </cell>
        </row>
        <row r="117">
          <cell r="B117">
            <v>209423401</v>
          </cell>
          <cell r="C117" t="str">
            <v>MA03050220</v>
          </cell>
          <cell r="D117" t="str">
            <v>CATETER DE ARTERIA RADIAL PARA MONITORIZACION DE PRESION Y TOMA DE MUESTRAS SE SOLICITA CON ALETAS DE 3Fr Y 5cms DE LONGITUD DE POLIURETANO CON PUNTA RECTA</v>
          </cell>
          <cell r="E117">
            <v>103198</v>
          </cell>
          <cell r="F117" t="str">
            <v>MEDICO QUIRURGICO</v>
          </cell>
          <cell r="G117">
            <v>1052</v>
          </cell>
          <cell r="H117">
            <v>25</v>
          </cell>
          <cell r="I117">
            <v>0</v>
          </cell>
        </row>
        <row r="118">
          <cell r="B118">
            <v>209434101</v>
          </cell>
          <cell r="C118" t="str">
            <v>IN01010596</v>
          </cell>
          <cell r="D118" t="str">
            <v>TIJERA PARA BISTURI ARMONICO CON CONTROL MANUAL Y ALTA FRECUENCIA.  (SE SOLICITA VASTAGO DE 9CM)</v>
          </cell>
          <cell r="E118">
            <v>32407</v>
          </cell>
          <cell r="F118" t="str">
            <v>MEDICO QUIRURGICO</v>
          </cell>
          <cell r="G118">
            <v>126</v>
          </cell>
          <cell r="H118">
            <v>0</v>
          </cell>
          <cell r="I118">
            <v>0</v>
          </cell>
        </row>
        <row r="119">
          <cell r="B119">
            <v>209457801</v>
          </cell>
          <cell r="C119" t="str">
            <v>AF01060068</v>
          </cell>
          <cell r="D119" t="str">
            <v>LLAVES DE 3 VIAS CON SISTEMA CERRADO CON VÁLVULA DE INYECCIÓN Y EXTRACCIÓN LIBRE DE AGUJA, DESPLAZAMIENTO NEUTRO PARA ACCESO VASCULAR VENOSO.</v>
          </cell>
          <cell r="E119">
            <v>105024</v>
          </cell>
          <cell r="F119" t="str">
            <v>MEDICO QUIRURGICO</v>
          </cell>
          <cell r="G119">
            <v>0</v>
          </cell>
          <cell r="H119">
            <v>50</v>
          </cell>
          <cell r="I119">
            <v>0</v>
          </cell>
        </row>
        <row r="120">
          <cell r="B120">
            <v>209459201</v>
          </cell>
          <cell r="C120" t="str">
            <v>MA08020079</v>
          </cell>
          <cell r="D120" t="str">
            <v>SET DE ROPA PARA CITOSCOPÍA</v>
          </cell>
          <cell r="E120">
            <v>103016</v>
          </cell>
          <cell r="F120" t="str">
            <v>MEDICO QUIRURGICO</v>
          </cell>
          <cell r="G120">
            <v>0</v>
          </cell>
          <cell r="H120">
            <v>820</v>
          </cell>
          <cell r="I120">
            <v>50</v>
          </cell>
        </row>
        <row r="121">
          <cell r="B121">
            <v>209462801</v>
          </cell>
          <cell r="C121" t="str">
            <v>MA09030011</v>
          </cell>
          <cell r="D121" t="str">
            <v>FERULAS SINTETICAS EN ROLLO  (SE SOLICITA DE 7.5CM X 4.6M)</v>
          </cell>
          <cell r="E121">
            <v>104463</v>
          </cell>
          <cell r="F121" t="str">
            <v>MEDICO QUIRURGICO</v>
          </cell>
          <cell r="G121">
            <v>0</v>
          </cell>
          <cell r="H121">
            <v>0</v>
          </cell>
          <cell r="I121">
            <v>16</v>
          </cell>
        </row>
        <row r="122">
          <cell r="B122">
            <v>209462901</v>
          </cell>
          <cell r="C122" t="str">
            <v>MA09030012</v>
          </cell>
          <cell r="D122" t="str">
            <v>FERULA SINTETICAS EN ROLLO (SE SOLICITA DE 12.5CM X 4.6M)</v>
          </cell>
          <cell r="E122">
            <v>104463</v>
          </cell>
          <cell r="F122" t="str">
            <v>MEDICO QUIRURGICO</v>
          </cell>
          <cell r="G122">
            <v>118</v>
          </cell>
          <cell r="H122">
            <v>0</v>
          </cell>
          <cell r="I122">
            <v>14</v>
          </cell>
        </row>
        <row r="123">
          <cell r="B123">
            <v>209463701</v>
          </cell>
          <cell r="C123" t="str">
            <v>SC01050128</v>
          </cell>
          <cell r="D123" t="str">
            <v>GUANTES DE PROTECCION DE NITRILO SIN TALCO CON LONGITUD DE 12” +/ 0.5” DESECHABLE, PARA ATENCIÓN DE PACIENTES..  SE SOLICTA TAMAÑO L</v>
          </cell>
          <cell r="E123">
            <v>104745</v>
          </cell>
          <cell r="F123" t="str">
            <v>MEDICO QUIRURGICO</v>
          </cell>
          <cell r="G123">
            <v>456000</v>
          </cell>
          <cell r="H123">
            <v>0</v>
          </cell>
          <cell r="I123">
            <v>0</v>
          </cell>
        </row>
        <row r="124">
          <cell r="B124">
            <v>209463801</v>
          </cell>
          <cell r="C124" t="str">
            <v>SC01050129</v>
          </cell>
          <cell r="D124" t="str">
            <v>GUANTES DE PROTECCION DE NITRILO SIN TALCO CON LONGITUD DE 12” +/ 0.5” DESECHABLE, PARA ATENCIÓN DE PACIENTES.  SE SOLICITA TAMAÑO M</v>
          </cell>
          <cell r="E124">
            <v>104745</v>
          </cell>
          <cell r="F124" t="str">
            <v>MEDICO QUIRURGICO</v>
          </cell>
          <cell r="G124">
            <v>466000</v>
          </cell>
          <cell r="H124">
            <v>19800</v>
          </cell>
          <cell r="I124">
            <v>49000</v>
          </cell>
        </row>
        <row r="125">
          <cell r="B125">
            <v>209464301</v>
          </cell>
          <cell r="C125" t="str">
            <v>MA09030016</v>
          </cell>
          <cell r="D125" t="str">
            <v>FERULAS SINTETICAS EN ROLLO (SE SOLICITA DE 10CM X 4,6M)</v>
          </cell>
          <cell r="E125">
            <v>104463</v>
          </cell>
          <cell r="F125" t="str">
            <v>MEDICO QUIRURGICO</v>
          </cell>
          <cell r="G125">
            <v>396</v>
          </cell>
          <cell r="H125">
            <v>0</v>
          </cell>
          <cell r="I125">
            <v>16</v>
          </cell>
        </row>
        <row r="126">
          <cell r="B126">
            <v>209471301</v>
          </cell>
          <cell r="C126" t="str">
            <v>SC01070126</v>
          </cell>
          <cell r="D126" t="str">
            <v>JUEGO DE ROPA DESECHABLE PARA CAMA DE PACIENTE</v>
          </cell>
          <cell r="E126">
            <v>23403</v>
          </cell>
          <cell r="F126" t="str">
            <v>MEDICO QUIRURGICO</v>
          </cell>
          <cell r="G126">
            <v>36050</v>
          </cell>
          <cell r="H126">
            <v>1375</v>
          </cell>
          <cell r="I126">
            <v>1000</v>
          </cell>
        </row>
        <row r="127">
          <cell r="B127">
            <v>209472501</v>
          </cell>
          <cell r="C127" t="str">
            <v>MA09050083</v>
          </cell>
          <cell r="D127" t="str">
            <v xml:space="preserve">VENDA DE YESO DE POLIESTER SE SOLICITA 5"X4 YARDAS. </v>
          </cell>
          <cell r="E127">
            <v>104900</v>
          </cell>
          <cell r="F127" t="str">
            <v>MEDICO QUIRURGICO</v>
          </cell>
          <cell r="G127">
            <v>5535</v>
          </cell>
          <cell r="H127">
            <v>0</v>
          </cell>
          <cell r="I127">
            <v>30</v>
          </cell>
        </row>
        <row r="128">
          <cell r="B128">
            <v>209484801</v>
          </cell>
          <cell r="C128" t="str">
            <v>MA03010122</v>
          </cell>
          <cell r="D128" t="str">
            <v>BANDEJA PARA CATETERIZACION VENOSO CENTRAL TRIPLE LUMEN PEDIATRICA.   (SE SOLICITA MATERIAL DE CATETER CON POLIURETANO DIAMETRO 5FR X 12CM DE LONGITUD).</v>
          </cell>
          <cell r="E128">
            <v>102941</v>
          </cell>
          <cell r="F128" t="str">
            <v>MEDICO QUIRURGICO</v>
          </cell>
          <cell r="G128">
            <v>380</v>
          </cell>
          <cell r="H128">
            <v>0</v>
          </cell>
          <cell r="I128">
            <v>0</v>
          </cell>
        </row>
        <row r="129">
          <cell r="B129">
            <v>209489901</v>
          </cell>
          <cell r="C129" t="str">
            <v>MA01010461</v>
          </cell>
          <cell r="D129" t="str">
            <v>APOSITO ELECTROESTATICO LAMINADO DE CARBON ACTIVADO DE BAJA ADHERENCIA (SE SOLICITA TAMAÑO: 20 CM X 10 CM (8" X 4")).</v>
          </cell>
          <cell r="E129">
            <v>108291</v>
          </cell>
          <cell r="F129" t="str">
            <v>MEDICO QUIRURGICO</v>
          </cell>
          <cell r="G129">
            <v>1130</v>
          </cell>
          <cell r="H129">
            <v>1030</v>
          </cell>
          <cell r="I129">
            <v>950</v>
          </cell>
        </row>
        <row r="130">
          <cell r="B130">
            <v>209496501</v>
          </cell>
          <cell r="C130" t="str">
            <v>MA01010471</v>
          </cell>
          <cell r="D130" t="str">
            <v>APOSITO ELECTROESTÁTICO DE TRIPLE ACCIÓN (SE SOLICITA TAMAÑO: 10 CM X 10 CM (4" X 4")).</v>
          </cell>
          <cell r="E130">
            <v>108293</v>
          </cell>
          <cell r="F130" t="str">
            <v>MEDICO QUIRURGICO</v>
          </cell>
          <cell r="G130">
            <v>2410</v>
          </cell>
          <cell r="H130">
            <v>1690</v>
          </cell>
          <cell r="I130">
            <v>390</v>
          </cell>
        </row>
        <row r="131">
          <cell r="B131">
            <v>209519101</v>
          </cell>
          <cell r="C131" t="str">
            <v>MA07010053</v>
          </cell>
          <cell r="D131" t="str">
            <v>RECIPIENTE DESECHABLE PARA SISTEMA DE DRENAJE TORÁCICO DIGITAL  (SE SOLICITA RECIPIENTE DE 2000ML, (POLIPROPILENO)</v>
          </cell>
          <cell r="E131">
            <v>101418</v>
          </cell>
          <cell r="F131" t="str">
            <v>MEDICO QUIRURGICO</v>
          </cell>
          <cell r="G131">
            <v>1034</v>
          </cell>
          <cell r="H131">
            <v>228</v>
          </cell>
          <cell r="I131">
            <v>0</v>
          </cell>
        </row>
        <row r="132">
          <cell r="B132">
            <v>209546001</v>
          </cell>
          <cell r="C132" t="str">
            <v>MA04010101</v>
          </cell>
          <cell r="D132" t="str">
            <v xml:space="preserve">MASCARILLA RECTANGULAR DE 3 PLIEGUES CON SUJECION EN LA OREJA. </v>
          </cell>
          <cell r="E132">
            <v>33589</v>
          </cell>
          <cell r="F132" t="str">
            <v>MEDICO QUIRURGICO</v>
          </cell>
          <cell r="G132">
            <v>85000</v>
          </cell>
          <cell r="H132">
            <v>373500</v>
          </cell>
          <cell r="I132">
            <v>187500</v>
          </cell>
        </row>
        <row r="133">
          <cell r="B133">
            <v>209546301</v>
          </cell>
          <cell r="C133" t="str">
            <v>SC01010129</v>
          </cell>
          <cell r="D133" t="str">
            <v>BATA DESECHABLE, PARA USO GENERAL NO ESTERIL .AAMI     NIVEL 3.  (SE SOLICITA TAMAÑO REGULAR O UNIVERSAL (MEDIANO GRANDE)).</v>
          </cell>
          <cell r="E133">
            <v>102753</v>
          </cell>
          <cell r="F133" t="str">
            <v>MEDICO QUIRURGICO</v>
          </cell>
          <cell r="G133">
            <v>0</v>
          </cell>
          <cell r="H133">
            <v>0</v>
          </cell>
          <cell r="I133">
            <v>0</v>
          </cell>
        </row>
        <row r="134">
          <cell r="B134">
            <v>209546401</v>
          </cell>
          <cell r="C134" t="str">
            <v>SC01010127</v>
          </cell>
          <cell r="D134" t="str">
            <v>BATA DESECHABLE, PARA USO GENERAL NO ESTERIL .AAMI NIVEL 3.       (SE SOLICITA TAMAÑO GRANDE)</v>
          </cell>
          <cell r="E134">
            <v>102753</v>
          </cell>
          <cell r="F134" t="str">
            <v>MEDICO QUIRURGICO</v>
          </cell>
          <cell r="G134">
            <v>0</v>
          </cell>
          <cell r="H134">
            <v>0</v>
          </cell>
          <cell r="I134">
            <v>0</v>
          </cell>
        </row>
        <row r="135">
          <cell r="B135">
            <v>209564401</v>
          </cell>
          <cell r="C135" t="str">
            <v>SU01010108</v>
          </cell>
          <cell r="D135" t="str">
            <v xml:space="preserve">SUTURA POLIGLACTINA 910 RECUBIERTO DE POLIGLACTINA 370 Y TRICLOSAN (SUTURA ACTIVA).CALIBRE 1 .   (SE SOLICITA AGUJA 36.4MM Y LONGITUD DE 90CM)                                                                                                                                                                                                                 </v>
          </cell>
          <cell r="E135">
            <v>100366</v>
          </cell>
          <cell r="F135" t="str">
            <v>MEDICO QUIRURGICO</v>
          </cell>
          <cell r="G135">
            <v>20016</v>
          </cell>
          <cell r="H135">
            <v>252</v>
          </cell>
          <cell r="I135">
            <v>108</v>
          </cell>
        </row>
        <row r="136">
          <cell r="B136">
            <v>209564501</v>
          </cell>
          <cell r="C136" t="str">
            <v>SU01020123</v>
          </cell>
          <cell r="D136" t="str">
            <v>SUTURA MONOFILAMENTO POLIDIOXANONA  CALIBRE 1                                                                                                                                                                                                                                                                                                                                                                                                                                                         DESCRIPCION: Recubierta de triclosan color violeta, longitud entre 70cm y 90cm, con aguja de 36.4mm, 40mm ó 48mm de 1/2 circulo, punta ahusada. (SE SOLICITA CALIBRE 1 CON AGUJA 40MM Y LONGITUD DE 90 CM)</v>
          </cell>
          <cell r="E136">
            <v>100759</v>
          </cell>
          <cell r="F136" t="str">
            <v>MEDICO QUIRURGICO</v>
          </cell>
          <cell r="G136">
            <v>19464</v>
          </cell>
          <cell r="H136">
            <v>1800</v>
          </cell>
          <cell r="I136">
            <v>864</v>
          </cell>
        </row>
        <row r="137">
          <cell r="B137">
            <v>209566001</v>
          </cell>
          <cell r="C137" t="str">
            <v>MA07010005</v>
          </cell>
          <cell r="D137" t="str">
            <v>RECIPIENTE DESECHABLE PARA SISTEMA DE DRENAJE TORÁCICO DIGITAL   (RECIPIENTE DESECHABLE:  CON CAPACIDAD DE 2000 CC VERTICAL MATERIAL POLIPROPILENO, PROTECCIÓN ANTIDESBORDAMIENTO, FILTRO ANTIBACTERIANAS, VALVULA DE LIBERACIÓN DE PRESIÓN.  MATERIAL DE POLIPROPILENO Ó POLIMETILMETACRILATO (PMMA)  EL RECIPIENTE DEBE SER COMPATIBLE CON EL EQUIPO EXISTENTE EN LA INSTITUCIÓN SOLICITANTE O SE DEBE ENTREGAR UN MINIMO DE 250 EQUIPOS COMPATIBLES CON LOS INSUMOS OFERTADO).</v>
          </cell>
          <cell r="E137">
            <v>101418</v>
          </cell>
          <cell r="F137" t="str">
            <v>MEDICO QUIRURGICO</v>
          </cell>
          <cell r="G137">
            <v>25</v>
          </cell>
          <cell r="H137">
            <v>316</v>
          </cell>
          <cell r="I137">
            <v>0</v>
          </cell>
        </row>
        <row r="138">
          <cell r="B138">
            <v>209585001</v>
          </cell>
          <cell r="C138" t="str">
            <v>MA01010390</v>
          </cell>
          <cell r="D138" t="str">
            <v>APÓSITO CON MATRIZ DE COLAGENO CON PLATA (SE SOLICITA TAMAÑO: 4 pulgadas x 4 pulgadas (10cm x 10cm).</v>
          </cell>
          <cell r="E138">
            <v>105421</v>
          </cell>
          <cell r="F138" t="str">
            <v>MEDICO QUIRURGICO</v>
          </cell>
          <cell r="G138">
            <v>10650</v>
          </cell>
          <cell r="H138">
            <v>1530</v>
          </cell>
          <cell r="I138">
            <v>1520</v>
          </cell>
        </row>
        <row r="139">
          <cell r="B139">
            <v>209666301</v>
          </cell>
          <cell r="C139" t="str">
            <v>MA08020076</v>
          </cell>
          <cell r="D139" t="str">
            <v>ROPA DESECHABLE DE NEUROCIRUGÍA</v>
          </cell>
          <cell r="E139">
            <v>105158</v>
          </cell>
          <cell r="F139" t="str">
            <v>MEDICO QUIRURGICO</v>
          </cell>
          <cell r="G139">
            <v>0</v>
          </cell>
          <cell r="H139">
            <v>0</v>
          </cell>
          <cell r="I139">
            <v>0</v>
          </cell>
        </row>
        <row r="140">
          <cell r="B140">
            <v>209679601</v>
          </cell>
          <cell r="C140" t="str">
            <v>MA01050175</v>
          </cell>
          <cell r="D140" t="str">
            <v>PAÑOS IMPREGNADOS CON HIPOCLORITO DE SODIO</v>
          </cell>
          <cell r="E140">
            <v>104882</v>
          </cell>
          <cell r="F140" t="str">
            <v>MEDICO QUIRURGICO</v>
          </cell>
          <cell r="G140">
            <v>0</v>
          </cell>
          <cell r="H140">
            <v>0</v>
          </cell>
          <cell r="I140">
            <v>0</v>
          </cell>
        </row>
        <row r="141">
          <cell r="B141">
            <v>209726201</v>
          </cell>
          <cell r="C141" t="str">
            <v>IN01061032</v>
          </cell>
          <cell r="D141" t="str">
            <v xml:space="preserve">FIJACION CUTANEO CON ADHESIVO DE SILICONA Y DOBLE PROTECCION ANTIMICROBIANA DE CLORHEXIDINA Y PLATA CON VENTANA (SE SOLICITA TAMAÑO: 6cm x 7cm).
</v>
          </cell>
          <cell r="E141">
            <v>106807</v>
          </cell>
          <cell r="F141" t="str">
            <v>MEDICO QUIRURGICO</v>
          </cell>
          <cell r="G141">
            <v>500</v>
          </cell>
          <cell r="H141">
            <v>600</v>
          </cell>
          <cell r="I141">
            <v>650</v>
          </cell>
        </row>
        <row r="142">
          <cell r="B142">
            <v>209726301</v>
          </cell>
          <cell r="C142" t="str">
            <v>IN01061033</v>
          </cell>
          <cell r="D142" t="str">
            <v xml:space="preserve">FIJACION CUTANEO CON ADHESIVO DE SILICONA Y DOBLE PROTECCION ANTIMICROBIANA DE CLORHEXIDINA Y PLATA CON VENTANA (SE SOLICITA TAMAÑO: 10cm x 12cm).
</v>
          </cell>
          <cell r="E142">
            <v>106807</v>
          </cell>
          <cell r="F142" t="str">
            <v>MEDICO QUIRURGICO</v>
          </cell>
          <cell r="G142">
            <v>1500</v>
          </cell>
          <cell r="H142">
            <v>1600</v>
          </cell>
          <cell r="I142">
            <v>2600</v>
          </cell>
        </row>
        <row r="143">
          <cell r="B143">
            <v>209732101</v>
          </cell>
          <cell r="C143" t="str">
            <v>SC02030455</v>
          </cell>
          <cell r="D143" t="str">
            <v>RESTRINGIDOR DE UN SOLO USO PARA PACIENTES.</v>
          </cell>
          <cell r="E143">
            <v>108372</v>
          </cell>
          <cell r="F143" t="str">
            <v>MEDICO QUIRURGICO</v>
          </cell>
          <cell r="G143">
            <v>0</v>
          </cell>
          <cell r="H143">
            <v>5956</v>
          </cell>
          <cell r="I143">
            <v>1440</v>
          </cell>
        </row>
        <row r="144">
          <cell r="B144">
            <v>209817201</v>
          </cell>
          <cell r="C144" t="str">
            <v>MA08020077</v>
          </cell>
          <cell r="D144" t="str">
            <v>ROPA DESECHABLE PARA LAPARATOMIA</v>
          </cell>
          <cell r="E144">
            <v>23207</v>
          </cell>
          <cell r="F144" t="str">
            <v>MEDICO QUIRURGICO</v>
          </cell>
          <cell r="G144">
            <v>3063</v>
          </cell>
          <cell r="H144">
            <v>0</v>
          </cell>
          <cell r="I144">
            <v>0</v>
          </cell>
        </row>
        <row r="145">
          <cell r="B145">
            <v>209819201</v>
          </cell>
          <cell r="C145" t="str">
            <v>AP02040043</v>
          </cell>
          <cell r="D145" t="str">
            <v>MANGA DE COMPRESION NEUMATICA SECUENCIAL Y/O INTERMITENTE PARA  PANTORRILLA PARA LA PROFILAXIS DE LA TROMBOSIS VENOSA PROFUNDA. SE SOLICITA TAMAÑO GRANDE.</v>
          </cell>
          <cell r="E145">
            <v>27097</v>
          </cell>
          <cell r="F145" t="str">
            <v>MEDICO QUIRURGICO</v>
          </cell>
          <cell r="G145">
            <v>12680</v>
          </cell>
          <cell r="H145">
            <v>320</v>
          </cell>
          <cell r="I145">
            <v>0</v>
          </cell>
        </row>
        <row r="146">
          <cell r="B146">
            <v>209819301</v>
          </cell>
          <cell r="C146" t="str">
            <v>AP02040044</v>
          </cell>
          <cell r="D146" t="str">
            <v>MANGA DE COMPRESION NEUMATICA SECUENCIAL Y/O INTERMITENTE PARA  PANTORRILLA PARA LA PROFILAXIS DE LA TROMBOSIS VENOSA PROFUNDA. SE SOLICITA TAMAÑO  MEDIANO</v>
          </cell>
          <cell r="E146">
            <v>27097</v>
          </cell>
          <cell r="F146" t="str">
            <v>MEDICO QUIRURGICO</v>
          </cell>
          <cell r="G146">
            <v>2700</v>
          </cell>
          <cell r="H146">
            <v>0</v>
          </cell>
          <cell r="I146">
            <v>0</v>
          </cell>
        </row>
        <row r="147">
          <cell r="B147">
            <v>209833001</v>
          </cell>
          <cell r="C147" t="str">
            <v>MA05020066</v>
          </cell>
          <cell r="D147" t="str">
            <v>JERINGUILLA DE 1cc (U100) PARA INSULINA DE RETRACCION. SE SOLICITA 30G X 8MM</v>
          </cell>
          <cell r="E147">
            <v>106250</v>
          </cell>
          <cell r="F147" t="str">
            <v>MEDICO QUIRURGICO</v>
          </cell>
          <cell r="G147">
            <v>938300</v>
          </cell>
          <cell r="H147">
            <v>98400</v>
          </cell>
          <cell r="I147">
            <v>51200</v>
          </cell>
        </row>
        <row r="148">
          <cell r="B148">
            <v>209833101</v>
          </cell>
          <cell r="C148" t="str">
            <v>MA05020067</v>
          </cell>
          <cell r="D148" t="str">
            <v>JERINGUILLA DE 0.5cc (U100) PARA INSULINA DE RETRACCION     (SE SOLICITA 30G X 8MM)</v>
          </cell>
          <cell r="E148">
            <v>106249</v>
          </cell>
          <cell r="F148" t="str">
            <v>MEDICO QUIRURGICO</v>
          </cell>
          <cell r="G148">
            <v>572800</v>
          </cell>
          <cell r="H148">
            <v>42400</v>
          </cell>
          <cell r="I148">
            <v>42400</v>
          </cell>
        </row>
        <row r="149">
          <cell r="B149">
            <v>209833401</v>
          </cell>
          <cell r="C149" t="str">
            <v>MA08020057</v>
          </cell>
          <cell r="D149" t="str">
            <v>SET DE ROPA DESECHABLE PARA DILATACION Y CURETAJE</v>
          </cell>
          <cell r="E149">
            <v>23052</v>
          </cell>
          <cell r="F149" t="str">
            <v>MEDICO QUIRURGICO</v>
          </cell>
          <cell r="G149">
            <v>1610</v>
          </cell>
          <cell r="H149">
            <v>0</v>
          </cell>
          <cell r="I149">
            <v>616</v>
          </cell>
        </row>
        <row r="150">
          <cell r="B150">
            <v>209833501</v>
          </cell>
          <cell r="C150" t="str">
            <v>MA09030013</v>
          </cell>
          <cell r="D150" t="str">
            <v>FERULAS SINTETICAS EN ROLLO (SE SOLICITA DE 15CM X 4.6M)</v>
          </cell>
          <cell r="E150">
            <v>104463</v>
          </cell>
          <cell r="F150" t="str">
            <v>MEDICO QUIRURGICO</v>
          </cell>
          <cell r="G150">
            <v>366</v>
          </cell>
          <cell r="H150">
            <v>24</v>
          </cell>
          <cell r="I150">
            <v>34</v>
          </cell>
        </row>
        <row r="151">
          <cell r="B151">
            <v>209833601</v>
          </cell>
          <cell r="C151" t="str">
            <v>MA03050485</v>
          </cell>
          <cell r="D151" t="str">
            <v>CATETER INTRAVENOSO DE BIOSEGURIDAD   (SE SOLICITA CATETER DE POLIURETANO TAMAÑO 18G X 1 1/4")</v>
          </cell>
          <cell r="E151">
            <v>106248</v>
          </cell>
          <cell r="F151" t="str">
            <v>MEDICO QUIRURGICO</v>
          </cell>
          <cell r="G151">
            <v>57500</v>
          </cell>
          <cell r="H151">
            <v>0</v>
          </cell>
          <cell r="I151">
            <v>0</v>
          </cell>
        </row>
        <row r="152">
          <cell r="B152">
            <v>209833701</v>
          </cell>
          <cell r="C152" t="str">
            <v>MA03050486</v>
          </cell>
          <cell r="D152" t="str">
            <v>CATETER INTRAVENOSO DE BIOSEGURIDAD.  SE SOLICITA CATETER DE POLIURETANO TAMAÑO 20G X 1"  A 1 3/4"</v>
          </cell>
          <cell r="E152">
            <v>106248</v>
          </cell>
          <cell r="F152" t="str">
            <v>MEDICO QUIRURGICO</v>
          </cell>
          <cell r="G152">
            <v>30000</v>
          </cell>
          <cell r="H152">
            <v>0</v>
          </cell>
          <cell r="I152">
            <v>0</v>
          </cell>
        </row>
        <row r="153">
          <cell r="B153">
            <v>209833801</v>
          </cell>
          <cell r="C153" t="str">
            <v>MA03050487</v>
          </cell>
          <cell r="D153" t="str">
            <v>CATETER INTRAVENOSO DE BIOSEGURIDAD SE SOLICITA CATETER DE POLIURETANO TAMAÑO 22G X 1 "</v>
          </cell>
          <cell r="E153">
            <v>106248</v>
          </cell>
          <cell r="F153" t="str">
            <v>MEDICO QUIRURGICO</v>
          </cell>
          <cell r="G153">
            <v>19700</v>
          </cell>
          <cell r="H153">
            <v>0</v>
          </cell>
          <cell r="I153">
            <v>0</v>
          </cell>
        </row>
        <row r="154">
          <cell r="B154">
            <v>209833901</v>
          </cell>
          <cell r="C154" t="str">
            <v>MA03050488</v>
          </cell>
          <cell r="D154" t="str">
            <v xml:space="preserve">CATETER INTRAVENOSO DE BIOSEGURIDAD. SE SOLICITA CATETER DE POLIURETANO TAMAÑO 24G X 3/4 </v>
          </cell>
          <cell r="E154">
            <v>106248</v>
          </cell>
          <cell r="F154" t="str">
            <v>MEDICO QUIRURGICO</v>
          </cell>
          <cell r="G154">
            <v>68600</v>
          </cell>
          <cell r="H154">
            <v>53900</v>
          </cell>
          <cell r="I154">
            <v>9900</v>
          </cell>
        </row>
        <row r="155">
          <cell r="B155">
            <v>209834501</v>
          </cell>
          <cell r="C155" t="str">
            <v>MA10030023</v>
          </cell>
          <cell r="D155" t="str">
            <v>SISTEMA DE DOS PIEZAS PARA COLOSTOMIA  / ILEOSTOMIA PARA ADULTO ABIERTO. SE SOLICITA DIAMETRO EXTERNO DE 50MM</v>
          </cell>
          <cell r="E155">
            <v>101733</v>
          </cell>
          <cell r="F155" t="str">
            <v>MEDICO QUIRURGICO</v>
          </cell>
          <cell r="G155">
            <v>1800</v>
          </cell>
          <cell r="H155">
            <v>19770</v>
          </cell>
          <cell r="I155">
            <v>14880</v>
          </cell>
        </row>
        <row r="156">
          <cell r="B156">
            <v>209834601</v>
          </cell>
          <cell r="C156" t="str">
            <v>MA10030024</v>
          </cell>
          <cell r="D156" t="str">
            <v>SISTEMA DE DOS PIEZAS PARA COLOSTOMIA / ILEOSTONIA PARA ADULTO ABIERTA. SE SOLICITA DIAMETRO EXTERNO 57MM A 60MM</v>
          </cell>
          <cell r="E156">
            <v>101733</v>
          </cell>
          <cell r="F156" t="str">
            <v>MEDICO QUIRURGICO</v>
          </cell>
          <cell r="G156">
            <v>0</v>
          </cell>
          <cell r="H156">
            <v>6720</v>
          </cell>
          <cell r="I156">
            <v>9000</v>
          </cell>
        </row>
        <row r="157">
          <cell r="B157">
            <v>209854501</v>
          </cell>
          <cell r="C157" t="str">
            <v>SC02030593</v>
          </cell>
          <cell r="D157" t="str">
            <v xml:space="preserve">LAMINA PROTECTORA DE SUPERFICIES AISLANTE DE FLUIDOS CONTAMINANTES.                           </v>
          </cell>
          <cell r="E157">
            <v>106143</v>
          </cell>
          <cell r="F157" t="str">
            <v>MEDICO QUIRURGICO</v>
          </cell>
          <cell r="G157">
            <v>0</v>
          </cell>
          <cell r="H157">
            <v>0</v>
          </cell>
          <cell r="I157">
            <v>0</v>
          </cell>
        </row>
        <row r="158">
          <cell r="B158">
            <v>209856201</v>
          </cell>
          <cell r="C158" t="str">
            <v>IN01010841</v>
          </cell>
          <cell r="D158" t="str">
            <v>TIJERA PARA BISTURI ARMONICO CON CONTROL MANUAL Y ALTA FRECUENCIA.   VASTAGO DE 45CM</v>
          </cell>
          <cell r="E158">
            <v>32407</v>
          </cell>
          <cell r="F158" t="str">
            <v>MEDICO QUIRURGICO</v>
          </cell>
          <cell r="G158">
            <v>241</v>
          </cell>
          <cell r="H158">
            <v>0</v>
          </cell>
          <cell r="I158">
            <v>0</v>
          </cell>
        </row>
        <row r="159">
          <cell r="B159">
            <v>209865701</v>
          </cell>
          <cell r="C159" t="str">
            <v>MA01010423</v>
          </cell>
          <cell r="D159" t="str">
            <v>APOSITO CON MATRIZ DE COLAGENO (Se solicita 4 pulgadas x 4 pulgadas (10cm x 10cm)</v>
          </cell>
          <cell r="E159">
            <v>105422</v>
          </cell>
          <cell r="F159" t="str">
            <v>MEDICO QUIRURGICO</v>
          </cell>
          <cell r="G159">
            <v>9320</v>
          </cell>
          <cell r="H159">
            <v>1810</v>
          </cell>
          <cell r="I159">
            <v>1590</v>
          </cell>
        </row>
        <row r="160">
          <cell r="B160">
            <v>209871201</v>
          </cell>
          <cell r="C160" t="str">
            <v>IN01010844</v>
          </cell>
          <cell r="D160" t="str">
            <v xml:space="preserve">TIJERA LAPAROSCÓPICA PARA BISTURI ARMINICO CON CONTROL MANUAL Y ALTA FRECUENCIA. (SE SOLICITA VASTAGO DE 17 CM) </v>
          </cell>
          <cell r="E160">
            <v>32407</v>
          </cell>
          <cell r="F160" t="str">
            <v>MEDICO QUIRURGICO</v>
          </cell>
          <cell r="G160">
            <v>100</v>
          </cell>
          <cell r="H160">
            <v>69</v>
          </cell>
          <cell r="I160">
            <v>30</v>
          </cell>
        </row>
        <row r="161">
          <cell r="B161">
            <v>209871801</v>
          </cell>
          <cell r="C161" t="str">
            <v>MA03010158</v>
          </cell>
          <cell r="D161" t="str">
            <v>SISTEMA DE CATERIZACION VENOSA CENTRAL DE DOBLE O TRIPLE LUMEN CON 2 ANTIBIOTICOS (MINOCICLINA Y RIFAMPICINA), NEONATAL
O PEDIÁTRICO. SE SOLICITA 5FR X 8CM, DE TRES LUMENS DE POLIURETANO</v>
          </cell>
          <cell r="E161">
            <v>106643</v>
          </cell>
          <cell r="F161" t="str">
            <v>MEDICO QUIRURGICO</v>
          </cell>
          <cell r="G161">
            <v>233</v>
          </cell>
          <cell r="H161">
            <v>0</v>
          </cell>
          <cell r="I161">
            <v>0</v>
          </cell>
        </row>
        <row r="162">
          <cell r="B162">
            <v>209871901</v>
          </cell>
          <cell r="C162" t="str">
            <v>MA03010159</v>
          </cell>
          <cell r="D162" t="str">
            <v>SISTEMA DE CATERIZACION VENOSA CENTRAL DE DOBLE   LUMEN CON 2 ANTIBIOTICOS 4FR X 8CM</v>
          </cell>
          <cell r="E162">
            <v>106643</v>
          </cell>
          <cell r="F162" t="str">
            <v>MEDICO QUIRURGICO</v>
          </cell>
          <cell r="G162">
            <v>404</v>
          </cell>
          <cell r="H162">
            <v>0</v>
          </cell>
          <cell r="I162">
            <v>0</v>
          </cell>
        </row>
        <row r="163">
          <cell r="B163">
            <v>209910801</v>
          </cell>
          <cell r="C163" t="str">
            <v>MA12030343</v>
          </cell>
          <cell r="D163" t="str">
            <v>ESTIMULADOR NERVIO VAGO (PROTESIS)   1. GENERADOR IMPLANTABLE, MULTIPROGRAMABLE; HERMÉTICAMENTE CERRADO EN UNA CAJA DE TITANIO ALIMENTADO CON BATERÍA DE HASTA 6 AÑOS DE VIDA ÚTIL O MÁS, QUE INDIQUE BAJA CARGA POR LO MENOS CON SEIS MESES DE ANTICIPACIÓN.   ESPESOR DEL GENERADOR DE HASTA 7 MM.  3. VOLUMEN DEL GENERADOR DE 8CC, UN PESO NO MAYOR DE 16 GRAMOS. 4. ESTÉRIL.5. De un solo uso.</v>
          </cell>
          <cell r="E163">
            <v>100995</v>
          </cell>
          <cell r="F163" t="str">
            <v>MEDICO QUIRURGICO</v>
          </cell>
          <cell r="G163">
            <v>0</v>
          </cell>
          <cell r="H163">
            <v>0</v>
          </cell>
          <cell r="I163">
            <v>0</v>
          </cell>
        </row>
        <row r="164">
          <cell r="B164">
            <v>209975301</v>
          </cell>
          <cell r="C164" t="str">
            <v>MA08030015</v>
          </cell>
          <cell r="D164" t="str">
            <v>CEPILLO PLANO PARA LIMPIEZA DE 75MM X 20MM X 15MM RIGIDO</v>
          </cell>
          <cell r="E164">
            <v>106882</v>
          </cell>
          <cell r="F164" t="str">
            <v>MEDICO QUIRURGICO</v>
          </cell>
          <cell r="G164">
            <v>0</v>
          </cell>
          <cell r="H164">
            <v>0</v>
          </cell>
          <cell r="I164">
            <v>1540</v>
          </cell>
        </row>
        <row r="165">
          <cell r="B165">
            <v>209975501</v>
          </cell>
          <cell r="C165" t="str">
            <v>MA08030017</v>
          </cell>
          <cell r="D165" t="str">
            <v>CEPILLO PARA LIMPIAR 75mm x 20mm x 15mm FLEXIBLE</v>
          </cell>
          <cell r="E165">
            <v>106882</v>
          </cell>
          <cell r="F165" t="str">
            <v>MEDICO QUIRURGICO</v>
          </cell>
          <cell r="G165">
            <v>0</v>
          </cell>
          <cell r="H165">
            <v>0</v>
          </cell>
          <cell r="I165">
            <v>398</v>
          </cell>
        </row>
        <row r="166">
          <cell r="B166">
            <v>209991001</v>
          </cell>
          <cell r="C166" t="str">
            <v>MA01010431</v>
          </cell>
          <cell r="D166" t="str">
            <v>PELICULA DE SILICONA, CON PROTECCIÓN DE CLORHEXIDINA Y PLATA SE SOLICITA TAMAÑO: 10 cm X 12 cm.</v>
          </cell>
          <cell r="E166">
            <v>106808</v>
          </cell>
          <cell r="F166" t="str">
            <v>MEDICO QUIRURGICO</v>
          </cell>
          <cell r="G166">
            <v>2025</v>
          </cell>
          <cell r="H166">
            <v>460</v>
          </cell>
          <cell r="I166">
            <v>1475</v>
          </cell>
        </row>
        <row r="167">
          <cell r="B167">
            <v>209991101</v>
          </cell>
          <cell r="C167" t="str">
            <v>MA01010432</v>
          </cell>
          <cell r="D167" t="str">
            <v>PELICULA DE SILICONA, CON PROTECCIÓN DE CLORHEXIDINA Y PLATA SE SOLICITA TAMAÑO: 6 cm X 20 cm.</v>
          </cell>
          <cell r="E167">
            <v>106808</v>
          </cell>
          <cell r="F167" t="str">
            <v>MEDICO QUIRURGICO</v>
          </cell>
          <cell r="G167">
            <v>1300</v>
          </cell>
          <cell r="H167">
            <v>1030</v>
          </cell>
          <cell r="I167">
            <v>2175</v>
          </cell>
        </row>
        <row r="168">
          <cell r="B168">
            <v>209991201</v>
          </cell>
          <cell r="C168" t="str">
            <v>MA01050121</v>
          </cell>
          <cell r="D168" t="str">
            <v>APOSITO PROTECTOR, (SE SOLICITA TAMAÑO 15CM X 15CM).</v>
          </cell>
          <cell r="E168">
            <v>107132</v>
          </cell>
          <cell r="F168" t="str">
            <v>MEDICO QUIRURGICO</v>
          </cell>
          <cell r="G168">
            <v>0</v>
          </cell>
          <cell r="H168">
            <v>60</v>
          </cell>
          <cell r="I168">
            <v>60</v>
          </cell>
        </row>
        <row r="169">
          <cell r="B169">
            <v>209991301</v>
          </cell>
          <cell r="C169" t="str">
            <v>MA01050122</v>
          </cell>
          <cell r="D169" t="str">
            <v>APOSITO PROTECTOR, (SE SOLICITA TAMAÑO 20CM X 20CM).</v>
          </cell>
          <cell r="E169">
            <v>107132</v>
          </cell>
          <cell r="F169" t="str">
            <v>MEDICO QUIRURGICO</v>
          </cell>
          <cell r="G169">
            <v>1120</v>
          </cell>
          <cell r="H169">
            <v>760</v>
          </cell>
          <cell r="I169">
            <v>680</v>
          </cell>
        </row>
        <row r="170">
          <cell r="B170">
            <v>209991401</v>
          </cell>
          <cell r="C170" t="str">
            <v>MA01050123</v>
          </cell>
          <cell r="D170" t="str">
            <v>APOSITO ESPUMA , (SE SOLICITA Tamaños con borde, 12.5X 12.5 CM).</v>
          </cell>
          <cell r="E170">
            <v>107133</v>
          </cell>
          <cell r="F170" t="str">
            <v>MEDICO QUIRURGICO</v>
          </cell>
          <cell r="G170">
            <v>590</v>
          </cell>
          <cell r="H170">
            <v>0</v>
          </cell>
          <cell r="I170">
            <v>0</v>
          </cell>
        </row>
        <row r="171">
          <cell r="B171">
            <v>209991801</v>
          </cell>
          <cell r="C171" t="str">
            <v>MA01050127</v>
          </cell>
          <cell r="D171" t="str">
            <v>APOSITO ESPUMA , (SE SOLICITA TAMAÑO:  con borde 20CMX 26CM PARA TALON).</v>
          </cell>
          <cell r="E171">
            <v>107133</v>
          </cell>
          <cell r="F171" t="str">
            <v>MEDICO QUIRURGICO</v>
          </cell>
          <cell r="G171">
            <v>2300</v>
          </cell>
          <cell r="H171">
            <v>0</v>
          </cell>
          <cell r="I171">
            <v>0</v>
          </cell>
        </row>
        <row r="172">
          <cell r="B172">
            <v>209992601</v>
          </cell>
          <cell r="C172" t="str">
            <v>MA03060502</v>
          </cell>
          <cell r="D172" t="str">
            <v>ESTABILIZADOR DE CATETER SUPRA PUBICO O URETERAL (11. Soporte o estabilizador de catéter: 1.1. De silicona. 1.2. Con transpiración. 2. Impermeable: 2.1. Traslucido. 2.2. Adhesivo. 2.3. Almohadilla de gel. 2.4. Con anillo giratorio de 360° 3. Cierre de clip. 3.1. Compatible con catéteres desde 3 Fr o más. 3.2. Libre de látex. 4. No estéril. 4.1. De un solo uso. VER FICHA TÉCNICA.))</v>
          </cell>
          <cell r="E172">
            <v>107134</v>
          </cell>
          <cell r="F172" t="str">
            <v>MEDICO QUIRURGICO</v>
          </cell>
          <cell r="G172">
            <v>3600</v>
          </cell>
          <cell r="H172">
            <v>2090</v>
          </cell>
          <cell r="I172">
            <v>2020</v>
          </cell>
        </row>
        <row r="173">
          <cell r="B173">
            <v>210014801</v>
          </cell>
          <cell r="C173" t="str">
            <v>MA07010074</v>
          </cell>
          <cell r="D173" t="str">
            <v>SISTEMA CERRADO (ESPIGA) BIDIRECCIONAL PARA INYECCION Y EXTRACCIÓN DE
SOLUCIONES EN BOTELLA O BOLSAS, CON O SIN FILTRO DE AIRE Y CONECTOR LIBRE
DE AGUJA</v>
          </cell>
          <cell r="E173">
            <v>106814</v>
          </cell>
          <cell r="F173" t="str">
            <v>MEDICO QUIRURGICO</v>
          </cell>
          <cell r="G173">
            <v>20000</v>
          </cell>
          <cell r="H173">
            <v>3000</v>
          </cell>
          <cell r="I173">
            <v>2500</v>
          </cell>
        </row>
        <row r="174">
          <cell r="B174">
            <v>210064701</v>
          </cell>
          <cell r="C174" t="str">
            <v>SC01010126</v>
          </cell>
          <cell r="D174" t="str">
            <v>BATA TIPO QUIRURGICA REUTILIZABLE /ESTERILIZABLE DE 1 CAPA (SE SOLICITA Talla universal (Talla grande)).</v>
          </cell>
          <cell r="E174">
            <v>108696</v>
          </cell>
          <cell r="F174" t="str">
            <v>MEDICO QUIRURGICO</v>
          </cell>
          <cell r="G174">
            <v>23460</v>
          </cell>
          <cell r="H174">
            <v>4884</v>
          </cell>
          <cell r="I174">
            <v>2100</v>
          </cell>
        </row>
        <row r="175">
          <cell r="B175">
            <v>210064801</v>
          </cell>
          <cell r="C175" t="str">
            <v>SC01010124</v>
          </cell>
          <cell r="D175" t="str">
            <v>BATA DE AISLAMIENTO REUTILIZABLE DE 1 CAPA (SE SOLICITA TAMAÑO: GRANDE (AAMI 3)).</v>
          </cell>
          <cell r="E175">
            <v>108697</v>
          </cell>
          <cell r="F175" t="str">
            <v>MEDICO QUIRURGICO</v>
          </cell>
          <cell r="G175">
            <v>26720</v>
          </cell>
          <cell r="H175">
            <v>8880</v>
          </cell>
          <cell r="I175">
            <v>4970</v>
          </cell>
        </row>
        <row r="176">
          <cell r="B176">
            <v>210067301</v>
          </cell>
          <cell r="C176" t="str">
            <v>SC01010125</v>
          </cell>
          <cell r="D176" t="str">
            <v>BATA TIPO QUIRURGICA REUTILIZABLE /ESTERILIZABLE DE 2 O 3 CAPAS (SE SOLICITA TAMAÑO GRANDE (AAMI3)).</v>
          </cell>
          <cell r="E176">
            <v>107935</v>
          </cell>
          <cell r="F176" t="str">
            <v>MEDICO QUIRURGICO</v>
          </cell>
          <cell r="G176">
            <v>17028</v>
          </cell>
          <cell r="H176">
            <v>4692</v>
          </cell>
          <cell r="I176">
            <v>1068</v>
          </cell>
        </row>
        <row r="177">
          <cell r="B177">
            <v>210069201</v>
          </cell>
          <cell r="C177" t="str">
            <v>MA01050160</v>
          </cell>
          <cell r="D177" t="str">
            <v>BOLSA APOSITO PARA PROTECCION DE CATETERES (SE SOLICITA TAMAÑO:  8 X 7.5 cm FIJACION DE POLIURETANO ADHESIVO):</v>
          </cell>
          <cell r="E177">
            <v>106821</v>
          </cell>
          <cell r="F177" t="str">
            <v>MEDICO QUIRURGICO</v>
          </cell>
          <cell r="G177">
            <v>45400</v>
          </cell>
          <cell r="H177">
            <v>0</v>
          </cell>
          <cell r="I177">
            <v>1843</v>
          </cell>
        </row>
        <row r="178">
          <cell r="B178">
            <v>210069301</v>
          </cell>
          <cell r="C178" t="str">
            <v>MA01050161</v>
          </cell>
          <cell r="D178" t="str">
            <v>BOLSA APOSITO PARA PROTECCION DE CATETERES (SE SOLICITA TAMAÑO: 16 X 5 cm FIJACION DE POLIURETANO ADHESIVO).</v>
          </cell>
          <cell r="E178">
            <v>106821</v>
          </cell>
          <cell r="F178" t="str">
            <v>MEDICO QUIRURGICO</v>
          </cell>
          <cell r="G178">
            <v>47750</v>
          </cell>
          <cell r="H178">
            <v>0</v>
          </cell>
          <cell r="I178">
            <v>1350</v>
          </cell>
        </row>
        <row r="179">
          <cell r="B179">
            <v>210086101</v>
          </cell>
          <cell r="C179" t="str">
            <v>SC01070145</v>
          </cell>
          <cell r="D179" t="str">
            <v>TAPETE DE ABSORSIÓN, CONTROL Y SEGURIDAD DE HOSPITALES TAMAÑO GRANDE.  177.80 x 50.80 cm</v>
          </cell>
          <cell r="E179">
            <v>108968</v>
          </cell>
          <cell r="F179" t="str">
            <v>MEDICO QUIRURGICO</v>
          </cell>
          <cell r="G179">
            <v>460</v>
          </cell>
          <cell r="H179">
            <v>0</v>
          </cell>
          <cell r="I179">
            <v>0</v>
          </cell>
        </row>
        <row r="180">
          <cell r="B180">
            <v>210086201</v>
          </cell>
          <cell r="C180" t="str">
            <v>SC01070146</v>
          </cell>
          <cell r="D180" t="str">
            <v>TAPETE DE ABSORSIÓN, CONTROL Y SEGURIDAD DE HOSPITALES TAMAÑO MEDIANO.  88.90 x 50.80 cm</v>
          </cell>
          <cell r="E180">
            <v>108968</v>
          </cell>
          <cell r="F180" t="str">
            <v>MEDICO QUIRURGICO</v>
          </cell>
          <cell r="G180">
            <v>54</v>
          </cell>
          <cell r="H180">
            <v>0</v>
          </cell>
          <cell r="I180">
            <v>0</v>
          </cell>
        </row>
        <row r="181">
          <cell r="B181">
            <v>210086301</v>
          </cell>
          <cell r="C181" t="str">
            <v>SC01070147</v>
          </cell>
          <cell r="D181" t="str">
            <v>TAPETE DE ABSORSIÓN, CONTROL Y SEGURIDAD DE HOSPITALES TAMAÑO PEQUEÑO. 43.18 x 33.02 cm</v>
          </cell>
          <cell r="E181">
            <v>108968</v>
          </cell>
          <cell r="F181" t="str">
            <v>MEDICO QUIRURGICO</v>
          </cell>
          <cell r="G181">
            <v>1490</v>
          </cell>
          <cell r="H181">
            <v>270</v>
          </cell>
          <cell r="I181">
            <v>1300</v>
          </cell>
        </row>
        <row r="182">
          <cell r="B182">
            <v>210086401</v>
          </cell>
          <cell r="C182" t="str">
            <v>IN01061055</v>
          </cell>
          <cell r="D182" t="str">
            <v>KIT DE INSUMO PREOPERATORIO</v>
          </cell>
          <cell r="E182">
            <v>108994</v>
          </cell>
          <cell r="F182" t="str">
            <v>MEDICO QUIRURGICO</v>
          </cell>
          <cell r="G182">
            <v>2652</v>
          </cell>
          <cell r="H182">
            <v>1000</v>
          </cell>
          <cell r="I182">
            <v>2916</v>
          </cell>
        </row>
        <row r="183">
          <cell r="B183">
            <v>210097101</v>
          </cell>
          <cell r="C183" t="str">
            <v>MA01050163</v>
          </cell>
          <cell r="D183" t="str">
            <v>BOLSA DE CONTEO SEGURO PARA GASAS Y COMPRESAS</v>
          </cell>
          <cell r="E183">
            <v>108956</v>
          </cell>
          <cell r="F183" t="str">
            <v>MEDICO QUIRURGICO</v>
          </cell>
          <cell r="G183">
            <v>312500</v>
          </cell>
          <cell r="H183">
            <v>76900</v>
          </cell>
          <cell r="I183">
            <v>0</v>
          </cell>
        </row>
        <row r="184">
          <cell r="B184">
            <v>210115101</v>
          </cell>
          <cell r="C184" t="str">
            <v>SU02030038</v>
          </cell>
          <cell r="D184" t="str">
            <v>RECARGA ROTICULABLE CON MEDIDA PROGRESIVA DE ALTURA DE LA GRAPA   (SE SOLICITA LONGITUD DE 60MM CON ALTURA DE GRAPA DE 3MM, 3.5MM  Y 4MM SIN PUNTA CURVA)</v>
          </cell>
          <cell r="E184">
            <v>104376</v>
          </cell>
          <cell r="F184" t="str">
            <v>MEDICO QUIRURGICO</v>
          </cell>
          <cell r="G184">
            <v>0</v>
          </cell>
          <cell r="H184">
            <v>0</v>
          </cell>
          <cell r="I184">
            <v>0</v>
          </cell>
        </row>
        <row r="185">
          <cell r="B185">
            <v>210133101</v>
          </cell>
          <cell r="C185" t="str">
            <v>MA01050165</v>
          </cell>
          <cell r="D185" t="str">
            <v>BOLSA APOSITO PARA PROTECCIÓN DE CATETERES (SE SOLICITA TAMAÑO: 8 X 7.5  CON FIJACIÓN DE TEJIDO NO TEJIDO ADHESIVADO).</v>
          </cell>
          <cell r="E185">
            <v>106821</v>
          </cell>
          <cell r="F185" t="str">
            <v>MEDICO QUIRURGICO</v>
          </cell>
          <cell r="G185">
            <v>62500</v>
          </cell>
          <cell r="H185">
            <v>0</v>
          </cell>
          <cell r="I185">
            <v>0</v>
          </cell>
        </row>
        <row r="186">
          <cell r="B186">
            <v>210133201</v>
          </cell>
          <cell r="C186" t="str">
            <v>MA01050166</v>
          </cell>
          <cell r="D186" t="str">
            <v>BOLSA APOSITO PARA PROTECCIÓN DE CATETERES (SE SOLICITA TAMAÑO: 16 cm x 5 cm  CON FIJACIÓN DE TEJIDO NO TEJIDO ADHESIVADO).</v>
          </cell>
          <cell r="E186">
            <v>106821</v>
          </cell>
          <cell r="F186" t="str">
            <v>MEDICO QUIRURGICO</v>
          </cell>
          <cell r="G186">
            <v>20500</v>
          </cell>
          <cell r="H186">
            <v>11750</v>
          </cell>
          <cell r="I186">
            <v>14025</v>
          </cell>
        </row>
        <row r="187">
          <cell r="B187">
            <v>210199501</v>
          </cell>
          <cell r="C187" t="str">
            <v>SC02010315</v>
          </cell>
          <cell r="D187" t="str">
            <v xml:space="preserve">FIBRA (ESPONJA) GUANTE O ROLLO PARA LIMPIEZA DE PACIENTES QUE CONTIENE LAURIL ETER SULFATO DE SODIO, MAS CAMOMILA Y COCAMIDROPIL BETANAINA </v>
          </cell>
          <cell r="E187">
            <v>109237</v>
          </cell>
          <cell r="F187" t="str">
            <v>MEDICO QUIRURGICO</v>
          </cell>
          <cell r="G187">
            <v>920</v>
          </cell>
          <cell r="H187">
            <v>0</v>
          </cell>
          <cell r="I187">
            <v>13800</v>
          </cell>
        </row>
        <row r="188">
          <cell r="B188">
            <v>210223601</v>
          </cell>
          <cell r="C188" t="str">
            <v>OA01010175</v>
          </cell>
          <cell r="D188" t="str">
            <v xml:space="preserve">SOLUCION PARA LIMPIEZA E IRRIGACION DE LESIONES Y CAVIDADES QUIRURGICAS, TAMAÑO: BOTELLA DE 250ML PARA IRRIGAR. </v>
          </cell>
          <cell r="E188">
            <v>109328</v>
          </cell>
          <cell r="F188" t="str">
            <v>MEDICO QUIRURGICO</v>
          </cell>
          <cell r="G188">
            <v>1524</v>
          </cell>
          <cell r="H188">
            <v>213</v>
          </cell>
          <cell r="I188">
            <v>0</v>
          </cell>
        </row>
        <row r="189">
          <cell r="B189">
            <v>210223701</v>
          </cell>
          <cell r="C189" t="str">
            <v>OA01010176</v>
          </cell>
          <cell r="D189" t="str">
            <v xml:space="preserve">SOLUCION PARA LIMPIEZA E IRRIGACION DE LESIONES Y CAVIDADES QUIRURGICAS, TAMAÑO: BOTELLA DE 475ML PARA IRRIGAR. </v>
          </cell>
          <cell r="E189">
            <v>109328</v>
          </cell>
          <cell r="F189" t="str">
            <v>MEDICO QUIRURGICO</v>
          </cell>
          <cell r="G189">
            <v>0</v>
          </cell>
          <cell r="H189">
            <v>0</v>
          </cell>
          <cell r="I189">
            <v>113</v>
          </cell>
        </row>
        <row r="190">
          <cell r="B190">
            <v>210224101</v>
          </cell>
          <cell r="C190" t="str">
            <v>OA01010180</v>
          </cell>
          <cell r="D190" t="str">
            <v xml:space="preserve">SOLUCION PARA LIMPIEZA E IRRIGACION DE LESIONES Y CAVIDADES QUIRURGICAS, TAMAÑO: BOTELLA DE 34 ONZASPARA INSTILACION. </v>
          </cell>
          <cell r="E190">
            <v>109328</v>
          </cell>
          <cell r="F190" t="str">
            <v>MEDICO QUIRURGICO</v>
          </cell>
          <cell r="G190">
            <v>954</v>
          </cell>
          <cell r="H190">
            <v>3169</v>
          </cell>
          <cell r="I190">
            <v>0</v>
          </cell>
        </row>
        <row r="191">
          <cell r="B191">
            <v>210226501</v>
          </cell>
          <cell r="C191" t="str">
            <v>SC01070110</v>
          </cell>
          <cell r="D191" t="str">
            <v>PROTECTOR DE FLUIDOS Y PARTÍCULAS SECAS, TIPO PANTALÓN CON CUBRE CALZADO</v>
          </cell>
          <cell r="E191">
            <v>108092</v>
          </cell>
          <cell r="F191" t="str">
            <v>MEDICO QUIRURGICO</v>
          </cell>
          <cell r="G191">
            <v>140500</v>
          </cell>
          <cell r="H191">
            <v>1070</v>
          </cell>
          <cell r="I191">
            <v>0</v>
          </cell>
        </row>
        <row r="192">
          <cell r="B192">
            <v>210235801</v>
          </cell>
          <cell r="C192" t="str">
            <v>SC01070111</v>
          </cell>
          <cell r="D192" t="str">
            <v xml:space="preserve">FORRO DE COLCHON PARA PROTEGER EL COLCHON DEL PASCIENTE DURANTE SU ATENCION </v>
          </cell>
          <cell r="E192">
            <v>109308</v>
          </cell>
          <cell r="F192" t="str">
            <v>MEDICO QUIRURGICO</v>
          </cell>
          <cell r="G192">
            <v>0</v>
          </cell>
          <cell r="H192">
            <v>0</v>
          </cell>
          <cell r="I192">
            <v>1710</v>
          </cell>
        </row>
        <row r="193">
          <cell r="B193">
            <v>209008401</v>
          </cell>
          <cell r="C193" t="str">
            <v>IN02020032</v>
          </cell>
          <cell r="D193" t="str">
            <v>SISTEMA AVANZADO DE INSUFLACIÓN Y EVACUACIÓN DE GASES PARA CIRUGÍA DE LAPAROSCÓPICA. Se solicita trocar de 12mm longitud 100mm</v>
          </cell>
          <cell r="E193">
            <v>106588</v>
          </cell>
          <cell r="F193" t="str">
            <v>MEDICO QUIRURGICO</v>
          </cell>
          <cell r="G193">
            <v>0</v>
          </cell>
          <cell r="H193">
            <v>0</v>
          </cell>
          <cell r="I193">
            <v>0</v>
          </cell>
        </row>
        <row r="194">
          <cell r="B194">
            <v>209008601</v>
          </cell>
          <cell r="C194" t="str">
            <v>IN02020034</v>
          </cell>
          <cell r="D194" t="str">
            <v>SISTEMA AVANZADO DE INSUFLACIÓN Y EVACUACIÓN DE GASES PARA CIRUGÍA DE LAPAROSCÓPICA. Se solicita Tubos con filtro ULPA, con filtrado del CO2 de la cavidad menor o igual a 0.2µ, con prefiltro de carbón activado</v>
          </cell>
          <cell r="E194">
            <v>106588</v>
          </cell>
          <cell r="F194" t="str">
            <v>MEDICO QUIRURGICO</v>
          </cell>
          <cell r="G194">
            <v>10</v>
          </cell>
          <cell r="H194">
            <v>0</v>
          </cell>
          <cell r="I194">
            <v>0</v>
          </cell>
        </row>
        <row r="195">
          <cell r="B195">
            <v>209124101</v>
          </cell>
          <cell r="C195" t="str">
            <v>MA03030506</v>
          </cell>
          <cell r="D195" t="str">
            <v>BALÓN DE DILATACIÓN DE TRACTO DE NEFROSTOMÍA. Se solicita sin punta longitud del balón 15cm, balón inflado de 30Fr</v>
          </cell>
          <cell r="E195">
            <v>106167</v>
          </cell>
          <cell r="F195" t="str">
            <v>MEDICO QUIRURGICO</v>
          </cell>
          <cell r="G195">
            <v>0</v>
          </cell>
          <cell r="H195">
            <v>0</v>
          </cell>
          <cell r="I195">
            <v>0</v>
          </cell>
        </row>
        <row r="196">
          <cell r="B196">
            <v>209176601</v>
          </cell>
          <cell r="C196" t="str">
            <v>MA03030058</v>
          </cell>
          <cell r="D196" t="str">
            <v>CANASTA UROLÓGICA DE NITINOL Se solicita de apertura frontal 1.7Fr, 115cm</v>
          </cell>
          <cell r="E196">
            <v>105018</v>
          </cell>
          <cell r="F196" t="str">
            <v>MEDICO QUIRURGICO</v>
          </cell>
          <cell r="G196">
            <v>19</v>
          </cell>
          <cell r="H196">
            <v>0</v>
          </cell>
          <cell r="I196">
            <v>0</v>
          </cell>
        </row>
        <row r="197">
          <cell r="B197">
            <v>209197000</v>
          </cell>
          <cell r="C197" t="str">
            <v>SC02020002</v>
          </cell>
          <cell r="D197" t="str">
            <v>EVACUADOR VESICAL DESECHABLE. Se solicita con adaptador multimarca</v>
          </cell>
          <cell r="E197">
            <v>102149</v>
          </cell>
          <cell r="F197" t="str">
            <v>MEDICO QUIRURGICO</v>
          </cell>
          <cell r="G197">
            <v>0</v>
          </cell>
          <cell r="H197">
            <v>0</v>
          </cell>
          <cell r="I197">
            <v>0</v>
          </cell>
        </row>
        <row r="198">
          <cell r="B198">
            <v>209215100</v>
          </cell>
          <cell r="C198" t="str">
            <v>IN01060005</v>
          </cell>
          <cell r="D198" t="str">
            <v>SISTEMA DE DILATADORES RENALES TIPO AMPLATZ</v>
          </cell>
          <cell r="E198">
            <v>102136</v>
          </cell>
          <cell r="F198" t="str">
            <v>MEDICO QUIRURGICO</v>
          </cell>
          <cell r="G198">
            <v>0</v>
          </cell>
          <cell r="H198">
            <v>0</v>
          </cell>
          <cell r="I198">
            <v>0</v>
          </cell>
        </row>
        <row r="199">
          <cell r="B199">
            <v>209260201</v>
          </cell>
          <cell r="C199" t="str">
            <v>MA03030047</v>
          </cell>
          <cell r="D199" t="str">
            <v>CANASTA UROLÓGICA DE NITINOL Se solicita 1.9Fr, 120 CM</v>
          </cell>
          <cell r="E199">
            <v>102154</v>
          </cell>
          <cell r="F199" t="str">
            <v>MEDICO QUIRURGICO</v>
          </cell>
          <cell r="G199">
            <v>0</v>
          </cell>
          <cell r="H199">
            <v>0</v>
          </cell>
          <cell r="I199">
            <v>0</v>
          </cell>
        </row>
        <row r="200">
          <cell r="B200">
            <v>209763901</v>
          </cell>
          <cell r="C200" t="str">
            <v>IN01060758</v>
          </cell>
          <cell r="D200" t="str">
            <v>SISTEMA DE RECOLECCIÓN DE FLUÍDOS</v>
          </cell>
          <cell r="E200">
            <v>104487</v>
          </cell>
          <cell r="F200" t="str">
            <v>MEDICO QUIRURGICO</v>
          </cell>
          <cell r="G200">
            <v>0</v>
          </cell>
          <cell r="H200">
            <v>0</v>
          </cell>
          <cell r="I200">
            <v>0</v>
          </cell>
        </row>
        <row r="201">
          <cell r="B201">
            <v>209869401</v>
          </cell>
          <cell r="C201" t="str">
            <v>MA03030498</v>
          </cell>
          <cell r="D201" t="str">
            <v>BALÓN DE DILATACIÓN URETERAL. Se solicita longitud del balón de 4cm, diámetro de balón de 6mm</v>
          </cell>
          <cell r="E201">
            <v>102132</v>
          </cell>
          <cell r="F201" t="str">
            <v>MEDICO QUIRURGICO</v>
          </cell>
          <cell r="G201">
            <v>33</v>
          </cell>
          <cell r="H201">
            <v>0</v>
          </cell>
          <cell r="I201">
            <v>0</v>
          </cell>
        </row>
        <row r="202">
          <cell r="B202">
            <v>210336101</v>
          </cell>
          <cell r="C202" t="str">
            <v>IN01061094</v>
          </cell>
          <cell r="D202" t="str">
            <v>URETEROSCOPIO DIGITAL DE UN SOLO USO. Se solicita con diámetro exterior de 7.5Fr.</v>
          </cell>
          <cell r="E202">
            <v>109573</v>
          </cell>
          <cell r="F202" t="str">
            <v>MEDICO QUIRURGICO</v>
          </cell>
          <cell r="G202">
            <v>0</v>
          </cell>
          <cell r="H202">
            <v>0</v>
          </cell>
          <cell r="I202">
            <v>0</v>
          </cell>
        </row>
        <row r="203">
          <cell r="B203">
            <v>209003700</v>
          </cell>
          <cell r="C203" t="str">
            <v>MA04060008</v>
          </cell>
          <cell r="D203" t="str">
            <v>AGUJA PARA NEUMOPERITONEO  (TIPO VERESS) PARA LAPARASCOPIA (Se solicita 120mm)</v>
          </cell>
          <cell r="E203">
            <v>102340</v>
          </cell>
          <cell r="F203" t="str">
            <v>MEDICO QUIRURGICO</v>
          </cell>
          <cell r="G203">
            <v>0</v>
          </cell>
          <cell r="H203">
            <v>0</v>
          </cell>
          <cell r="I203">
            <v>0</v>
          </cell>
        </row>
        <row r="204">
          <cell r="B204">
            <v>209008100</v>
          </cell>
          <cell r="C204" t="str">
            <v>MA04030001</v>
          </cell>
          <cell r="D204" t="str">
            <v>AGUJA HIPODÉRMICA,  (SE SOLICITA CALIBRE 18G X 1  1/2 PULGADAS, 38MM DE LONGITUD)</v>
          </cell>
          <cell r="E204">
            <v>21708</v>
          </cell>
          <cell r="F204" t="str">
            <v>MEDICO QUIRURGICO</v>
          </cell>
          <cell r="G204">
            <v>0</v>
          </cell>
          <cell r="H204">
            <v>0</v>
          </cell>
          <cell r="I204">
            <v>0</v>
          </cell>
        </row>
        <row r="205">
          <cell r="B205">
            <v>209008400</v>
          </cell>
          <cell r="C205" t="str">
            <v>MA04030005</v>
          </cell>
          <cell r="D205" t="str">
            <v xml:space="preserve">AGUJA HIPODÉRMICA,   (SE SOLICITA CALIBRE 21G, 1 PULGADAS, 25MM DE LONGITUD.) </v>
          </cell>
          <cell r="E205">
            <v>21708</v>
          </cell>
          <cell r="F205" t="str">
            <v>MEDICO QUIRURGICO</v>
          </cell>
          <cell r="G205">
            <v>0</v>
          </cell>
          <cell r="H205">
            <v>0</v>
          </cell>
          <cell r="I205">
            <v>0</v>
          </cell>
        </row>
        <row r="206">
          <cell r="B206">
            <v>209008500</v>
          </cell>
          <cell r="C206" t="str">
            <v>MA04030006</v>
          </cell>
          <cell r="D206" t="str">
            <v>AGUJA HIPODÉRMICA,  SE SOLICITA CALIBRE 21G X 1 1/2 PULGADAS, 38MM DE LONGITUD</v>
          </cell>
          <cell r="E206">
            <v>21708</v>
          </cell>
          <cell r="F206" t="str">
            <v>MEDICO QUIRURGICO</v>
          </cell>
          <cell r="G206">
            <v>0</v>
          </cell>
          <cell r="H206">
            <v>0</v>
          </cell>
          <cell r="I206">
            <v>0</v>
          </cell>
        </row>
        <row r="207">
          <cell r="B207">
            <v>209008600</v>
          </cell>
          <cell r="C207" t="str">
            <v>MA04030007</v>
          </cell>
          <cell r="D207" t="str">
            <v xml:space="preserve">AGUJA HIPODÉRMICA, (SE SOLICITA CALIBRE 22G X 1 PULGADAS). </v>
          </cell>
          <cell r="E207">
            <v>21708</v>
          </cell>
          <cell r="F207" t="str">
            <v>MEDICO QUIRURGICO</v>
          </cell>
          <cell r="G207">
            <v>0</v>
          </cell>
          <cell r="H207">
            <v>0</v>
          </cell>
          <cell r="I207">
            <v>0</v>
          </cell>
        </row>
        <row r="208">
          <cell r="B208">
            <v>209008700</v>
          </cell>
          <cell r="C208" t="str">
            <v>MA04030008</v>
          </cell>
          <cell r="D208" t="str">
            <v>AGUJA HIPODÉRMICA    (SE SOLICITA CALIBRE 22G X 1 1/2 PULGADAS, 38MM DE LONGITUD)</v>
          </cell>
          <cell r="E208">
            <v>21708</v>
          </cell>
          <cell r="F208" t="str">
            <v>MEDICO QUIRURGICO</v>
          </cell>
          <cell r="G208">
            <v>0</v>
          </cell>
          <cell r="H208">
            <v>0</v>
          </cell>
          <cell r="I208">
            <v>0</v>
          </cell>
        </row>
        <row r="209">
          <cell r="B209">
            <v>209008800</v>
          </cell>
          <cell r="C209" t="str">
            <v>MA04030009</v>
          </cell>
          <cell r="D209" t="str">
            <v>AGUJA HIPODÉRMICA, (SE SOLICITA CALIBRE 23G X 1 PULGADAS 25MM DE LONGITUD)</v>
          </cell>
          <cell r="E209">
            <v>21708</v>
          </cell>
          <cell r="F209" t="str">
            <v>MEDICO QUIRURGICO</v>
          </cell>
          <cell r="G209">
            <v>0</v>
          </cell>
          <cell r="H209">
            <v>0</v>
          </cell>
          <cell r="I209">
            <v>0</v>
          </cell>
        </row>
        <row r="210">
          <cell r="B210">
            <v>209008900</v>
          </cell>
          <cell r="C210" t="str">
            <v>MA04030010</v>
          </cell>
          <cell r="D210" t="str">
            <v>AGUJA HIPODÉRMICA,   SE SOLICITA CALIBRE 24G X 1 PULGADAS 25MM DE LONGITUD</v>
          </cell>
          <cell r="E210">
            <v>21708</v>
          </cell>
          <cell r="F210" t="str">
            <v>MEDICO QUIRURGICO</v>
          </cell>
          <cell r="G210">
            <v>0</v>
          </cell>
          <cell r="H210">
            <v>0</v>
          </cell>
          <cell r="I210">
            <v>0</v>
          </cell>
        </row>
        <row r="211">
          <cell r="B211">
            <v>209009000</v>
          </cell>
          <cell r="C211" t="str">
            <v>MA04030012</v>
          </cell>
          <cell r="D211" t="str">
            <v xml:space="preserve">AGUJA HIPODÉRMICA DESECHABLE (Se solicita calibre 25G de 1" de longitud) </v>
          </cell>
          <cell r="E211">
            <v>21708</v>
          </cell>
          <cell r="F211" t="str">
            <v>MEDICO QUIRURGICO</v>
          </cell>
          <cell r="G211">
            <v>75000</v>
          </cell>
          <cell r="H211">
            <v>0</v>
          </cell>
          <cell r="I211">
            <v>6700</v>
          </cell>
        </row>
        <row r="212">
          <cell r="B212">
            <v>209009002</v>
          </cell>
          <cell r="C212" t="str">
            <v>MA04030013</v>
          </cell>
          <cell r="D212" t="str">
            <v>AGUJA HIPODÉRMICA    (SE SOLICITA CALIBRE 25G X 1 1/2 PULGADAS, 38MM DE LONGITUD)</v>
          </cell>
          <cell r="E212">
            <v>21708</v>
          </cell>
          <cell r="F212" t="str">
            <v>MEDICO QUIRURGICO</v>
          </cell>
          <cell r="G212">
            <v>1431800</v>
          </cell>
          <cell r="H212">
            <v>700</v>
          </cell>
          <cell r="I212">
            <v>700</v>
          </cell>
        </row>
        <row r="213">
          <cell r="B213">
            <v>209011222</v>
          </cell>
          <cell r="C213" t="str">
            <v>MA03010019</v>
          </cell>
          <cell r="D213" t="str">
            <v>BANDEJA PARA CATETERIZACION VENOSA CENTRAL TRIPLE LUMEN.  SE SOLICITA CATETER DE POLIURETANO</v>
          </cell>
          <cell r="E213">
            <v>102939</v>
          </cell>
          <cell r="F213" t="str">
            <v>MEDICO QUIRURGICO</v>
          </cell>
          <cell r="G213">
            <v>0</v>
          </cell>
          <cell r="H213">
            <v>0</v>
          </cell>
          <cell r="I213">
            <v>0</v>
          </cell>
        </row>
        <row r="214">
          <cell r="B214">
            <v>209013400</v>
          </cell>
          <cell r="C214" t="str">
            <v>MA07020044</v>
          </cell>
          <cell r="D214" t="str">
            <v>TUBO PARA SISTEMA DE DRENAJE TORÁCICO DIGITAL CONEXIÓN DOBLE (Se solicita longitud de 1.5 mts). DEBE SER COMPATIBLE CON EL EQUIPO EXISTENTE EN LA INSTITUCIÓN.</v>
          </cell>
          <cell r="E214">
            <v>101420</v>
          </cell>
          <cell r="F214" t="str">
            <v>MEDICO QUIRURGICO</v>
          </cell>
          <cell r="G214">
            <v>0</v>
          </cell>
          <cell r="H214">
            <v>0</v>
          </cell>
          <cell r="I214">
            <v>0</v>
          </cell>
        </row>
        <row r="215">
          <cell r="B215">
            <v>209016801</v>
          </cell>
          <cell r="C215" t="str">
            <v>MA12010059</v>
          </cell>
          <cell r="D215" t="str">
            <v>ESPONJA HEMOSTATICA DE GELATINA ABSORBIBLE.   SE SOLICITA TAMAÑO 7CMx5CMx1CM ( 70MMX50MMX10MM)</v>
          </cell>
          <cell r="E215">
            <v>22165</v>
          </cell>
          <cell r="F215" t="str">
            <v>MEDICO QUIRURGICO</v>
          </cell>
          <cell r="G215">
            <v>9390</v>
          </cell>
          <cell r="H215">
            <v>700</v>
          </cell>
          <cell r="I215">
            <v>50</v>
          </cell>
        </row>
        <row r="216">
          <cell r="B216">
            <v>209017402</v>
          </cell>
          <cell r="C216" t="str">
            <v>MA06060006</v>
          </cell>
          <cell r="D216" t="str">
            <v>JALEA LUBRICANTE ESTÉRIL  (SE SOLICITA TUBO DE 113.4 GM)</v>
          </cell>
          <cell r="E216">
            <v>22189</v>
          </cell>
          <cell r="F216" t="str">
            <v>MEDICO QUIRURGICO</v>
          </cell>
          <cell r="G216">
            <v>12885</v>
          </cell>
          <cell r="H216">
            <v>0</v>
          </cell>
          <cell r="I216">
            <v>30</v>
          </cell>
        </row>
        <row r="217">
          <cell r="B217">
            <v>209018401</v>
          </cell>
          <cell r="C217" t="str">
            <v>SC01070083</v>
          </cell>
          <cell r="D217" t="str">
            <v>TRAJE DE PROTECCION PERSONAL (TIPO OVEROL) TAMAÑO L</v>
          </cell>
          <cell r="E217">
            <v>104726</v>
          </cell>
          <cell r="F217" t="str">
            <v>MEDICO QUIRURGICO</v>
          </cell>
          <cell r="G217">
            <v>305426</v>
          </cell>
          <cell r="H217">
            <v>3440</v>
          </cell>
          <cell r="I217">
            <v>0</v>
          </cell>
        </row>
        <row r="218">
          <cell r="B218">
            <v>209018501</v>
          </cell>
          <cell r="C218" t="str">
            <v>SC01070084</v>
          </cell>
          <cell r="D218" t="str">
            <v>TRAJE DE PROTECCION PERSONAL (TIPO OVEROL)TAMAÑO XL</v>
          </cell>
          <cell r="E218">
            <v>104726</v>
          </cell>
          <cell r="F218" t="str">
            <v>MEDICO QUIRURGICO</v>
          </cell>
          <cell r="G218">
            <v>286185</v>
          </cell>
          <cell r="H218">
            <v>0</v>
          </cell>
          <cell r="I218">
            <v>0</v>
          </cell>
        </row>
        <row r="219">
          <cell r="B219">
            <v>209019006</v>
          </cell>
          <cell r="C219" t="str">
            <v>MA09050053</v>
          </cell>
          <cell r="D219" t="str">
            <v>VENDA DE GASA PRESATURADAS DE CLORURO DE SODIO AL 20%   (TAMAÑO 6" (15 CM ) X 6 3/4" (17 CM ).</v>
          </cell>
          <cell r="E219">
            <v>52528</v>
          </cell>
          <cell r="F219" t="str">
            <v>MEDICO QUIRURGICO</v>
          </cell>
          <cell r="G219">
            <v>0</v>
          </cell>
          <cell r="H219">
            <v>0</v>
          </cell>
          <cell r="I219">
            <v>0</v>
          </cell>
        </row>
        <row r="220">
          <cell r="B220">
            <v>209019200</v>
          </cell>
          <cell r="C220" t="str">
            <v>MA11010009</v>
          </cell>
          <cell r="D220" t="str">
            <v>APLICADOR DE MADERA CON ALGODÓN, ESTÉRIL  (SE SOLICITA DE 6")</v>
          </cell>
          <cell r="E220">
            <v>21728</v>
          </cell>
          <cell r="F220" t="str">
            <v>MEDICO QUIRURGICO</v>
          </cell>
          <cell r="G220">
            <v>0</v>
          </cell>
          <cell r="H220">
            <v>0</v>
          </cell>
          <cell r="I220">
            <v>0</v>
          </cell>
        </row>
        <row r="221">
          <cell r="B221">
            <v>209019501</v>
          </cell>
          <cell r="C221" t="str">
            <v>MA01010019</v>
          </cell>
          <cell r="D221" t="str">
            <v>APÓSITO HIDROCOLOIDE (FINO O EXTRA DELGADO)          (SE SOLICITA CUADRADO 15CM X 15CM).</v>
          </cell>
          <cell r="E221">
            <v>100564</v>
          </cell>
          <cell r="F221" t="str">
            <v>MEDICO QUIRURGICO</v>
          </cell>
          <cell r="G221">
            <v>0</v>
          </cell>
          <cell r="H221">
            <v>0</v>
          </cell>
          <cell r="I221">
            <v>0</v>
          </cell>
        </row>
        <row r="222">
          <cell r="B222">
            <v>209019502</v>
          </cell>
          <cell r="C222" t="str">
            <v>MA01010166</v>
          </cell>
          <cell r="D222" t="str">
            <v>APÓSITO HIDROCOLOIDE (Estándar, Regular o Extra Absorbente)                (SE SOICITA CUADRADO/IMPERMEABLE 20CM X 20CM).</v>
          </cell>
          <cell r="E222">
            <v>100565</v>
          </cell>
          <cell r="F222" t="str">
            <v>MEDICO QUIRURGICO</v>
          </cell>
          <cell r="G222">
            <v>0</v>
          </cell>
          <cell r="H222">
            <v>0</v>
          </cell>
          <cell r="I222">
            <v>0</v>
          </cell>
        </row>
        <row r="223">
          <cell r="B223">
            <v>209019503</v>
          </cell>
          <cell r="C223" t="str">
            <v>MA01010015</v>
          </cell>
          <cell r="D223" t="str">
            <v>APÓSITO HIDROCOLOIDE (FINO O EXTRA DELGADO)             (SE SOLICITA CUADRADO 10CM X 10CM)</v>
          </cell>
          <cell r="E223">
            <v>100564</v>
          </cell>
          <cell r="F223" t="str">
            <v>MEDICO QUIRURGICO</v>
          </cell>
          <cell r="G223">
            <v>0</v>
          </cell>
          <cell r="H223">
            <v>0</v>
          </cell>
          <cell r="I223">
            <v>0</v>
          </cell>
        </row>
        <row r="224">
          <cell r="B224">
            <v>209019504</v>
          </cell>
          <cell r="C224" t="str">
            <v>MA01010165</v>
          </cell>
          <cell r="D224" t="str">
            <v>APÓSITO HIDROCOLOIDE (Estándar, Regular o Extra Absorbente).  SE SOLICITA,  CUADRADO 15CM X 15CM</v>
          </cell>
          <cell r="E224">
            <v>100565</v>
          </cell>
          <cell r="F224" t="str">
            <v>MEDICO QUIRURGICO</v>
          </cell>
          <cell r="G224">
            <v>0</v>
          </cell>
          <cell r="H224">
            <v>0</v>
          </cell>
          <cell r="I224">
            <v>0</v>
          </cell>
        </row>
        <row r="225">
          <cell r="B225">
            <v>209019508</v>
          </cell>
          <cell r="C225" t="str">
            <v>MA01010033</v>
          </cell>
          <cell r="D225" t="str">
            <v>APOSITO TRANSPARENTE ESTERIL. SE SOLICITA CON VENTANA TAMAÑO DE 56CM X 78CM</v>
          </cell>
          <cell r="E225">
            <v>21744</v>
          </cell>
          <cell r="F225" t="str">
            <v>MEDICO QUIRURGICO</v>
          </cell>
          <cell r="G225">
            <v>0</v>
          </cell>
          <cell r="H225">
            <v>0</v>
          </cell>
          <cell r="I225">
            <v>0</v>
          </cell>
        </row>
        <row r="226">
          <cell r="B226">
            <v>209019600</v>
          </cell>
          <cell r="C226" t="str">
            <v>MA01050002</v>
          </cell>
          <cell r="D226" t="str">
            <v>APOSITO OCULAR ADULTO ESTERIL</v>
          </cell>
          <cell r="E226">
            <v>21754</v>
          </cell>
          <cell r="F226" t="str">
            <v>MEDICO QUIRURGICO</v>
          </cell>
          <cell r="G226">
            <v>0</v>
          </cell>
          <cell r="H226">
            <v>0</v>
          </cell>
          <cell r="I226">
            <v>0</v>
          </cell>
        </row>
        <row r="227">
          <cell r="B227">
            <v>209019800</v>
          </cell>
          <cell r="C227" t="str">
            <v>MA01010026</v>
          </cell>
          <cell r="D227" t="str">
            <v>CADEXÓMERO YODADO. (SE SOLICITA APOSITO  8CM X 6CM, (10 GRAMOS)</v>
          </cell>
          <cell r="E227">
            <v>109091</v>
          </cell>
          <cell r="F227" t="str">
            <v>MEDICO QUIRURGICO</v>
          </cell>
          <cell r="G227">
            <v>0</v>
          </cell>
          <cell r="H227">
            <v>0</v>
          </cell>
          <cell r="I227">
            <v>0</v>
          </cell>
        </row>
        <row r="228">
          <cell r="B228">
            <v>209019902</v>
          </cell>
          <cell r="C228" t="str">
            <v>SU02010009</v>
          </cell>
          <cell r="D228" t="str">
            <v xml:space="preserve">INSTRUMENTAL DE ENGRAPADO TORACO ABDOMINAL Y REGARGA, DESECHABLE (Se solicita carga de 60mm, 3.5mm de altura de grapa abierta y 1.5mm de altura de grapa cerrada. Y por cada dos (2) instrumentos con carga, debe entregar una recarga adicional) </v>
          </cell>
          <cell r="E228">
            <v>102780</v>
          </cell>
          <cell r="F228" t="str">
            <v>MEDICO QUIRURGICO</v>
          </cell>
          <cell r="G228">
            <v>0</v>
          </cell>
          <cell r="H228">
            <v>0</v>
          </cell>
          <cell r="I228">
            <v>0</v>
          </cell>
        </row>
        <row r="229">
          <cell r="B229">
            <v>209019903</v>
          </cell>
          <cell r="C229" t="str">
            <v>SU02010011</v>
          </cell>
          <cell r="D229" t="str">
            <v xml:space="preserve">INSTRUMENTO DE ENGRAPADO TORACO ABDOMINAL Y RECARGA DESECHABLE (Se solicita carga de 30mm, 3.5mm de altura de grapa abierta y 1.5mm de altura de grapa cerrada. Por cada dos (2) instrumentos con carga, debe entregar una recarga adicional) </v>
          </cell>
          <cell r="E229">
            <v>102780</v>
          </cell>
          <cell r="F229" t="str">
            <v>MEDICO QUIRURGICO</v>
          </cell>
          <cell r="G229">
            <v>0</v>
          </cell>
          <cell r="H229">
            <v>0</v>
          </cell>
          <cell r="I229">
            <v>0</v>
          </cell>
        </row>
        <row r="230">
          <cell r="B230">
            <v>209019905</v>
          </cell>
          <cell r="C230" t="str">
            <v>SU02010010</v>
          </cell>
          <cell r="D230" t="str">
            <v xml:space="preserve">INSTRUMENTAL DE ENGRAPADO TORACO ABDOMINAL Y RECARGA DESECHABLE (Se solicita instrumento recto, carga de longitud  de 90mm, altura de grapa abierta 3.5mm y altura de grapa cerrada 1.5mm. Por cada dos (2) instrumentos con carga, debe entregar una carga adicional) </v>
          </cell>
          <cell r="E230">
            <v>102780</v>
          </cell>
          <cell r="F230" t="str">
            <v>MEDICO QUIRURGICO</v>
          </cell>
          <cell r="G230">
            <v>0</v>
          </cell>
          <cell r="H230">
            <v>0</v>
          </cell>
          <cell r="I230">
            <v>0</v>
          </cell>
        </row>
        <row r="231">
          <cell r="B231">
            <v>209019910</v>
          </cell>
          <cell r="C231" t="str">
            <v>SU02010005</v>
          </cell>
          <cell r="D231" t="str">
            <v xml:space="preserve">INSTRUMENTO DE ENGRAPADO MECÁNICO PARA FIJAR  MALLAS EN  HERNIAS, DESECHABLE, CON 10 GRAPAS O MAS, DE TITANIUM  DE 4.8mm (Por cada instrumento con su carga, debe entregar una carga adicional) </v>
          </cell>
          <cell r="E231">
            <v>22505</v>
          </cell>
          <cell r="F231" t="str">
            <v>MEDICO QUIRURGICO</v>
          </cell>
          <cell r="G231">
            <v>0</v>
          </cell>
          <cell r="H231">
            <v>0</v>
          </cell>
          <cell r="I231">
            <v>0</v>
          </cell>
        </row>
        <row r="232">
          <cell r="B232">
            <v>209020000</v>
          </cell>
          <cell r="C232" t="str">
            <v>SU02010031</v>
          </cell>
          <cell r="D232" t="str">
            <v xml:space="preserve">INSTRUMENTO DE ENGRAPADO Y CORTE LINEAL RECTA ENDOSCOPICA CON O SIN
REGARGA,DESECHABLE     (SE SOLICITA Estándar: vástago de 16cm o longitud total de 34cm, LONGITUD DE 60MM DE LARGO, ALTURA DE GRAPA ABIERTA 3.5 Y CERRADA 1.5MM)                                                                                                                                                                                                                                                                                                                                                                                         Instrumento de engrapado de corte lineal de 12mm de diámetro.
</v>
          </cell>
          <cell r="E232">
            <v>102778</v>
          </cell>
          <cell r="F232" t="str">
            <v>MEDICO QUIRURGICO</v>
          </cell>
          <cell r="G232">
            <v>0</v>
          </cell>
          <cell r="H232">
            <v>0</v>
          </cell>
          <cell r="I232">
            <v>0</v>
          </cell>
        </row>
        <row r="233">
          <cell r="B233">
            <v>209020600</v>
          </cell>
          <cell r="C233" t="str">
            <v>SU02020005</v>
          </cell>
          <cell r="D233" t="str">
            <v>INSTRUMENTO PARA LIGAR VASOS, DE TITANIUM, DESECHABLE (Se solicita tamaño chico)</v>
          </cell>
          <cell r="E233">
            <v>102784</v>
          </cell>
          <cell r="F233" t="str">
            <v>MEDICO QUIRURGICO</v>
          </cell>
          <cell r="G233">
            <v>0</v>
          </cell>
          <cell r="H233">
            <v>0</v>
          </cell>
          <cell r="I233">
            <v>0</v>
          </cell>
        </row>
        <row r="234">
          <cell r="B234">
            <v>209021204</v>
          </cell>
          <cell r="C234" t="str">
            <v>MA08020008</v>
          </cell>
          <cell r="D234" t="str">
            <v xml:space="preserve">BANDEJA PRE OPERATORIA PARA LAVADO DE PIEL. (SE SOLICITA CON TENAZA Y DOS APLICADORES DE 3 PULGADAS CON PUNTA DE ALGODÓN).
</v>
          </cell>
          <cell r="E234">
            <v>21823</v>
          </cell>
          <cell r="F234" t="str">
            <v>MEDICO QUIRURGICO</v>
          </cell>
          <cell r="G234">
            <v>0</v>
          </cell>
          <cell r="H234">
            <v>0</v>
          </cell>
          <cell r="I234">
            <v>0</v>
          </cell>
        </row>
        <row r="235">
          <cell r="B235">
            <v>209021205</v>
          </cell>
          <cell r="C235" t="str">
            <v>MA04010016</v>
          </cell>
          <cell r="D235" t="str">
            <v>BANDEJA DE ANESTESIA RAQUIDEA DESEHABLE CON MEDICAMENTO SE SOLICITA (CON INTRODUCTOR, AGUJA PUNTA DE LAPIZ/SPROTE 25G LARGO 136MM CON AGUJA 22G x 1 1/2", Epinefrina 1:1000, ampolla de 1ml y efedrina sulfato 50mg/ml, ampolla de 1ml, y CON BUPIVACAINA PESADA).</v>
          </cell>
          <cell r="E235">
            <v>102235</v>
          </cell>
          <cell r="F235" t="str">
            <v>MEDICO QUIRURGICO</v>
          </cell>
          <cell r="G235">
            <v>0</v>
          </cell>
          <cell r="H235">
            <v>0</v>
          </cell>
          <cell r="I235">
            <v>0</v>
          </cell>
        </row>
        <row r="236">
          <cell r="B236">
            <v>209021504</v>
          </cell>
          <cell r="C236" t="str">
            <v>MN01030039</v>
          </cell>
          <cell r="D236" t="str">
            <v>BOLSA MIXTA TERMOSELLABLE PARA ESTERILIZAR, 12" X 16" A 18"(304.8 mm  X  406.4 mm a 457.2 mm)</v>
          </cell>
          <cell r="E236">
            <v>21839</v>
          </cell>
          <cell r="F236" t="str">
            <v>MEDICO QUIRURGICO</v>
          </cell>
          <cell r="G236">
            <v>0</v>
          </cell>
          <cell r="H236">
            <v>0</v>
          </cell>
          <cell r="I236">
            <v>0</v>
          </cell>
        </row>
        <row r="237">
          <cell r="B237">
            <v>209021506</v>
          </cell>
          <cell r="C237" t="str">
            <v>MN01030048</v>
          </cell>
          <cell r="D237" t="str">
            <v>BOLSA MIXTA TERMOSELLABLE PARA ESTERILIZACION 18"  X  24" (450  X  600MM)</v>
          </cell>
          <cell r="E237">
            <v>21841</v>
          </cell>
          <cell r="F237" t="str">
            <v>MEDICO QUIRURGICO</v>
          </cell>
          <cell r="G237">
            <v>0</v>
          </cell>
          <cell r="H237">
            <v>0</v>
          </cell>
          <cell r="I237">
            <v>0</v>
          </cell>
        </row>
        <row r="238">
          <cell r="B238">
            <v>209021507</v>
          </cell>
          <cell r="C238" t="str">
            <v>MN01030051</v>
          </cell>
          <cell r="D238" t="str">
            <v>ROLLO SIN FUELLE TERMOSELLABLE PARA ESTERILIZACIÓN, DE 3" DE ANCHO X 660 PIES, 7.5CM Ó 75MM X 200 Mts</v>
          </cell>
          <cell r="E238">
            <v>22388</v>
          </cell>
          <cell r="F238" t="str">
            <v>MEDICO QUIRURGICO</v>
          </cell>
          <cell r="G238">
            <v>0</v>
          </cell>
          <cell r="H238">
            <v>0</v>
          </cell>
          <cell r="I238">
            <v>0</v>
          </cell>
        </row>
        <row r="239">
          <cell r="B239">
            <v>209021508</v>
          </cell>
          <cell r="C239" t="str">
            <v>MN01030040</v>
          </cell>
          <cell r="D239" t="str">
            <v>ROLLO SIN FUELLE TERMOSELLABLE PARA ESTERILIZACION 4" DE ANCHO x 660', 10cm Ó 100mm x 200mts</v>
          </cell>
          <cell r="E239">
            <v>22391</v>
          </cell>
          <cell r="F239" t="str">
            <v>MEDICO QUIRURGICO</v>
          </cell>
          <cell r="G239">
            <v>0</v>
          </cell>
          <cell r="H239">
            <v>0</v>
          </cell>
          <cell r="I239">
            <v>0</v>
          </cell>
        </row>
        <row r="240">
          <cell r="B240">
            <v>209021510</v>
          </cell>
          <cell r="C240" t="str">
            <v>MN01030049</v>
          </cell>
          <cell r="D240" t="str">
            <v>BOLSA MIXTA TERMOSELLABLE PARA ESTERILIZAR, 3"  X  10" a  10  1/2" (75  X  255 a 265MM)</v>
          </cell>
          <cell r="E240">
            <v>23009</v>
          </cell>
          <cell r="F240" t="str">
            <v>MEDICO QUIRURGICO</v>
          </cell>
          <cell r="G240">
            <v>0</v>
          </cell>
          <cell r="H240">
            <v>0</v>
          </cell>
          <cell r="I240">
            <v>0</v>
          </cell>
        </row>
        <row r="241">
          <cell r="B241">
            <v>209021515</v>
          </cell>
          <cell r="C241" t="str">
            <v>MN01030045</v>
          </cell>
          <cell r="D241" t="str">
            <v xml:space="preserve">BOLSA MIXTA TERMOSELLABLE PARA ESTERILIZAR 5 1/4" A 5 1/2´´ X 10 1/2" A 11´´ (130MM A 140MM X 260MM A 280MM) </v>
          </cell>
          <cell r="E241">
            <v>21834</v>
          </cell>
          <cell r="F241" t="str">
            <v>MEDICO QUIRURGICO</v>
          </cell>
          <cell r="G241">
            <v>0</v>
          </cell>
          <cell r="H241">
            <v>0</v>
          </cell>
          <cell r="I241">
            <v>0</v>
          </cell>
        </row>
        <row r="242">
          <cell r="B242">
            <v>209021516</v>
          </cell>
          <cell r="C242" t="str">
            <v>MN01030053</v>
          </cell>
          <cell r="D242" t="str">
            <v>BOLSA MIXTA TERMOSELLABLE PARA ESTERILIZAR, 8"  X  12"  (200  X  300MM)</v>
          </cell>
          <cell r="E242">
            <v>52698</v>
          </cell>
          <cell r="F242" t="str">
            <v>MEDICO QUIRURGICO</v>
          </cell>
          <cell r="G242">
            <v>0</v>
          </cell>
          <cell r="H242">
            <v>0</v>
          </cell>
          <cell r="I242">
            <v>0</v>
          </cell>
        </row>
        <row r="243">
          <cell r="B243">
            <v>209021600</v>
          </cell>
          <cell r="C243" t="str">
            <v>MN01040087</v>
          </cell>
          <cell r="D243" t="str">
            <v>BOLSA HIDROSOLUBLE SE SOLICITA TAMAÑO 28" X 39"</v>
          </cell>
          <cell r="E243">
            <v>100427</v>
          </cell>
          <cell r="F243" t="str">
            <v>MEDICO QUIRURGICO</v>
          </cell>
          <cell r="G243">
            <v>0</v>
          </cell>
          <cell r="H243">
            <v>0</v>
          </cell>
          <cell r="I243">
            <v>0</v>
          </cell>
        </row>
        <row r="244">
          <cell r="B244">
            <v>209021701</v>
          </cell>
          <cell r="C244" t="str">
            <v>MA10030025</v>
          </cell>
          <cell r="D244" t="str">
            <v>BOLSA DE 1 PIEZA PARA COLOSTOMIA / ILEOSTOMIA RECORTABLE, ABIERTA, PARA ADULTO .  (SE SOLICITA CON FILTRO DE CARBON INCORPORADO Y DIAMETRO DE 10mm o 12mm hasta 55mm)</v>
          </cell>
          <cell r="E244">
            <v>107218</v>
          </cell>
          <cell r="F244" t="str">
            <v>MEDICO QUIRURGICO</v>
          </cell>
          <cell r="G244">
            <v>0</v>
          </cell>
          <cell r="H244">
            <v>0</v>
          </cell>
          <cell r="I244">
            <v>0</v>
          </cell>
        </row>
        <row r="245">
          <cell r="B245">
            <v>209021807</v>
          </cell>
          <cell r="C245" t="str">
            <v>MA10030004</v>
          </cell>
          <cell r="D245" t="str">
            <v>BOLSA DE 1 PIEZA PARA COLOSTOMIA / ILEOSTOMIA PEDIATRICA, ABIERTA (RECORTABLE).  (SE SOLICITA DE 10MM A  35MM)</v>
          </cell>
          <cell r="E245">
            <v>101731</v>
          </cell>
          <cell r="F245" t="str">
            <v>MEDICO QUIRURGICO</v>
          </cell>
          <cell r="G245">
            <v>0</v>
          </cell>
          <cell r="H245">
            <v>0</v>
          </cell>
          <cell r="I245">
            <v>0</v>
          </cell>
        </row>
        <row r="246">
          <cell r="B246">
            <v>209022300</v>
          </cell>
          <cell r="C246" t="str">
            <v>MA10020002</v>
          </cell>
          <cell r="D246" t="str">
            <v xml:space="preserve">BOLSA COLECTORA DE ORINA DE 30 A 35 ONZA DE CAPACIDAD     (900CC A 1050CC) DE PIERNA . </v>
          </cell>
          <cell r="E246">
            <v>22026</v>
          </cell>
          <cell r="F246" t="str">
            <v>MEDICO QUIRURGICO</v>
          </cell>
          <cell r="G246">
            <v>1</v>
          </cell>
          <cell r="H246">
            <v>302</v>
          </cell>
          <cell r="I246">
            <v>0</v>
          </cell>
        </row>
        <row r="247">
          <cell r="B247">
            <v>209024800</v>
          </cell>
          <cell r="C247" t="str">
            <v>SC01020001</v>
          </cell>
          <cell r="D247" t="str">
            <v xml:space="preserve">CUBIERTA DE ZAPATO (SE SOLICITA SIN CINTA) </v>
          </cell>
          <cell r="E247">
            <v>22030</v>
          </cell>
          <cell r="F247" t="str">
            <v>MEDICO QUIRURGICO</v>
          </cell>
          <cell r="G247">
            <v>0</v>
          </cell>
          <cell r="H247">
            <v>0</v>
          </cell>
          <cell r="I247">
            <v>0</v>
          </cell>
        </row>
        <row r="248">
          <cell r="B248">
            <v>209025901</v>
          </cell>
          <cell r="C248" t="str">
            <v>SC02030136</v>
          </cell>
          <cell r="D248" t="str">
            <v>BRAZALETE DE IDENTIFICACIÓN PEDIATRICA. SE SOLICITA: 8 PULGADAS DE LONGITUD</v>
          </cell>
          <cell r="E248">
            <v>22822</v>
          </cell>
          <cell r="F248" t="str">
            <v>MEDICO QUIRURGICO</v>
          </cell>
          <cell r="G248">
            <v>0</v>
          </cell>
          <cell r="H248">
            <v>0</v>
          </cell>
          <cell r="I248">
            <v>0</v>
          </cell>
        </row>
        <row r="249">
          <cell r="B249">
            <v>209026003</v>
          </cell>
          <cell r="C249" t="str">
            <v>SC02030006</v>
          </cell>
          <cell r="D249" t="str">
            <v>BRAZALETE DE IDENTIFICACIÓN PARA ADULTOS.                (SE SOLICITA: 12 PULGADAS DE LONGITUD)</v>
          </cell>
          <cell r="E249">
            <v>22821</v>
          </cell>
          <cell r="F249" t="str">
            <v>MEDICO QUIRURGICO</v>
          </cell>
          <cell r="G249">
            <v>276600</v>
          </cell>
          <cell r="H249">
            <v>20600</v>
          </cell>
          <cell r="I249">
            <v>0</v>
          </cell>
        </row>
        <row r="250">
          <cell r="B250">
            <v>209026600</v>
          </cell>
          <cell r="C250" t="str">
            <v>MA09050004</v>
          </cell>
          <cell r="D250" t="str">
            <v>CALCETA TUBULAR. SE SOLICITA TAMAÑO :  3 " X 25 YARDAS DE ALGODON</v>
          </cell>
          <cell r="E250">
            <v>21946</v>
          </cell>
          <cell r="F250" t="str">
            <v>MEDICO QUIRURGICO</v>
          </cell>
          <cell r="G250">
            <v>0</v>
          </cell>
          <cell r="H250">
            <v>0</v>
          </cell>
          <cell r="I250">
            <v>0</v>
          </cell>
        </row>
        <row r="251">
          <cell r="B251">
            <v>209026601</v>
          </cell>
          <cell r="C251" t="str">
            <v>SC02030091</v>
          </cell>
          <cell r="D251" t="str">
            <v>MEDIA ANTIDESLIZANTE. SE SOLICITA MEDIANA, LONGITUD: 35cms, ANCHO 8.5cm</v>
          </cell>
          <cell r="E251">
            <v>102958</v>
          </cell>
          <cell r="F251" t="str">
            <v>MEDICO QUIRURGICO</v>
          </cell>
          <cell r="G251">
            <v>0</v>
          </cell>
          <cell r="H251">
            <v>0</v>
          </cell>
          <cell r="I251">
            <v>0</v>
          </cell>
        </row>
        <row r="252">
          <cell r="B252">
            <v>209026602</v>
          </cell>
          <cell r="C252" t="str">
            <v>SC02030090</v>
          </cell>
          <cell r="D252" t="str">
            <v>MEDIA ANTIDESLIZANTE SE SOLICITA GRANDE Longitud: 40cms, ancho 9cm</v>
          </cell>
          <cell r="E252">
            <v>102958</v>
          </cell>
          <cell r="F252" t="str">
            <v>MEDICO QUIRURGICO</v>
          </cell>
          <cell r="G252">
            <v>2600</v>
          </cell>
          <cell r="H252">
            <v>0</v>
          </cell>
          <cell r="I252">
            <v>0</v>
          </cell>
        </row>
        <row r="253">
          <cell r="B253">
            <v>209026700</v>
          </cell>
          <cell r="C253" t="str">
            <v>MA09050003</v>
          </cell>
          <cell r="D253" t="str">
            <v>CALCETA TUBULAR. SE SOLICITA TAMAÑO: 4 " X 25 YARDAS.  DE ALGODON</v>
          </cell>
          <cell r="E253">
            <v>21946</v>
          </cell>
          <cell r="F253" t="str">
            <v>MEDICO QUIRURGICO</v>
          </cell>
          <cell r="G253">
            <v>0</v>
          </cell>
          <cell r="H253">
            <v>0</v>
          </cell>
          <cell r="I253">
            <v>15</v>
          </cell>
        </row>
        <row r="254">
          <cell r="B254">
            <v>209027200</v>
          </cell>
          <cell r="C254" t="str">
            <v>MA03020003</v>
          </cell>
          <cell r="D254" t="str">
            <v xml:space="preserve">CANULA INTRAVENOSA SIN JERINGUILLA SE SOLICITA DE 18G  X  1  1/4"  A  1  1/2" DE  POLIURETANO
</v>
          </cell>
          <cell r="E254">
            <v>21917</v>
          </cell>
          <cell r="F254" t="str">
            <v>MEDICO QUIRURGICO</v>
          </cell>
          <cell r="G254">
            <v>0</v>
          </cell>
          <cell r="H254">
            <v>0</v>
          </cell>
          <cell r="I254">
            <v>0</v>
          </cell>
        </row>
        <row r="255">
          <cell r="B255">
            <v>209027401</v>
          </cell>
          <cell r="C255" t="str">
            <v>MA03020005</v>
          </cell>
          <cell r="D255" t="str">
            <v xml:space="preserve">CANULA INTRAVENOSA SIN JERINGUILLA SE SOLICITA DE POLIURETANO  CALIBRE # 22 G X  DE 1" A  1  1/4" .
</v>
          </cell>
          <cell r="E255">
            <v>21917</v>
          </cell>
          <cell r="F255" t="str">
            <v>MEDICO QUIRURGICO</v>
          </cell>
          <cell r="G255">
            <v>0</v>
          </cell>
          <cell r="H255">
            <v>0</v>
          </cell>
          <cell r="I255">
            <v>0</v>
          </cell>
        </row>
        <row r="256">
          <cell r="B256">
            <v>209027402</v>
          </cell>
          <cell r="C256" t="str">
            <v>MA03020006</v>
          </cell>
          <cell r="D256" t="str">
            <v>CÁNULA INTRAVENOSA SIN JERINGUILLA  (SE SOLICITA DE POLIURETANO, CALIBRE # 24)</v>
          </cell>
          <cell r="E256">
            <v>21917</v>
          </cell>
          <cell r="F256" t="str">
            <v>MEDICO QUIRURGICO</v>
          </cell>
          <cell r="G256">
            <v>0</v>
          </cell>
          <cell r="H256">
            <v>0</v>
          </cell>
          <cell r="I256">
            <v>0</v>
          </cell>
        </row>
        <row r="257">
          <cell r="B257">
            <v>209027618</v>
          </cell>
          <cell r="C257" t="str">
            <v>MA03050007</v>
          </cell>
          <cell r="D257" t="str">
            <v>CATETER DE HISTEROSONOGRAFIA, 5Fr O 7FR. SE SOLICITA TAMAÑO  5FR Y BALON DE 3CC</v>
          </cell>
          <cell r="E257">
            <v>26412</v>
          </cell>
          <cell r="F257" t="str">
            <v>MEDICO QUIRURGICO</v>
          </cell>
          <cell r="G257">
            <v>0</v>
          </cell>
          <cell r="H257">
            <v>0</v>
          </cell>
          <cell r="I257">
            <v>0</v>
          </cell>
        </row>
        <row r="258">
          <cell r="B258">
            <v>209028600</v>
          </cell>
          <cell r="C258" t="str">
            <v>MA06050011</v>
          </cell>
          <cell r="D258" t="str">
            <v>SONDA FOLEY DE LATEX RECUBIERTA CON SILICON, 2 VIAS CON BALON DE 3 CC/ML. (SE SOLICITA TAMAÑO 10FR)</v>
          </cell>
          <cell r="E258">
            <v>52389</v>
          </cell>
          <cell r="F258" t="str">
            <v>MEDICO QUIRURGICO</v>
          </cell>
          <cell r="G258">
            <v>0</v>
          </cell>
          <cell r="H258">
            <v>0</v>
          </cell>
          <cell r="I258">
            <v>0</v>
          </cell>
        </row>
        <row r="259">
          <cell r="B259">
            <v>209028700</v>
          </cell>
          <cell r="C259" t="str">
            <v>MA06050014</v>
          </cell>
          <cell r="D259" t="str">
            <v>SONDA FOLEY DE LATEX RECUBIERTA CON SILICON, 2 VÍAS CON BALÓN DE 5 CC/ML. SE  SOLICITA  CALIBRE 12FR</v>
          </cell>
          <cell r="E259">
            <v>23448</v>
          </cell>
          <cell r="F259" t="str">
            <v>MEDICO QUIRURGICO</v>
          </cell>
          <cell r="G259">
            <v>0</v>
          </cell>
          <cell r="H259">
            <v>0</v>
          </cell>
          <cell r="I259">
            <v>0</v>
          </cell>
        </row>
        <row r="260">
          <cell r="B260">
            <v>209028701</v>
          </cell>
          <cell r="C260" t="str">
            <v>MA06050027</v>
          </cell>
          <cell r="D260" t="str">
            <v>SONDA FOLEY DE LATEX RECUBIERTA CON SILICON, 2 VÍAS CON BALÓN DE 5 CC/ML. SE SOLICITA  CALIBRE 18FR</v>
          </cell>
          <cell r="E260">
            <v>23448</v>
          </cell>
          <cell r="F260" t="str">
            <v>MEDICO QUIRURGICO</v>
          </cell>
          <cell r="G260">
            <v>0</v>
          </cell>
          <cell r="H260">
            <v>0</v>
          </cell>
          <cell r="I260">
            <v>0</v>
          </cell>
        </row>
        <row r="261">
          <cell r="B261">
            <v>209028702</v>
          </cell>
          <cell r="C261" t="str">
            <v>MA06050028</v>
          </cell>
          <cell r="D261" t="str">
            <v>SONDA FOLEY DE LATEX RECUBIERTA CON SILICON, 2 VÍAS CON BALÓN DE 5 CC/ML. SE SOLICITA CALIBRE 20FR</v>
          </cell>
          <cell r="E261">
            <v>23448</v>
          </cell>
          <cell r="F261" t="str">
            <v>MEDICO QUIRURGICO</v>
          </cell>
          <cell r="G261">
            <v>0</v>
          </cell>
          <cell r="H261">
            <v>0</v>
          </cell>
          <cell r="I261">
            <v>0</v>
          </cell>
        </row>
        <row r="262">
          <cell r="B262">
            <v>209028703</v>
          </cell>
          <cell r="C262" t="str">
            <v>MA06050036</v>
          </cell>
          <cell r="D262" t="str">
            <v xml:space="preserve">SONDA FOLEY DE LATEX RECUBIERTA CON SILICON, 2 VÍAS CON BALÓN DE 5 CC/ML. SE SOLICITA CALIBRE  22FR </v>
          </cell>
          <cell r="E262">
            <v>23448</v>
          </cell>
          <cell r="F262" t="str">
            <v>MEDICO QUIRURGICO</v>
          </cell>
          <cell r="G262">
            <v>0</v>
          </cell>
          <cell r="H262">
            <v>0</v>
          </cell>
          <cell r="I262">
            <v>0</v>
          </cell>
        </row>
        <row r="263">
          <cell r="B263">
            <v>209028800</v>
          </cell>
          <cell r="C263" t="str">
            <v>MA06050016</v>
          </cell>
          <cell r="D263" t="str">
            <v>SONDA FOLEY DE LATEX RECUBIERTA CON SILICON, 2 VÍAS CON BALÓN DE 5 CC/ML. SE SOLICITA CALIBRE 14FR</v>
          </cell>
          <cell r="E263">
            <v>23448</v>
          </cell>
          <cell r="F263" t="str">
            <v>MEDICO QUIRURGICO</v>
          </cell>
          <cell r="G263">
            <v>0</v>
          </cell>
          <cell r="H263">
            <v>0</v>
          </cell>
          <cell r="I263">
            <v>0</v>
          </cell>
        </row>
        <row r="264">
          <cell r="B264">
            <v>209028801</v>
          </cell>
          <cell r="C264" t="str">
            <v>MA06050017</v>
          </cell>
          <cell r="D264" t="str">
            <v>SONDA FOLEY DE LATEX RECUBIERTA CON SILICON, 2 VÍAS CON BALÓN DE 5 CC/ML.  SE SOLICITA  CALIBRE 16FR</v>
          </cell>
          <cell r="E264">
            <v>23448</v>
          </cell>
          <cell r="F264" t="str">
            <v>MEDICO QUIRURGICO</v>
          </cell>
          <cell r="G264">
            <v>0</v>
          </cell>
          <cell r="H264">
            <v>0</v>
          </cell>
          <cell r="I264">
            <v>0</v>
          </cell>
        </row>
        <row r="265">
          <cell r="B265">
            <v>209029810</v>
          </cell>
          <cell r="C265" t="str">
            <v>MA06050031</v>
          </cell>
          <cell r="D265" t="str">
            <v>SONDA FOLEY DE LATEX RECUBIERTA CON SILICÒN, 3 VÌAS CON BALÒN DE 30 CC.  SE SOLICITA CALIBRE 24FR</v>
          </cell>
          <cell r="E265">
            <v>53290</v>
          </cell>
          <cell r="F265" t="str">
            <v>MEDICO QUIRURGICO</v>
          </cell>
          <cell r="G265">
            <v>0</v>
          </cell>
          <cell r="H265">
            <v>0</v>
          </cell>
          <cell r="I265">
            <v>0</v>
          </cell>
        </row>
        <row r="266">
          <cell r="B266">
            <v>209030702</v>
          </cell>
          <cell r="C266" t="str">
            <v>MA12010028</v>
          </cell>
          <cell r="D266" t="str">
            <v>CERA DE HUESO. SE SOLICITA EN BASTÓN</v>
          </cell>
          <cell r="E266">
            <v>21879</v>
          </cell>
          <cell r="F266" t="str">
            <v>MEDICO QUIRURGICO</v>
          </cell>
          <cell r="G266">
            <v>1848</v>
          </cell>
          <cell r="H266">
            <v>0</v>
          </cell>
          <cell r="I266">
            <v>0</v>
          </cell>
        </row>
        <row r="267">
          <cell r="B267">
            <v>209030904</v>
          </cell>
          <cell r="C267" t="str">
            <v>SC02030008</v>
          </cell>
          <cell r="D267" t="str">
            <v>CINTA DE HILADILLO ESTERIL DE ALGODÓN TRENZADO</v>
          </cell>
          <cell r="E267">
            <v>22104</v>
          </cell>
          <cell r="F267" t="str">
            <v>MEDICO QUIRURGICO</v>
          </cell>
          <cell r="G267">
            <v>0</v>
          </cell>
          <cell r="H267">
            <v>0</v>
          </cell>
          <cell r="I267">
            <v>0</v>
          </cell>
        </row>
        <row r="268">
          <cell r="B268">
            <v>209031000</v>
          </cell>
          <cell r="C268" t="str">
            <v>MN01020030</v>
          </cell>
          <cell r="D268" t="str">
            <v>CINTA INDICADORA PARA ESTERILIZACION A VAPOR.  SE SOLICITA TAMAÑO  DE  1/2" X 60 O MAS YARDAS.</v>
          </cell>
          <cell r="E268">
            <v>100523</v>
          </cell>
          <cell r="F268" t="str">
            <v>MEDICO QUIRURGICO</v>
          </cell>
          <cell r="G268">
            <v>0</v>
          </cell>
          <cell r="H268">
            <v>0</v>
          </cell>
          <cell r="I268">
            <v>0</v>
          </cell>
        </row>
        <row r="269">
          <cell r="B269">
            <v>209031001</v>
          </cell>
          <cell r="C269" t="str">
            <v>MN01020023</v>
          </cell>
          <cell r="D269" t="str">
            <v>CINTA INDICADORA PARA ESTERILIZACION A VAPOR. SE SOLICITATAMAÑO 3/4" X 60 Ó MAS YARDAS.</v>
          </cell>
          <cell r="E269">
            <v>100523</v>
          </cell>
          <cell r="F269" t="str">
            <v>MEDICO QUIRURGICO</v>
          </cell>
          <cell r="G269">
            <v>0</v>
          </cell>
          <cell r="H269">
            <v>0</v>
          </cell>
          <cell r="I269">
            <v>21</v>
          </cell>
        </row>
        <row r="270">
          <cell r="B270">
            <v>209031002</v>
          </cell>
          <cell r="C270" t="str">
            <v>MN01020031</v>
          </cell>
          <cell r="D270" t="str">
            <v>CINTA INDICADORA PARA ESTERILIZACION A VAPOR                SE SOLICITA TAMAÑO  1" X 60 O MAS YARDAS.</v>
          </cell>
          <cell r="E270">
            <v>100523</v>
          </cell>
          <cell r="F270" t="str">
            <v>MEDICO QUIRURGICO</v>
          </cell>
          <cell r="G270">
            <v>0</v>
          </cell>
          <cell r="H270">
            <v>0</v>
          </cell>
          <cell r="I270">
            <v>0</v>
          </cell>
        </row>
        <row r="271">
          <cell r="B271">
            <v>209031100</v>
          </cell>
          <cell r="C271" t="str">
            <v>MA08040010</v>
          </cell>
          <cell r="D271" t="str">
            <v>COBERTOR PARA SILLETA (PALETA)</v>
          </cell>
          <cell r="E271">
            <v>22282</v>
          </cell>
          <cell r="F271" t="str">
            <v>MEDICO QUIRURGICO</v>
          </cell>
          <cell r="G271">
            <v>0</v>
          </cell>
          <cell r="H271">
            <v>0</v>
          </cell>
          <cell r="I271">
            <v>0</v>
          </cell>
        </row>
        <row r="272">
          <cell r="B272">
            <v>209032201</v>
          </cell>
          <cell r="C272" t="str">
            <v>MA01050048</v>
          </cell>
          <cell r="D272" t="str">
            <v>PROTECTOR PLÁSTICO PARA EL OJO</v>
          </cell>
          <cell r="E272">
            <v>23872</v>
          </cell>
          <cell r="F272" t="str">
            <v>MEDICO QUIRURGICO</v>
          </cell>
          <cell r="G272">
            <v>0</v>
          </cell>
          <cell r="H272">
            <v>0</v>
          </cell>
          <cell r="I272">
            <v>0</v>
          </cell>
        </row>
        <row r="273">
          <cell r="B273">
            <v>209032601</v>
          </cell>
          <cell r="C273" t="str">
            <v>AP03040008</v>
          </cell>
          <cell r="D273" t="str">
            <v>GEL PARA ELECTRODOS. SE SOLICITA TUBO DE 140 GRAMOS</v>
          </cell>
          <cell r="E273">
            <v>22554</v>
          </cell>
          <cell r="F273" t="str">
            <v>MEDICO QUIRURGICO</v>
          </cell>
          <cell r="G273">
            <v>0</v>
          </cell>
          <cell r="H273">
            <v>0</v>
          </cell>
          <cell r="I273">
            <v>0</v>
          </cell>
        </row>
        <row r="274">
          <cell r="B274">
            <v>209033101</v>
          </cell>
          <cell r="C274" t="str">
            <v>MA01010037</v>
          </cell>
          <cell r="D274" t="str">
            <v>VENDA AUTOADHERIBLE DE PLASTICO RECTANGULAR O LARGAS.        (CURITAS RECTANGULAR)</v>
          </cell>
          <cell r="E274">
            <v>22397</v>
          </cell>
          <cell r="F274" t="str">
            <v>MEDICO QUIRURGICO</v>
          </cell>
          <cell r="G274">
            <v>0</v>
          </cell>
          <cell r="H274">
            <v>0</v>
          </cell>
          <cell r="I274">
            <v>0</v>
          </cell>
        </row>
        <row r="275">
          <cell r="B275">
            <v>209033200</v>
          </cell>
          <cell r="C275" t="str">
            <v>MA01010038</v>
          </cell>
          <cell r="D275" t="str">
            <v>VENDA ADHESIVA DE PLÁSTICO REDONDA</v>
          </cell>
          <cell r="E275">
            <v>22398</v>
          </cell>
          <cell r="F275" t="str">
            <v>MEDICO QUIRURGICO</v>
          </cell>
          <cell r="G275">
            <v>0</v>
          </cell>
          <cell r="H275">
            <v>0</v>
          </cell>
          <cell r="I275">
            <v>0</v>
          </cell>
        </row>
        <row r="276">
          <cell r="B276">
            <v>209033201</v>
          </cell>
          <cell r="C276" t="str">
            <v>SC02030011</v>
          </cell>
          <cell r="D276" t="str">
            <v>GRAPA PARA LIGAR CORDON UMBILICAL</v>
          </cell>
          <cell r="E276">
            <v>22567</v>
          </cell>
          <cell r="F276" t="str">
            <v>MEDICO QUIRURGICO</v>
          </cell>
          <cell r="G276">
            <v>0</v>
          </cell>
          <cell r="H276">
            <v>0</v>
          </cell>
          <cell r="I276">
            <v>0</v>
          </cell>
        </row>
        <row r="277">
          <cell r="B277">
            <v>209033400</v>
          </cell>
          <cell r="C277" t="str">
            <v>IN01030059</v>
          </cell>
          <cell r="D277" t="str">
            <v xml:space="preserve">DEPRESOR DE LENGUA, ESTÉRIL  </v>
          </cell>
          <cell r="E277">
            <v>22140</v>
          </cell>
          <cell r="F277" t="str">
            <v>MEDICO QUIRURGICO</v>
          </cell>
          <cell r="G277">
            <v>0</v>
          </cell>
          <cell r="H277">
            <v>0</v>
          </cell>
          <cell r="I277">
            <v>0</v>
          </cell>
        </row>
        <row r="278">
          <cell r="B278">
            <v>209034201</v>
          </cell>
          <cell r="C278" t="str">
            <v>AF01060031</v>
          </cell>
          <cell r="D278" t="str">
            <v>CONECTOR LIBRE DE AGUJA (ESPIGA UNIVERSAL) PARA SOLUCIONES PARENTERALES, UNIDIRECCIONAL O BIDIRECCIONAL.                                                                                     SE SOLICITA: CON VÁLVULA ANTIRREFLUJO UNIDIRECCIONAL</v>
          </cell>
          <cell r="E278">
            <v>106815</v>
          </cell>
          <cell r="F278" t="str">
            <v>MEDICO QUIRURGICO</v>
          </cell>
          <cell r="G278">
            <v>0</v>
          </cell>
          <cell r="H278">
            <v>0</v>
          </cell>
          <cell r="I278">
            <v>0</v>
          </cell>
        </row>
        <row r="279">
          <cell r="B279">
            <v>209034512</v>
          </cell>
          <cell r="C279" t="str">
            <v>AP03010002</v>
          </cell>
          <cell r="D279" t="str">
            <v>ELECTRODO PARA  EKG MODELO PESTAÑA. SE SOLICITA: TAMAÑO NIÑO (PEDIATRICO)</v>
          </cell>
          <cell r="E279">
            <v>27815</v>
          </cell>
          <cell r="F279" t="str">
            <v>MEDICO QUIRURGICO</v>
          </cell>
          <cell r="G279">
            <v>0</v>
          </cell>
          <cell r="H279">
            <v>0</v>
          </cell>
          <cell r="I279">
            <v>0</v>
          </cell>
        </row>
        <row r="280">
          <cell r="B280">
            <v>209034700</v>
          </cell>
          <cell r="C280" t="str">
            <v>MA01010009</v>
          </cell>
          <cell r="D280" t="str">
            <v xml:space="preserve">APOSITO ABDOMINAL 8" X 10" y 10" x 12" DE LONGITUD.  SE SOLICITA TAMAÑO: 8" X 10" DE LONGITUD. </v>
          </cell>
          <cell r="E280">
            <v>21747</v>
          </cell>
          <cell r="F280" t="str">
            <v>MEDICO QUIRURGICO</v>
          </cell>
          <cell r="G280">
            <v>0</v>
          </cell>
          <cell r="H280">
            <v>0</v>
          </cell>
          <cell r="I280">
            <v>0</v>
          </cell>
        </row>
        <row r="281">
          <cell r="B281">
            <v>209034901</v>
          </cell>
          <cell r="C281" t="str">
            <v>SC02010029</v>
          </cell>
          <cell r="D281" t="str">
            <v xml:space="preserve">ESPONJA DESECHABLE CON JABON NEUTRO. SE SOLICITA: TAMAÑO 20CM X 10CM X 1.0CM    
</v>
          </cell>
          <cell r="E281">
            <v>22164</v>
          </cell>
          <cell r="F281" t="str">
            <v>MEDICO QUIRURGICO</v>
          </cell>
          <cell r="G281">
            <v>0</v>
          </cell>
          <cell r="H281">
            <v>0</v>
          </cell>
          <cell r="I281">
            <v>0</v>
          </cell>
        </row>
        <row r="282">
          <cell r="B282">
            <v>209035001</v>
          </cell>
          <cell r="C282" t="str">
            <v>SC02020029</v>
          </cell>
          <cell r="D282" t="str">
            <v>TOALLA SANITARIA MATERNAL; TOALLA SANITARIA TIPO PERINEAL,     (SE SOLICITA EXTRA GRANDE DE 11 A 12 PULGADAS. NO ESTERIL)</v>
          </cell>
          <cell r="E282">
            <v>22269</v>
          </cell>
          <cell r="F282" t="str">
            <v>MEDICO QUIRURGICO</v>
          </cell>
          <cell r="G282">
            <v>0</v>
          </cell>
          <cell r="H282">
            <v>0</v>
          </cell>
          <cell r="I282">
            <v>0</v>
          </cell>
        </row>
        <row r="283">
          <cell r="B283">
            <v>209035201</v>
          </cell>
          <cell r="C283" t="str">
            <v>MA09010010</v>
          </cell>
          <cell r="D283" t="str">
            <v>CINTA ADHESIVA DE TELA DE ALGODON (ESPARADRAPO).  SE SOLICITA TAMAÑO DE 2" X 10 Yds</v>
          </cell>
          <cell r="E283">
            <v>22069</v>
          </cell>
          <cell r="F283" t="str">
            <v>MEDICO QUIRURGICO</v>
          </cell>
          <cell r="G283">
            <v>0</v>
          </cell>
          <cell r="H283">
            <v>0</v>
          </cell>
          <cell r="I283">
            <v>0</v>
          </cell>
        </row>
        <row r="284">
          <cell r="B284">
            <v>209035202</v>
          </cell>
          <cell r="C284" t="str">
            <v>MA09010011</v>
          </cell>
          <cell r="D284" t="str">
            <v>CINTA ADHESIVA DE TELA DE ALGODON (ESPARADRAPO)  (SE SOLICITA TAMAÑO DE 3" X 10 Yds).</v>
          </cell>
          <cell r="E284">
            <v>22069</v>
          </cell>
          <cell r="F284" t="str">
            <v>MEDICO QUIRURGICO</v>
          </cell>
          <cell r="G284">
            <v>0</v>
          </cell>
          <cell r="H284">
            <v>0</v>
          </cell>
          <cell r="I284">
            <v>0</v>
          </cell>
        </row>
        <row r="285">
          <cell r="B285">
            <v>209035203</v>
          </cell>
          <cell r="C285" t="str">
            <v>MA09010004</v>
          </cell>
          <cell r="D285" t="str">
            <v>CINTA  ADHESIVA DE PLASTICO TRANSPARENTE. SE SOLICITA DE 1" X 10 YARDAS                                                                                                                                                                                                                                 CINTA ADHESIVA DE PLASTICO TRANSPARENTE, HIPOALERGENICO, RESISTENTE A LA HUMEDAD (IMPERMEABLE),
TAMAÑO DE 1/2´´ A 3´´POR 10 YARDA O MAS DE LONGITUD.
LA INSTITUCION SOLICITARA EL TAMAÑO QUE REQUIERA.</v>
          </cell>
          <cell r="E285">
            <v>21878</v>
          </cell>
          <cell r="F285" t="str">
            <v>MEDICO QUIRURGICO</v>
          </cell>
          <cell r="G285">
            <v>0</v>
          </cell>
          <cell r="H285">
            <v>0</v>
          </cell>
          <cell r="I285">
            <v>0</v>
          </cell>
        </row>
        <row r="286">
          <cell r="B286">
            <v>209035400</v>
          </cell>
          <cell r="C286" t="str">
            <v>MA09010005</v>
          </cell>
          <cell r="D286" t="str">
            <v xml:space="preserve">CINTA ADHESIVA DE PAPEL MICROPOROSO. (SE SOLICITA DE 2" DE ANCHO X 10 YARDAS DE LONGITUD).                                                                                                                                                                                                                                  
</v>
          </cell>
          <cell r="E286">
            <v>21874</v>
          </cell>
          <cell r="F286" t="str">
            <v>MEDICO QUIRURGICO</v>
          </cell>
          <cell r="G286">
            <v>0</v>
          </cell>
          <cell r="H286">
            <v>0</v>
          </cell>
          <cell r="I286">
            <v>0</v>
          </cell>
        </row>
        <row r="287">
          <cell r="B287">
            <v>209035401</v>
          </cell>
          <cell r="C287" t="str">
            <v>MA09010006</v>
          </cell>
          <cell r="D287" t="str">
            <v xml:space="preserve">CINTA ADHESIVA DE PAPEL MICROPOROSO. (SE SOLICITA DE 3" X 10 Yads)                                                                                                                                                                                                                                                                      </v>
          </cell>
          <cell r="E287">
            <v>21874</v>
          </cell>
          <cell r="F287" t="str">
            <v>MEDICO QUIRURGICO</v>
          </cell>
          <cell r="G287">
            <v>3912</v>
          </cell>
          <cell r="H287">
            <v>0</v>
          </cell>
          <cell r="I287">
            <v>0</v>
          </cell>
        </row>
        <row r="288">
          <cell r="B288">
            <v>209036301</v>
          </cell>
          <cell r="C288" t="str">
            <v>AF01020021</v>
          </cell>
          <cell r="D288" t="str">
            <v>CONECTOR O EQUIPO PARA INFUSIÓN DE SOLUCIÓN PARENTERAL, CON DOS FILTRO .</v>
          </cell>
          <cell r="E288">
            <v>22692</v>
          </cell>
          <cell r="F288" t="str">
            <v>MEDICO QUIRURGICO</v>
          </cell>
          <cell r="G288">
            <v>0</v>
          </cell>
          <cell r="H288">
            <v>0</v>
          </cell>
          <cell r="I288">
            <v>0</v>
          </cell>
        </row>
        <row r="289">
          <cell r="B289">
            <v>209036501</v>
          </cell>
          <cell r="C289" t="str">
            <v>MA01020009</v>
          </cell>
          <cell r="D289" t="str">
            <v>GASA SIMPLE  TAMAÑO 3" X 3",12 DOBLECES NO ESTERIL.</v>
          </cell>
          <cell r="E289">
            <v>23116</v>
          </cell>
          <cell r="F289" t="str">
            <v>MEDICO QUIRURGICO</v>
          </cell>
          <cell r="G289">
            <v>0</v>
          </cell>
          <cell r="H289">
            <v>0</v>
          </cell>
          <cell r="I289">
            <v>0</v>
          </cell>
        </row>
        <row r="290">
          <cell r="B290">
            <v>209037802</v>
          </cell>
          <cell r="C290" t="str">
            <v>SC01050008</v>
          </cell>
          <cell r="D290" t="str">
            <v xml:space="preserve">GUANTES DE EXPLORACIÓN DE LÁTEX, NO ESTÉRIL (Se solicita tamaño grande) </v>
          </cell>
          <cell r="E290">
            <v>100714</v>
          </cell>
          <cell r="F290" t="str">
            <v>MEDICO QUIRURGICO</v>
          </cell>
          <cell r="G290">
            <v>0</v>
          </cell>
          <cell r="H290">
            <v>0</v>
          </cell>
          <cell r="I290">
            <v>0</v>
          </cell>
        </row>
        <row r="291">
          <cell r="B291">
            <v>209038100</v>
          </cell>
          <cell r="C291" t="str">
            <v>MA09050010</v>
          </cell>
          <cell r="D291" t="str">
            <v xml:space="preserve">ALGODON COMPRIMIDO 100% (SE SOLICITA  3" x 4 YARDAS)
</v>
          </cell>
          <cell r="E291">
            <v>21757</v>
          </cell>
          <cell r="F291" t="str">
            <v>MEDICO QUIRURGICO</v>
          </cell>
          <cell r="G291">
            <v>0</v>
          </cell>
          <cell r="H291">
            <v>0</v>
          </cell>
          <cell r="I291">
            <v>0</v>
          </cell>
        </row>
        <row r="292">
          <cell r="B292">
            <v>209038101</v>
          </cell>
          <cell r="C292" t="str">
            <v>MA09050008</v>
          </cell>
          <cell r="D292" t="str">
            <v>VENDAJE DE 100% DE ALGODÓN COMPRIMIDO, NO ESTÉRIL (SE SOLICITA TAMAÑO 4"X 4 YARDAS)</v>
          </cell>
          <cell r="E292">
            <v>21757</v>
          </cell>
          <cell r="F292" t="str">
            <v>MEDICO QUIRURGICO</v>
          </cell>
          <cell r="G292">
            <v>0</v>
          </cell>
          <cell r="H292">
            <v>0</v>
          </cell>
          <cell r="I292">
            <v>0</v>
          </cell>
        </row>
        <row r="293">
          <cell r="B293">
            <v>209038102</v>
          </cell>
          <cell r="C293" t="str">
            <v>MA09050009</v>
          </cell>
          <cell r="D293" t="str">
            <v>ALGODON COMPRIMIDO 100%  6" x 4 YARDAS  (SE SOLICITA TAMAÑO 6 x 4")</v>
          </cell>
          <cell r="E293">
            <v>21757</v>
          </cell>
          <cell r="F293" t="str">
            <v>MEDICO QUIRURGICO</v>
          </cell>
          <cell r="G293">
            <v>0</v>
          </cell>
          <cell r="H293">
            <v>0</v>
          </cell>
          <cell r="I293">
            <v>0</v>
          </cell>
        </row>
        <row r="294">
          <cell r="B294">
            <v>209038200</v>
          </cell>
          <cell r="C294" t="str">
            <v>IN01010051</v>
          </cell>
          <cell r="D294" t="str">
            <v>HOJA DE BISTURÍ DE ACERO INOXIDABLE (SE SOLICITA TAMAÑO Nº10)</v>
          </cell>
          <cell r="E294">
            <v>22450</v>
          </cell>
          <cell r="F294" t="str">
            <v>MEDICO QUIRURGICO</v>
          </cell>
          <cell r="G294">
            <v>0</v>
          </cell>
          <cell r="H294">
            <v>0</v>
          </cell>
          <cell r="I294">
            <v>0</v>
          </cell>
        </row>
        <row r="295">
          <cell r="B295">
            <v>209038201</v>
          </cell>
          <cell r="C295" t="str">
            <v>IN01010052</v>
          </cell>
          <cell r="D295" t="str">
            <v>HOJA DE BISTURÍ  DE ACERO INOXIDABLE (SE SOLICITA TAMAÑO N° 11)</v>
          </cell>
          <cell r="E295">
            <v>22450</v>
          </cell>
          <cell r="F295" t="str">
            <v>MEDICO QUIRURGICO</v>
          </cell>
          <cell r="G295">
            <v>0</v>
          </cell>
          <cell r="H295">
            <v>0</v>
          </cell>
          <cell r="I295">
            <v>0</v>
          </cell>
        </row>
        <row r="296">
          <cell r="B296">
            <v>209038203</v>
          </cell>
          <cell r="C296" t="str">
            <v>IN01010054</v>
          </cell>
          <cell r="D296" t="str">
            <v>HOJA DE BISTURÍ  DE ACERO INOXIDABLE (SE SOLICITA TAMAÑO N° 15)</v>
          </cell>
          <cell r="E296">
            <v>22450</v>
          </cell>
          <cell r="F296" t="str">
            <v>MEDICO QUIRURGICO</v>
          </cell>
          <cell r="G296">
            <v>0</v>
          </cell>
          <cell r="H296">
            <v>0</v>
          </cell>
          <cell r="I296">
            <v>0</v>
          </cell>
        </row>
        <row r="297">
          <cell r="B297">
            <v>209038204</v>
          </cell>
          <cell r="C297" t="str">
            <v>IN01010055</v>
          </cell>
          <cell r="D297" t="str">
            <v xml:space="preserve">HOJA DE BISTURÍ  DE ACERO INOXIDABLE (SE SOLICITA TANAÑO N° 23) </v>
          </cell>
          <cell r="E297">
            <v>22450</v>
          </cell>
          <cell r="F297" t="str">
            <v>MEDICO QUIRURGICO</v>
          </cell>
          <cell r="G297">
            <v>0</v>
          </cell>
          <cell r="H297">
            <v>0</v>
          </cell>
          <cell r="I297">
            <v>0</v>
          </cell>
        </row>
        <row r="298">
          <cell r="B298">
            <v>209038206</v>
          </cell>
          <cell r="C298" t="str">
            <v>IN01011326</v>
          </cell>
          <cell r="D298" t="str">
            <v>CUCHILLETE ESPATULADO ESTILO CRESCENT ( SE SOLICITA LONGITUD DE 2.0 )</v>
          </cell>
          <cell r="E298">
            <v>109407</v>
          </cell>
          <cell r="F298" t="str">
            <v>MEDICO QUIRURGICO</v>
          </cell>
          <cell r="G298">
            <v>390</v>
          </cell>
          <cell r="H298">
            <v>0</v>
          </cell>
          <cell r="I298">
            <v>0</v>
          </cell>
        </row>
        <row r="299">
          <cell r="B299">
            <v>209038207</v>
          </cell>
          <cell r="C299" t="str">
            <v>IN01010001</v>
          </cell>
          <cell r="D299" t="str">
            <v>CUCHILLA PARA FACOEMULSIFICACIÓN (Se solicita de 2.65mm)</v>
          </cell>
          <cell r="E299">
            <v>21881</v>
          </cell>
          <cell r="F299" t="str">
            <v>MEDICO QUIRURGICO</v>
          </cell>
          <cell r="G299">
            <v>0</v>
          </cell>
          <cell r="H299">
            <v>0</v>
          </cell>
          <cell r="I299">
            <v>0</v>
          </cell>
        </row>
        <row r="300">
          <cell r="B300">
            <v>209038208</v>
          </cell>
          <cell r="C300" t="str">
            <v>IN01010002</v>
          </cell>
          <cell r="D300" t="str">
            <v>CUCHILLA PARA FACOEMULSIFICACIÓN.  (SE SOLICITA TAMAÑO  3.2MM)</v>
          </cell>
          <cell r="E300">
            <v>21881</v>
          </cell>
          <cell r="F300" t="str">
            <v>MEDICO QUIRURGICO</v>
          </cell>
          <cell r="G300">
            <v>0</v>
          </cell>
          <cell r="H300">
            <v>0</v>
          </cell>
          <cell r="I300">
            <v>0</v>
          </cell>
        </row>
        <row r="301">
          <cell r="B301">
            <v>209039500</v>
          </cell>
          <cell r="C301" t="str">
            <v>MA05020063</v>
          </cell>
          <cell r="D301" t="str">
            <v>JERINGUILLA IRRIGACION 2ONZ  (60ML)</v>
          </cell>
          <cell r="E301">
            <v>22413</v>
          </cell>
          <cell r="F301" t="str">
            <v>MEDICO QUIRURGICO</v>
          </cell>
          <cell r="G301">
            <v>0</v>
          </cell>
          <cell r="H301">
            <v>0</v>
          </cell>
          <cell r="I301">
            <v>0</v>
          </cell>
        </row>
        <row r="302">
          <cell r="B302">
            <v>209040100</v>
          </cell>
          <cell r="C302" t="str">
            <v>MA04020003</v>
          </cell>
          <cell r="D302" t="str">
            <v>AGUJA METALICA CON PISTOLA AUTOMATICA PARA TOMA DE BIOPSIA.  (SE SOLICITA EL TAMAÑO 18G  X 10 A 25CM.)</v>
          </cell>
          <cell r="E302">
            <v>22372</v>
          </cell>
          <cell r="F302" t="str">
            <v>MEDICO QUIRURGICO</v>
          </cell>
          <cell r="G302">
            <v>50</v>
          </cell>
          <cell r="H302">
            <v>10</v>
          </cell>
          <cell r="I302">
            <v>0</v>
          </cell>
        </row>
        <row r="303">
          <cell r="B303">
            <v>209040600</v>
          </cell>
          <cell r="C303" t="str">
            <v>MA07010013</v>
          </cell>
          <cell r="D303" t="str">
            <v>SISTEMA CERRADO PARA DRENAJE DE FLUIDOS CONTINUOS REDONDO.  SE SOLICITA DE 10mm CON RESERVORIO DE 100CC</v>
          </cell>
          <cell r="E303">
            <v>25492</v>
          </cell>
          <cell r="F303" t="str">
            <v>MEDICO QUIRURGICO</v>
          </cell>
          <cell r="G303">
            <v>0</v>
          </cell>
          <cell r="H303">
            <v>0</v>
          </cell>
          <cell r="I303">
            <v>0</v>
          </cell>
        </row>
        <row r="304">
          <cell r="B304">
            <v>209040601</v>
          </cell>
          <cell r="C304" t="str">
            <v>MA07010014</v>
          </cell>
          <cell r="D304" t="str">
            <v>SISTEMA CERRADO PARA DRENAJE DE FLUIDOS CONTINUOS REDONDO. SE SOLICITA DE 7mm CON RESERVORIO DE 100C1C</v>
          </cell>
          <cell r="E304">
            <v>25492</v>
          </cell>
          <cell r="F304" t="str">
            <v>MEDICO QUIRURGICO</v>
          </cell>
          <cell r="G304">
            <v>0</v>
          </cell>
          <cell r="H304">
            <v>0</v>
          </cell>
          <cell r="I304">
            <v>0</v>
          </cell>
        </row>
        <row r="305">
          <cell r="B305">
            <v>209041200</v>
          </cell>
          <cell r="C305" t="str">
            <v>MA05010018</v>
          </cell>
          <cell r="D305" t="str">
            <v>JERINGUILLA 5060ML. SE SOLICITA  50ml, PUNTA ROSCA S/AGUJA</v>
          </cell>
          <cell r="E305">
            <v>22194</v>
          </cell>
          <cell r="F305" t="str">
            <v>MEDICO QUIRURGICO</v>
          </cell>
          <cell r="G305">
            <v>0</v>
          </cell>
          <cell r="H305">
            <v>0</v>
          </cell>
          <cell r="I305">
            <v>0</v>
          </cell>
        </row>
        <row r="306">
          <cell r="B306">
            <v>209041900</v>
          </cell>
          <cell r="C306" t="str">
            <v>MA05020064</v>
          </cell>
          <cell r="D306" t="str">
            <v>JERINGUILLA DE TUBERCULINA CON AGUJA 25 G X 5/8".</v>
          </cell>
          <cell r="E306">
            <v>22482</v>
          </cell>
          <cell r="F306" t="str">
            <v>MEDICO QUIRURGICO</v>
          </cell>
          <cell r="G306">
            <v>42608</v>
          </cell>
          <cell r="H306">
            <v>82</v>
          </cell>
          <cell r="I306">
            <v>160</v>
          </cell>
        </row>
        <row r="307">
          <cell r="B307">
            <v>209041901</v>
          </cell>
          <cell r="C307" t="str">
            <v>MA05020065</v>
          </cell>
          <cell r="D307" t="str">
            <v>JERINGUILLA DE TUBERCULINA     (SE SOLICITA CON AGUJA 26 G X 3/8")</v>
          </cell>
          <cell r="E307">
            <v>22490</v>
          </cell>
          <cell r="F307" t="str">
            <v>MEDICO QUIRURGICO</v>
          </cell>
          <cell r="G307">
            <v>1110400</v>
          </cell>
          <cell r="H307">
            <v>6200</v>
          </cell>
          <cell r="I307">
            <v>0</v>
          </cell>
        </row>
        <row r="308">
          <cell r="B308">
            <v>209043101</v>
          </cell>
          <cell r="C308" t="str">
            <v>MN04010142</v>
          </cell>
          <cell r="D308" t="str">
            <v>MASCARA DE TIENDA PARA OXIGENO DE ADULTO CON TUBO CORRUGADO  MÁSCARA DE TIENDA, PARA ADULTO, DESECHABLE, DE VINIL TRANSPARENTE, MUY SUAVE, MOLDEADO PARA LA BARBILLA, TUBO CORRUGADO DE 6PIES, 72 PULGADAS , BANDA DE ELÁSTICO PARA LA CABEZA.</v>
          </cell>
          <cell r="E308">
            <v>107795</v>
          </cell>
          <cell r="F308" t="str">
            <v>MEDICO QUIRURGICO</v>
          </cell>
          <cell r="G308">
            <v>0</v>
          </cell>
          <cell r="H308">
            <v>0</v>
          </cell>
          <cell r="I308">
            <v>0</v>
          </cell>
        </row>
        <row r="309">
          <cell r="B309">
            <v>209044100</v>
          </cell>
          <cell r="C309" t="str">
            <v>AF01060106</v>
          </cell>
          <cell r="D309" t="str">
            <v>LLAVE DE TRES VIAS CON DOS (2) CONECTORES,ESTÉRIL.</v>
          </cell>
          <cell r="E309">
            <v>107098</v>
          </cell>
          <cell r="F309" t="str">
            <v>MEDICO QUIRURGICO</v>
          </cell>
          <cell r="G309">
            <v>0</v>
          </cell>
          <cell r="H309">
            <v>0</v>
          </cell>
          <cell r="I309">
            <v>0</v>
          </cell>
        </row>
        <row r="310">
          <cell r="B310">
            <v>209044300</v>
          </cell>
          <cell r="C310" t="str">
            <v>MA12020059</v>
          </cell>
          <cell r="D310" t="str">
            <v>MALLA PARA REFORZAR PLANOS ANATOMICOS  SE SOLICITA DE 7.5 CM X 12.5CM                                                                                                                                                                                                                                                                                                                                        Para reparación tisular convencional y laparoscópica.
Especificaciones: 
1. Estéril.
2. Polipropileno monofilamentoso no absorbible.
3. Flexible.
4. Bordes lisos redondeados.
5. Autoexpandible.
6. Tamaños:
• 7.5cm a 30.4cm (3” a 12”) x 7.5cm a 35.5cm (3” a 14”).</v>
          </cell>
          <cell r="E310">
            <v>22843</v>
          </cell>
          <cell r="F310" t="str">
            <v>MEDICO QUIRURGICO</v>
          </cell>
          <cell r="G310">
            <v>0</v>
          </cell>
          <cell r="H310">
            <v>0</v>
          </cell>
          <cell r="I310">
            <v>36</v>
          </cell>
        </row>
        <row r="311">
          <cell r="B311">
            <v>209044400</v>
          </cell>
          <cell r="C311" t="str">
            <v>MA12020057</v>
          </cell>
          <cell r="D311" t="str">
            <v>MALLA PARA REFORZAR PLANOS ANATOMICOS. SE SOLICITA TAMAÑO DE 15 CM X 15CM</v>
          </cell>
          <cell r="E311">
            <v>22843</v>
          </cell>
          <cell r="F311" t="str">
            <v>MEDICO QUIRURGICO</v>
          </cell>
          <cell r="G311">
            <v>39</v>
          </cell>
          <cell r="H311">
            <v>0</v>
          </cell>
          <cell r="I311">
            <v>0</v>
          </cell>
        </row>
        <row r="312">
          <cell r="B312">
            <v>209044401</v>
          </cell>
          <cell r="C312" t="str">
            <v>MA12020058</v>
          </cell>
          <cell r="D312" t="str">
            <v>MALLA PARA REFORZAR PLANOS ANATOMICOS, 3" A 10" (7.5 A 25.4CM.) X 5" A 14" ( 12.5CM  A 35CM),  (SOLICITAMOS  22.9CM X 35CM.)</v>
          </cell>
          <cell r="E312">
            <v>22843</v>
          </cell>
          <cell r="F312" t="str">
            <v>MEDICO QUIRURGICO</v>
          </cell>
          <cell r="G312">
            <v>0</v>
          </cell>
          <cell r="H312">
            <v>0</v>
          </cell>
          <cell r="I312">
            <v>0</v>
          </cell>
        </row>
        <row r="313">
          <cell r="B313">
            <v>209045000</v>
          </cell>
          <cell r="C313" t="str">
            <v>SC01060010</v>
          </cell>
          <cell r="D313" t="str">
            <v>MASCARILLA RECTANGULAR CON VISOR, SE SOLICITA CON VISOR PARA ADULTO</v>
          </cell>
          <cell r="E313">
            <v>22853</v>
          </cell>
          <cell r="F313" t="str">
            <v>MEDICO QUIRURGICO</v>
          </cell>
          <cell r="G313">
            <v>0</v>
          </cell>
          <cell r="H313">
            <v>0</v>
          </cell>
          <cell r="I313">
            <v>0</v>
          </cell>
        </row>
        <row r="314">
          <cell r="B314">
            <v>209045100</v>
          </cell>
          <cell r="C314" t="str">
            <v>MN04010052</v>
          </cell>
          <cell r="D314" t="str">
            <v xml:space="preserve">MASCARILLA PARA OXIGENO DE MEDIA CONCENTRACION. SE SOLICITA TAMAÑO ADULTO ALARGADA SIN RESVORIO                                                                                                                                                                                                                                    </v>
          </cell>
          <cell r="E314">
            <v>102671</v>
          </cell>
          <cell r="F314" t="str">
            <v>MEDICO QUIRURGICO</v>
          </cell>
          <cell r="G314">
            <v>0</v>
          </cell>
          <cell r="H314">
            <v>0</v>
          </cell>
          <cell r="I314">
            <v>0</v>
          </cell>
        </row>
        <row r="315">
          <cell r="B315">
            <v>209045200</v>
          </cell>
          <cell r="C315" t="str">
            <v>SC01060026</v>
          </cell>
          <cell r="D315" t="str">
            <v>MASCARILLA RECTANGULAR DESECHABLE CUATRO TIRAS , CON O SIN VISOR. SE SOLICITA  SIN VISOR TAMAÑO ADULTO</v>
          </cell>
          <cell r="E315">
            <v>22853</v>
          </cell>
          <cell r="F315" t="str">
            <v>MEDICO QUIRURGICO</v>
          </cell>
          <cell r="G315">
            <v>0</v>
          </cell>
          <cell r="H315">
            <v>0</v>
          </cell>
          <cell r="I315">
            <v>0</v>
          </cell>
        </row>
        <row r="316">
          <cell r="B316">
            <v>209045301</v>
          </cell>
          <cell r="C316" t="str">
            <v>AF01020027</v>
          </cell>
          <cell r="D316" t="str">
            <v xml:space="preserve">CONECTOR PARA ADMINISTRACION DE SOLUCION INTRAVENOSA CON BURETA (MICROGOTERO) SE SOLICITA SITIO DE INYECCION LIBRE DE AGUJA  Y SITIO EN "Y" LIBRE DE AGUJA. CAPACIDAD DE 150 ML.
</v>
          </cell>
          <cell r="E316">
            <v>22694</v>
          </cell>
          <cell r="F316" t="str">
            <v>MEDICO QUIRURGICO</v>
          </cell>
          <cell r="G316">
            <v>0</v>
          </cell>
          <cell r="H316">
            <v>0</v>
          </cell>
          <cell r="I316">
            <v>0</v>
          </cell>
        </row>
        <row r="317">
          <cell r="B317">
            <v>209045304</v>
          </cell>
          <cell r="C317" t="str">
            <v>MN04010141</v>
          </cell>
          <cell r="D317" t="str">
            <v>KIT MICRONEBULIZADOR PEDIÁTRICO DE VINIL</v>
          </cell>
          <cell r="E317">
            <v>107260</v>
          </cell>
          <cell r="F317" t="str">
            <v>MEDICO QUIRURGICO</v>
          </cell>
          <cell r="G317">
            <v>0</v>
          </cell>
          <cell r="H317">
            <v>0</v>
          </cell>
          <cell r="I317">
            <v>0</v>
          </cell>
        </row>
        <row r="318">
          <cell r="B318">
            <v>209045306</v>
          </cell>
          <cell r="C318" t="str">
            <v>MN04010140</v>
          </cell>
          <cell r="D318" t="str">
            <v>KIT MICRONEBULIZADOR ADULTO DE VINIL (SE SOLICITA CON MASCARA DE VINIL TAMAÑO ADULTO)</v>
          </cell>
          <cell r="E318">
            <v>107260</v>
          </cell>
          <cell r="F318" t="str">
            <v>MEDICO QUIRURGICO</v>
          </cell>
          <cell r="G318">
            <v>0</v>
          </cell>
          <cell r="H318">
            <v>0</v>
          </cell>
          <cell r="I318">
            <v>0</v>
          </cell>
        </row>
        <row r="319">
          <cell r="B319">
            <v>209046113</v>
          </cell>
          <cell r="C319" t="str">
            <v>SC02020008</v>
          </cell>
          <cell r="D319" t="str">
            <v xml:space="preserve"> PARA NIÑO. SE SOLICITA PESO DE 6 A 14 LBS</v>
          </cell>
          <cell r="E319">
            <v>102299</v>
          </cell>
          <cell r="F319" t="str">
            <v>MEDICO QUIRURGICO</v>
          </cell>
          <cell r="G319">
            <v>0</v>
          </cell>
          <cell r="H319">
            <v>0</v>
          </cell>
          <cell r="I319">
            <v>0</v>
          </cell>
        </row>
        <row r="320">
          <cell r="B320">
            <v>209046114</v>
          </cell>
          <cell r="C320" t="str">
            <v>SC02020009</v>
          </cell>
          <cell r="D320" t="str">
            <v xml:space="preserve"> PARA NIÑO. SE SOLICITA PESO DE 12 A 24 LBS.                                                                                                                                                                                                                                                      </v>
          </cell>
          <cell r="E320">
            <v>102299</v>
          </cell>
          <cell r="F320" t="str">
            <v>MEDICO QUIRURGICO</v>
          </cell>
          <cell r="G320">
            <v>0</v>
          </cell>
          <cell r="H320">
            <v>0</v>
          </cell>
          <cell r="I320">
            <v>0</v>
          </cell>
        </row>
        <row r="321">
          <cell r="B321">
            <v>209046700</v>
          </cell>
          <cell r="C321" t="str">
            <v>MN01030015</v>
          </cell>
          <cell r="D321" t="str">
            <v>PAPEL PARA ESTERILIZAR GRADO MÉDICO. MINIMO DE 60 GRAMOS POR METRO CUADRADO, SE SOLICITA DE 8" X 8", 20 CMS X 20 CMS</v>
          </cell>
          <cell r="E321">
            <v>101983</v>
          </cell>
          <cell r="F321" t="str">
            <v>MEDICO QUIRURGICO</v>
          </cell>
          <cell r="G321">
            <v>0</v>
          </cell>
          <cell r="H321">
            <v>0</v>
          </cell>
          <cell r="I321">
            <v>0</v>
          </cell>
        </row>
        <row r="322">
          <cell r="B322">
            <v>209046701</v>
          </cell>
          <cell r="C322" t="str">
            <v>MN01030016</v>
          </cell>
          <cell r="D322" t="str">
            <v>PAPEL PARA ESTERILIZAR GRADO MÉDICO, MINIMO DE 60 GRAMOS POR METRO CUADRADO, SE SOLICITA DE 12" X  12", 30 CMS X 30 CMS</v>
          </cell>
          <cell r="E322">
            <v>101983</v>
          </cell>
          <cell r="F322" t="str">
            <v>MEDICO QUIRURGICO</v>
          </cell>
          <cell r="G322">
            <v>0</v>
          </cell>
          <cell r="H322">
            <v>0</v>
          </cell>
          <cell r="I322">
            <v>0</v>
          </cell>
        </row>
        <row r="323">
          <cell r="B323">
            <v>209046704</v>
          </cell>
          <cell r="C323" t="str">
            <v>MN01030017</v>
          </cell>
          <cell r="D323" t="str">
            <v>PAPEL PARA ESTERILIZAR GRADO MÉDICO, MINIMO 60 GRAMOS POR METRO CUADRADO, SE SOLICITA DE 16" X  16", 40 CMS X 40 CMS</v>
          </cell>
          <cell r="E323">
            <v>101983</v>
          </cell>
          <cell r="F323" t="str">
            <v>MEDICO QUIRURGICO</v>
          </cell>
          <cell r="G323">
            <v>0</v>
          </cell>
          <cell r="H323">
            <v>0</v>
          </cell>
          <cell r="I323">
            <v>0</v>
          </cell>
        </row>
        <row r="324">
          <cell r="B324">
            <v>209046705</v>
          </cell>
          <cell r="C324" t="str">
            <v>MN01030018</v>
          </cell>
          <cell r="D324" t="str">
            <v>PAPEL PARA ESTERILIZAR GRADO MÉDICO, MINIMO 60 GRAMOS POR METRO CUADRADO,  SE SOLICITA 18" X 18", 46 CMS. X 46 CMS</v>
          </cell>
          <cell r="E324">
            <v>101983</v>
          </cell>
          <cell r="F324" t="str">
            <v>MEDICO QUIRURGICO</v>
          </cell>
          <cell r="G324">
            <v>0</v>
          </cell>
          <cell r="H324">
            <v>0</v>
          </cell>
          <cell r="I324">
            <v>0</v>
          </cell>
        </row>
        <row r="325">
          <cell r="B325">
            <v>209046707</v>
          </cell>
          <cell r="C325" t="str">
            <v>MN01030019</v>
          </cell>
          <cell r="D325" t="str">
            <v>PAPEL PARA ESTERILIZAR GRADO MÉDICO, INIMO DE 60 GRAMOS POR METRO CUADRADO, SE SOLICITA DE 24" X 24" 60 CMS. X 60 CMS</v>
          </cell>
          <cell r="E325">
            <v>101983</v>
          </cell>
          <cell r="F325" t="str">
            <v>MEDICO QUIRURGICO</v>
          </cell>
          <cell r="G325">
            <v>0</v>
          </cell>
          <cell r="H325">
            <v>0</v>
          </cell>
          <cell r="I325">
            <v>0</v>
          </cell>
        </row>
        <row r="326">
          <cell r="B326">
            <v>209046709</v>
          </cell>
          <cell r="C326" t="str">
            <v>MN01030020</v>
          </cell>
          <cell r="D326" t="str">
            <v>PAPEL PARA ESTERILIZAR GRADO MÉDICO, MÍNIMO 60 GRAMOS POR METRO CUADRADO,  SOLICITAMOS 30" X 30", 75 CMS. 75 CMS.</v>
          </cell>
          <cell r="E326">
            <v>101983</v>
          </cell>
          <cell r="F326" t="str">
            <v>MEDICO QUIRURGICO</v>
          </cell>
          <cell r="G326">
            <v>0</v>
          </cell>
          <cell r="H326">
            <v>0</v>
          </cell>
          <cell r="I326">
            <v>0</v>
          </cell>
        </row>
        <row r="327">
          <cell r="B327">
            <v>209047501</v>
          </cell>
          <cell r="C327" t="str">
            <v>SU02020001</v>
          </cell>
          <cell r="D327" t="str">
            <v>INSTRUMENTO PARA LIGAR VASOS DE TITANIUM, DESECHABLE  (SE SOLICITA TAMAÑO GRANDE)</v>
          </cell>
          <cell r="E327">
            <v>102784</v>
          </cell>
          <cell r="F327" t="str">
            <v>MEDICO QUIRURGICO</v>
          </cell>
          <cell r="G327">
            <v>0</v>
          </cell>
          <cell r="H327">
            <v>0</v>
          </cell>
          <cell r="I327">
            <v>0</v>
          </cell>
        </row>
        <row r="328">
          <cell r="B328">
            <v>209047600</v>
          </cell>
          <cell r="C328" t="str">
            <v>SC02030019</v>
          </cell>
          <cell r="D328" t="str">
            <v>PLACA PARA IMPRESIÓN PLANTAR</v>
          </cell>
          <cell r="E328">
            <v>23895</v>
          </cell>
          <cell r="F328" t="str">
            <v>MEDICO QUIRURGICO</v>
          </cell>
          <cell r="G328">
            <v>0</v>
          </cell>
          <cell r="H328">
            <v>0</v>
          </cell>
          <cell r="I328">
            <v>0</v>
          </cell>
        </row>
        <row r="329">
          <cell r="B329">
            <v>209048600</v>
          </cell>
          <cell r="C329" t="str">
            <v>MA07010017</v>
          </cell>
          <cell r="D329" t="str">
            <v>SISTEMA CERRADO PARA DRENAJE DE FLUIDOS CONTINUOS. SE SOLICITA DE 19FR. DE SILICONA RESERVORIO 400CC A 450CC</v>
          </cell>
          <cell r="E329">
            <v>48254</v>
          </cell>
          <cell r="F329" t="str">
            <v>MEDICO QUIRURGICO</v>
          </cell>
          <cell r="G329">
            <v>0</v>
          </cell>
          <cell r="H329">
            <v>0</v>
          </cell>
          <cell r="I329">
            <v>0</v>
          </cell>
        </row>
        <row r="330">
          <cell r="B330">
            <v>209048901</v>
          </cell>
          <cell r="C330" t="str">
            <v>MA07010002</v>
          </cell>
          <cell r="D330" t="str">
            <v xml:space="preserve"> SISTEMA PARA ASPIRACION DE MUESTRA DE MUCOSIDADES. TRAMPA</v>
          </cell>
          <cell r="E330">
            <v>24099</v>
          </cell>
          <cell r="F330" t="str">
            <v>MEDICO QUIRURGICO</v>
          </cell>
          <cell r="G330">
            <v>0</v>
          </cell>
          <cell r="H330">
            <v>0</v>
          </cell>
          <cell r="I330">
            <v>0</v>
          </cell>
        </row>
        <row r="331">
          <cell r="B331">
            <v>209049700</v>
          </cell>
          <cell r="C331" t="str">
            <v>SU02050001</v>
          </cell>
          <cell r="D331" t="str">
            <v>SET DESECHABLE PARA REMOVER PUNTOS DE SUTURAS. SE SOLICITA PINZA DE METAL</v>
          </cell>
          <cell r="E331">
            <v>23885</v>
          </cell>
          <cell r="F331" t="str">
            <v>MEDICO QUIRURGICO</v>
          </cell>
          <cell r="G331">
            <v>0</v>
          </cell>
          <cell r="H331">
            <v>0</v>
          </cell>
          <cell r="I331">
            <v>0</v>
          </cell>
        </row>
        <row r="332">
          <cell r="B332">
            <v>209049704</v>
          </cell>
          <cell r="C332" t="str">
            <v>MA03030005</v>
          </cell>
          <cell r="D332" t="str">
            <v>SISTEMA DE CATÉTER URETERAL DOBLE J, PARA ADULTO. SE SOLICITA DIAMETRO DE 6FR</v>
          </cell>
          <cell r="E332">
            <v>102153</v>
          </cell>
          <cell r="F332" t="str">
            <v>MEDICO QUIRURGICO</v>
          </cell>
          <cell r="G332">
            <v>0</v>
          </cell>
          <cell r="H332">
            <v>0</v>
          </cell>
          <cell r="I332">
            <v>0</v>
          </cell>
        </row>
        <row r="333">
          <cell r="B333">
            <v>209049800</v>
          </cell>
          <cell r="C333" t="str">
            <v>MA08020010</v>
          </cell>
          <cell r="D333" t="str">
            <v>BANDEJA PARA PREPARACIÓN Y RASURADO DE LA PIEL
DESECHABLE PARA LA PREPARACION Y RASURADO DE LA PIEL, COMPUESTO POR: 1 BANDEJA PLÀSTICA CON COMPARTIMIENTOS. 2 UNA MAQUINA DE RASURAR CON SU HOJA. 3 GASA 4" X 4". 4 CON SOLUCION JABONOSA DE BETHADINE. 5 DOS (2) APLICADORES DE 3" CON PUNTA DE ALGODÒN. 6 DOS (2)TOALLAS PARA LA LIMPIEZA.BANDEJA PARA PREPARACION Y RASURADO DE LA PIEL.</v>
          </cell>
          <cell r="E333">
            <v>23313</v>
          </cell>
          <cell r="F333" t="str">
            <v>MEDICO QUIRURGICO</v>
          </cell>
          <cell r="G333">
            <v>0</v>
          </cell>
          <cell r="H333">
            <v>0</v>
          </cell>
          <cell r="I333">
            <v>0</v>
          </cell>
        </row>
        <row r="334">
          <cell r="B334">
            <v>209051000</v>
          </cell>
          <cell r="C334" t="str">
            <v>MA06050005</v>
          </cell>
          <cell r="D334" t="str">
            <v>SONDA LISA DE CAUCHO BLANDO ROJO PARA CATETERISMO URETRAL. SE SOLICITA TAMAÑO 8 FR</v>
          </cell>
          <cell r="E334">
            <v>22244</v>
          </cell>
          <cell r="F334" t="str">
            <v>MEDICO QUIRURGICO</v>
          </cell>
          <cell r="G334">
            <v>0</v>
          </cell>
          <cell r="H334">
            <v>0</v>
          </cell>
          <cell r="I334">
            <v>0</v>
          </cell>
        </row>
        <row r="335">
          <cell r="B335">
            <v>209051001</v>
          </cell>
          <cell r="C335" t="str">
            <v>MA06050010</v>
          </cell>
          <cell r="D335" t="str">
            <v>SONDA LISA DE CAUCHO BLANDO ROJO PARA CATETERISMO URETRAL. (SE SOLICITA TAMAÑO 10 FR)</v>
          </cell>
          <cell r="E335">
            <v>22244</v>
          </cell>
          <cell r="F335" t="str">
            <v>MEDICO QUIRURGICO</v>
          </cell>
          <cell r="G335">
            <v>0</v>
          </cell>
          <cell r="H335">
            <v>0</v>
          </cell>
          <cell r="I335">
            <v>0</v>
          </cell>
        </row>
        <row r="336">
          <cell r="B336">
            <v>209051002</v>
          </cell>
          <cell r="C336" t="str">
            <v>MA06050001</v>
          </cell>
          <cell r="D336" t="str">
            <v>SONDA LISA DE CAUCHO BLANDO ROJO PARA CATETERISMO URETRAL. (SE SOLICITA TAMAÑO 12 FR)</v>
          </cell>
          <cell r="E336">
            <v>22244</v>
          </cell>
          <cell r="F336" t="str">
            <v>MEDICO QUIRURGICO</v>
          </cell>
          <cell r="G336">
            <v>0</v>
          </cell>
          <cell r="H336">
            <v>0</v>
          </cell>
          <cell r="I336">
            <v>0</v>
          </cell>
        </row>
        <row r="337">
          <cell r="B337">
            <v>209051003</v>
          </cell>
          <cell r="C337" t="str">
            <v>MA06050006</v>
          </cell>
          <cell r="D337" t="str">
            <v>SONDA LISA DE CAUCHO BLANDO ROJO PARA CATETERISMO URETRAL. (SE SOLICITA TAMAÑO 14 FR)</v>
          </cell>
          <cell r="E337">
            <v>22244</v>
          </cell>
          <cell r="F337" t="str">
            <v>MEDICO QUIRURGICO</v>
          </cell>
          <cell r="G337">
            <v>0</v>
          </cell>
          <cell r="H337">
            <v>0</v>
          </cell>
          <cell r="I337">
            <v>0</v>
          </cell>
        </row>
        <row r="338">
          <cell r="B338">
            <v>209051004</v>
          </cell>
          <cell r="C338" t="str">
            <v>MA06050002</v>
          </cell>
          <cell r="D338" t="str">
            <v>SONDA LISA DE CAUCHO BLANDO ROJO PARA CATETERISMO URETRAL. SE SOLICITA  TAMAÑO 16FR</v>
          </cell>
          <cell r="E338">
            <v>22244</v>
          </cell>
          <cell r="F338" t="str">
            <v>MEDICO QUIRURGICO</v>
          </cell>
          <cell r="G338">
            <v>0</v>
          </cell>
          <cell r="H338">
            <v>0</v>
          </cell>
          <cell r="I338">
            <v>0</v>
          </cell>
        </row>
        <row r="339">
          <cell r="B339">
            <v>209051005</v>
          </cell>
          <cell r="C339" t="str">
            <v>MA06050003</v>
          </cell>
          <cell r="D339" t="str">
            <v>SONDA LISA DE CAUCHO BLANDO ROJO PARA CATETERISMO URETRAL. (SE SOLICITA TAMAÑO 18 FR)</v>
          </cell>
          <cell r="E339">
            <v>22244</v>
          </cell>
          <cell r="F339" t="str">
            <v>MEDICO QUIRURGICO</v>
          </cell>
          <cell r="G339">
            <v>0</v>
          </cell>
          <cell r="H339">
            <v>0</v>
          </cell>
          <cell r="I339">
            <v>0</v>
          </cell>
        </row>
        <row r="340">
          <cell r="B340">
            <v>209051201</v>
          </cell>
          <cell r="C340" t="str">
            <v>MA06020007</v>
          </cell>
          <cell r="D340" t="str">
            <v xml:space="preserve">CATETER DE SUCCION NASOFARINGEA . SE SOLICITA, CALIBRE 8FR DE 35CM DE LONGITD, CON GRADUACION Y PRESENTACION LONGITUDINAL.
</v>
          </cell>
          <cell r="E340">
            <v>102294</v>
          </cell>
          <cell r="F340" t="str">
            <v>MEDICO QUIRURGICO</v>
          </cell>
          <cell r="G340">
            <v>0</v>
          </cell>
          <cell r="H340">
            <v>0</v>
          </cell>
          <cell r="I340">
            <v>0</v>
          </cell>
        </row>
        <row r="341">
          <cell r="B341">
            <v>209051300</v>
          </cell>
          <cell r="C341" t="str">
            <v>MA06020001</v>
          </cell>
          <cell r="D341" t="str">
            <v xml:space="preserve">CATETER DE SUCCION NASOFARINGEA . SE SOLICITA, CALIBRE 10FR DE 45CM DE LONGITD, CON GRADUACION Y PRESENTACION LONGITUDINAL.
</v>
          </cell>
          <cell r="E341">
            <v>102294</v>
          </cell>
          <cell r="F341" t="str">
            <v>MEDICO QUIRURGICO</v>
          </cell>
          <cell r="G341">
            <v>0</v>
          </cell>
          <cell r="H341">
            <v>0</v>
          </cell>
          <cell r="I341">
            <v>0</v>
          </cell>
        </row>
        <row r="342">
          <cell r="B342">
            <v>209051301</v>
          </cell>
          <cell r="C342" t="str">
            <v>MA06020002</v>
          </cell>
          <cell r="D342" t="str">
            <v>CATETER DE SUCCION NASOFARINGEA. (SE SOICITA, CALIIBRE 12FR DE 45CM DE LONGITD, CON GRADUACION Y PRESENTACION LONGITUDINAL.)</v>
          </cell>
          <cell r="E342">
            <v>102294</v>
          </cell>
          <cell r="F342" t="str">
            <v>MEDICO QUIRURGICO</v>
          </cell>
          <cell r="G342">
            <v>0</v>
          </cell>
          <cell r="H342">
            <v>0</v>
          </cell>
          <cell r="I342">
            <v>0</v>
          </cell>
        </row>
        <row r="343">
          <cell r="B343">
            <v>209051302</v>
          </cell>
          <cell r="C343" t="str">
            <v>MA06020003</v>
          </cell>
          <cell r="D343" t="str">
            <v xml:space="preserve">CATETER DE SUCCION NASOFARINGEA . SE SOLICITA, CALIBRE 14FR DE 45CM DE LONGITUD, CON GRADUACION Y PRESENTACION LONGITUDINAL.
</v>
          </cell>
          <cell r="E343">
            <v>102294</v>
          </cell>
          <cell r="F343" t="str">
            <v>MEDICO QUIRURGICO</v>
          </cell>
          <cell r="G343">
            <v>0</v>
          </cell>
          <cell r="H343">
            <v>0</v>
          </cell>
          <cell r="I343">
            <v>0</v>
          </cell>
        </row>
        <row r="344">
          <cell r="B344">
            <v>209051303</v>
          </cell>
          <cell r="C344" t="str">
            <v>MA06020004</v>
          </cell>
          <cell r="D344" t="str">
            <v>CATETER DE SUCCION NASOFARINGEA. (SE SOLICITA, CALIBRE 16FR DE 45CM DE LONGITD, CON GRADUACION Y PRESENTACION LONGITUDINAL.)</v>
          </cell>
          <cell r="E344">
            <v>102294</v>
          </cell>
          <cell r="F344" t="str">
            <v>MEDICO QUIRURGICO</v>
          </cell>
          <cell r="G344">
            <v>0</v>
          </cell>
          <cell r="H344">
            <v>0</v>
          </cell>
          <cell r="I344">
            <v>0</v>
          </cell>
        </row>
        <row r="345">
          <cell r="B345">
            <v>209051304</v>
          </cell>
          <cell r="C345" t="str">
            <v>MA06020005</v>
          </cell>
          <cell r="D345" t="str">
            <v xml:space="preserve">CATETER DE SUCCION NASOFARINGEA SE SOLICITA CALIBRE 18Fr,45cm DE LONGITUD CON GRADUACION Y PRESENTACION LONGITUDINAL
</v>
          </cell>
          <cell r="E345">
            <v>102294</v>
          </cell>
          <cell r="F345" t="str">
            <v>MEDICO QUIRURGICO</v>
          </cell>
          <cell r="G345">
            <v>0</v>
          </cell>
          <cell r="H345">
            <v>0</v>
          </cell>
          <cell r="I345">
            <v>0</v>
          </cell>
        </row>
        <row r="346">
          <cell r="B346">
            <v>209051906</v>
          </cell>
          <cell r="C346" t="str">
            <v>MA12020061</v>
          </cell>
          <cell r="D346" t="str">
            <v xml:space="preserve">MALLA QUIRURGICA TRIDIMENSIONAL PARA REFORZAR PLANOS ANATOMICOS  SE SOLICITA  4.5CM X 7.5CM                                                                                                                                                                                                                      </v>
          </cell>
          <cell r="E346">
            <v>23432</v>
          </cell>
          <cell r="F346" t="str">
            <v>MEDICO QUIRURGICO</v>
          </cell>
          <cell r="G346">
            <v>0</v>
          </cell>
          <cell r="H346">
            <v>0</v>
          </cell>
          <cell r="I346">
            <v>0</v>
          </cell>
        </row>
        <row r="347">
          <cell r="B347">
            <v>209051907</v>
          </cell>
          <cell r="C347" t="str">
            <v>MA12020060</v>
          </cell>
          <cell r="D347" t="str">
            <v xml:space="preserve">MALLA QUIRURGICA TRIDIMENSIONAL PARA REFORZAR PLANOS ANATOMICOS  (SE SOLICITA 4.5CMS X 10CM  (BASE DE 10CMS TAMAÑO GRANDE)                                                                                                                                                                                                                      </v>
          </cell>
          <cell r="E347">
            <v>23432</v>
          </cell>
          <cell r="F347" t="str">
            <v>MEDICO QUIRURGICO</v>
          </cell>
          <cell r="G347">
            <v>0</v>
          </cell>
          <cell r="H347">
            <v>0</v>
          </cell>
          <cell r="I347">
            <v>0</v>
          </cell>
        </row>
        <row r="348">
          <cell r="B348">
            <v>209052001</v>
          </cell>
          <cell r="C348" t="str">
            <v>MA09050026</v>
          </cell>
          <cell r="D348" t="str">
            <v>MALLA EXPANDIBLE TUBULAR            (SE SOLICITA TAMAÑO 1)</v>
          </cell>
          <cell r="E348">
            <v>22830</v>
          </cell>
          <cell r="F348" t="str">
            <v>MEDICO QUIRURGICO</v>
          </cell>
          <cell r="G348">
            <v>0</v>
          </cell>
          <cell r="H348">
            <v>0</v>
          </cell>
          <cell r="I348">
            <v>0</v>
          </cell>
        </row>
        <row r="349">
          <cell r="B349">
            <v>209052002</v>
          </cell>
          <cell r="C349" t="str">
            <v>MA09050027</v>
          </cell>
          <cell r="D349" t="str">
            <v xml:space="preserve"> MALLA EXPANDIBLE TUBULAR. SE SOLICITA  TAMAÑO 2 CON CODIFICACIÓN DE COLORES. </v>
          </cell>
          <cell r="E349">
            <v>22830</v>
          </cell>
          <cell r="F349" t="str">
            <v>MEDICO QUIRURGICO</v>
          </cell>
          <cell r="G349">
            <v>0</v>
          </cell>
          <cell r="H349">
            <v>0</v>
          </cell>
          <cell r="I349">
            <v>0</v>
          </cell>
        </row>
        <row r="350">
          <cell r="B350">
            <v>209052004</v>
          </cell>
          <cell r="C350" t="str">
            <v>MA09050029</v>
          </cell>
          <cell r="D350" t="str">
            <v xml:space="preserve"> MALLA EXPANDIBLE TUBULAR.  SE SOLICITA TAMAÑO 4, SIN CODIFICADOR DE COLORES.</v>
          </cell>
          <cell r="E350">
            <v>22830</v>
          </cell>
          <cell r="F350" t="str">
            <v>MEDICO QUIRURGICO</v>
          </cell>
          <cell r="G350">
            <v>0</v>
          </cell>
          <cell r="H350">
            <v>0</v>
          </cell>
          <cell r="I350">
            <v>0</v>
          </cell>
        </row>
        <row r="351">
          <cell r="B351">
            <v>209052005</v>
          </cell>
          <cell r="C351" t="str">
            <v>MA09050030</v>
          </cell>
          <cell r="D351" t="str">
            <v>MALLA EXPANDIBLE TUBULAR.           (SE SOLICITA TAMAÑO 5)</v>
          </cell>
          <cell r="E351">
            <v>22830</v>
          </cell>
          <cell r="F351" t="str">
            <v>MEDICO QUIRURGICO</v>
          </cell>
          <cell r="G351">
            <v>0</v>
          </cell>
          <cell r="H351">
            <v>0</v>
          </cell>
          <cell r="I351">
            <v>0</v>
          </cell>
        </row>
        <row r="352">
          <cell r="B352">
            <v>209052006</v>
          </cell>
          <cell r="C352" t="str">
            <v>MA09050031</v>
          </cell>
          <cell r="D352" t="str">
            <v>MALLA EXPANDIBLE TUBULAR.  SE SOLICITA TAMAÑO 6</v>
          </cell>
          <cell r="E352">
            <v>22830</v>
          </cell>
          <cell r="F352" t="str">
            <v>MEDICO QUIRURGICO</v>
          </cell>
          <cell r="G352">
            <v>0</v>
          </cell>
          <cell r="H352">
            <v>0</v>
          </cell>
          <cell r="I352">
            <v>0</v>
          </cell>
        </row>
        <row r="353">
          <cell r="B353">
            <v>209052007</v>
          </cell>
          <cell r="C353" t="str">
            <v>MA09050032</v>
          </cell>
          <cell r="D353" t="str">
            <v>MALLA EXPANDIBLE TUBULAR.  SE SOLICITA TAMAÑO 7</v>
          </cell>
          <cell r="E353">
            <v>22830</v>
          </cell>
          <cell r="F353" t="str">
            <v>MEDICO QUIRURGICO</v>
          </cell>
          <cell r="G353">
            <v>0</v>
          </cell>
          <cell r="H353">
            <v>0</v>
          </cell>
          <cell r="I353">
            <v>0</v>
          </cell>
        </row>
        <row r="354">
          <cell r="B354">
            <v>209052008</v>
          </cell>
          <cell r="C354" t="str">
            <v>MA09050033</v>
          </cell>
          <cell r="D354" t="str">
            <v>MALLA EXPANDIBLE TUBULAR.   (SE SOLICITA TAMAÑO 8 SIN CODIFICADOR DE COLORES)</v>
          </cell>
          <cell r="E354">
            <v>22830</v>
          </cell>
          <cell r="F354" t="str">
            <v>MEDICO QUIRURGICO</v>
          </cell>
          <cell r="G354">
            <v>0</v>
          </cell>
          <cell r="H354">
            <v>0</v>
          </cell>
          <cell r="I354">
            <v>0</v>
          </cell>
        </row>
        <row r="355">
          <cell r="B355">
            <v>209052009</v>
          </cell>
          <cell r="C355" t="str">
            <v>MA09050034</v>
          </cell>
          <cell r="D355" t="str">
            <v>MALLA EXPANDIBLE TUBULAR. SE SOLICITA TAMAÑO 9 SIN CODIFICADOR DE COLORES.</v>
          </cell>
          <cell r="E355">
            <v>22830</v>
          </cell>
          <cell r="F355" t="str">
            <v>MEDICO QUIRURGICO</v>
          </cell>
          <cell r="G355">
            <v>0</v>
          </cell>
          <cell r="H355">
            <v>0</v>
          </cell>
          <cell r="I355">
            <v>0</v>
          </cell>
        </row>
        <row r="356">
          <cell r="B356">
            <v>209052102</v>
          </cell>
          <cell r="C356" t="str">
            <v>MA09020012</v>
          </cell>
          <cell r="D356" t="str">
            <v>FÉRULA CERVICAL PARA CUELLO DE DOS PIEZAS, TIPO PHILADELPHIA CIRCUNFERENCIA: PEQUEÑO DE 10" A 13". ALTURA: DE 2¼ A 3¼</v>
          </cell>
          <cell r="E356">
            <v>29391</v>
          </cell>
          <cell r="F356" t="str">
            <v>MEDICO QUIRURGICO</v>
          </cell>
          <cell r="G356">
            <v>0</v>
          </cell>
          <cell r="H356">
            <v>0</v>
          </cell>
          <cell r="I356">
            <v>0</v>
          </cell>
        </row>
        <row r="357">
          <cell r="B357">
            <v>209052103</v>
          </cell>
          <cell r="C357" t="str">
            <v>MA09020011</v>
          </cell>
          <cell r="D357" t="str">
            <v>FÉRULA CERVICAL PARA CUELLO DE DOS PIEZAS, TIPO PHILADELPHIA, CIRCUNFERENCIA: MEDIANO DE 13" A 16". ALTURA: DE 2¼ A 4¼</v>
          </cell>
          <cell r="E357">
            <v>29391</v>
          </cell>
          <cell r="F357" t="str">
            <v>MEDICO QUIRURGICO</v>
          </cell>
          <cell r="G357">
            <v>0</v>
          </cell>
          <cell r="H357">
            <v>143</v>
          </cell>
          <cell r="I357">
            <v>6</v>
          </cell>
        </row>
        <row r="358">
          <cell r="B358">
            <v>209052104</v>
          </cell>
          <cell r="C358" t="str">
            <v>MA09020013</v>
          </cell>
          <cell r="D358" t="str">
            <v xml:space="preserve">FÉRULA CERVICAL PARA CUELLO DE DOS PIEZAS, TIPO PHILADELPHIA (Se solicita circunferencia grande de  16" a 19", altura de 1½" a 5¼")                                                                                                   </v>
          </cell>
          <cell r="E358">
            <v>29391</v>
          </cell>
          <cell r="F358" t="str">
            <v>MEDICO QUIRURGICO</v>
          </cell>
          <cell r="G358">
            <v>0</v>
          </cell>
          <cell r="H358">
            <v>0</v>
          </cell>
          <cell r="I358">
            <v>0</v>
          </cell>
        </row>
        <row r="359">
          <cell r="B359">
            <v>209052502</v>
          </cell>
          <cell r="C359" t="str">
            <v>AF01060013</v>
          </cell>
          <cell r="D359" t="str">
            <v>TAPON HEPARINIZADO PARA CANULA INTRAVENOSA. PARA EL CIERRE TEMPORAL DE CÁNULA INTRAVENOSA Y ADMINISTRACIÓN DE MEDICAMENTOS A INTERVALOS REGULARES. (SE SOLICITA CON MEMBRANA DE LÁTEX Y CON CONEXIÓN DE ROSCA (LUER LOCK).</v>
          </cell>
          <cell r="E359">
            <v>22433</v>
          </cell>
          <cell r="F359" t="str">
            <v>MEDICO QUIRURGICO</v>
          </cell>
          <cell r="G359">
            <v>0</v>
          </cell>
          <cell r="H359">
            <v>0</v>
          </cell>
          <cell r="I359">
            <v>0</v>
          </cell>
        </row>
        <row r="360">
          <cell r="B360">
            <v>209052801</v>
          </cell>
          <cell r="C360" t="str">
            <v>IN01010072</v>
          </cell>
          <cell r="D360" t="str">
            <v xml:space="preserve">TIJERA CURVA PARA CIRUGIA LAPAROSCÓPICA. </v>
          </cell>
          <cell r="E360">
            <v>22436</v>
          </cell>
          <cell r="F360" t="str">
            <v>MEDICO QUIRURGICO</v>
          </cell>
          <cell r="G360">
            <v>0</v>
          </cell>
          <cell r="H360">
            <v>0</v>
          </cell>
          <cell r="I360">
            <v>0</v>
          </cell>
        </row>
        <row r="361">
          <cell r="B361">
            <v>209054600</v>
          </cell>
          <cell r="C361" t="str">
            <v>MA06010005</v>
          </cell>
          <cell r="D361" t="str">
            <v xml:space="preserve">TUBO NASOGASTRICA TIPO LEVIN .SOLICITAMOS TAMAÑO 8 FR, LONG 120CM.
</v>
          </cell>
          <cell r="E361">
            <v>22534</v>
          </cell>
          <cell r="F361" t="str">
            <v>MEDICO QUIRURGICO</v>
          </cell>
          <cell r="G361">
            <v>0</v>
          </cell>
          <cell r="H361">
            <v>0</v>
          </cell>
          <cell r="I361">
            <v>0</v>
          </cell>
        </row>
        <row r="362">
          <cell r="B362">
            <v>209054601</v>
          </cell>
          <cell r="C362" t="str">
            <v>MA06010002</v>
          </cell>
          <cell r="D362" t="str">
            <v xml:space="preserve">TUBO NASOGASTRICA TIPO LEVIN. SOLICITAMOS TAMAÑO 10FR, LONG 120CM
</v>
          </cell>
          <cell r="E362">
            <v>22534</v>
          </cell>
          <cell r="F362" t="str">
            <v>MEDICO QUIRURGICO</v>
          </cell>
          <cell r="G362">
            <v>0</v>
          </cell>
          <cell r="H362">
            <v>0</v>
          </cell>
          <cell r="I362">
            <v>0</v>
          </cell>
        </row>
        <row r="363">
          <cell r="B363">
            <v>209054602</v>
          </cell>
          <cell r="C363" t="str">
            <v>MA06010003</v>
          </cell>
          <cell r="D363" t="str">
            <v xml:space="preserve">TUBO NASOGASTRICA TIPO LEVIN. SOLICITAMOS TAMAÑO 12 FR, LONG 120CM
</v>
          </cell>
          <cell r="E363">
            <v>22534</v>
          </cell>
          <cell r="F363" t="str">
            <v>MEDICO QUIRURGICO</v>
          </cell>
          <cell r="G363">
            <v>0</v>
          </cell>
          <cell r="H363">
            <v>0</v>
          </cell>
          <cell r="I363">
            <v>0</v>
          </cell>
        </row>
        <row r="364">
          <cell r="B364">
            <v>209054700</v>
          </cell>
          <cell r="C364" t="str">
            <v>MA06010009</v>
          </cell>
          <cell r="D364" t="str">
            <v>TUBO NASOGASTRICA TIPO LEVIN. SOLICITAMOS TAMAÑO 18 FR, LONG 120CM</v>
          </cell>
          <cell r="E364">
            <v>22534</v>
          </cell>
          <cell r="F364" t="str">
            <v>MEDICO QUIRURGICO</v>
          </cell>
          <cell r="G364">
            <v>0</v>
          </cell>
          <cell r="H364">
            <v>0</v>
          </cell>
          <cell r="I364">
            <v>0</v>
          </cell>
        </row>
        <row r="365">
          <cell r="B365">
            <v>209054800</v>
          </cell>
          <cell r="C365" t="str">
            <v>MA06010008</v>
          </cell>
          <cell r="D365" t="str">
            <v xml:space="preserve">TUBO NASOGÁSTRICO TIPO LEVIN (Se solicita de 16 FR, longitud 120cm)  
</v>
          </cell>
          <cell r="E365">
            <v>22534</v>
          </cell>
          <cell r="F365" t="str">
            <v>MEDICO QUIRURGICO</v>
          </cell>
          <cell r="G365">
            <v>0</v>
          </cell>
          <cell r="H365">
            <v>0</v>
          </cell>
          <cell r="I365">
            <v>0</v>
          </cell>
        </row>
        <row r="366">
          <cell r="B366">
            <v>209055601</v>
          </cell>
          <cell r="C366" t="str">
            <v>MN04020162</v>
          </cell>
          <cell r="D366" t="str">
            <v>TUBO ENDOTRAQUEAL CON BALON            (SE SOLICITA TAMAÑO DE 7MM)</v>
          </cell>
          <cell r="E366">
            <v>22241</v>
          </cell>
          <cell r="F366" t="str">
            <v>MEDICO QUIRURGICO</v>
          </cell>
          <cell r="G366">
            <v>0</v>
          </cell>
          <cell r="H366">
            <v>0</v>
          </cell>
          <cell r="I366">
            <v>0</v>
          </cell>
        </row>
        <row r="367">
          <cell r="B367">
            <v>209055602</v>
          </cell>
          <cell r="C367" t="str">
            <v>MN04020053</v>
          </cell>
          <cell r="D367" t="str">
            <v>TUBO ENDOTRAQUEAL CON BALON. (SE SOLICITA TAMAÑO DE 7.5MM)</v>
          </cell>
          <cell r="E367">
            <v>22241</v>
          </cell>
          <cell r="F367" t="str">
            <v>MEDICO QUIRURGICO</v>
          </cell>
          <cell r="G367">
            <v>0</v>
          </cell>
          <cell r="H367">
            <v>0</v>
          </cell>
          <cell r="I367">
            <v>0</v>
          </cell>
        </row>
        <row r="368">
          <cell r="B368">
            <v>209055603</v>
          </cell>
          <cell r="C368" t="str">
            <v>MN04020054</v>
          </cell>
          <cell r="D368" t="str">
            <v>TUBO ENDOTRAQUEAL CON BALON             (SE SOLICITA TAMAÑO DE 8MM)</v>
          </cell>
          <cell r="E368">
            <v>22241</v>
          </cell>
          <cell r="F368" t="str">
            <v>MEDICO QUIRURGICO</v>
          </cell>
          <cell r="G368">
            <v>0</v>
          </cell>
          <cell r="H368">
            <v>0</v>
          </cell>
          <cell r="I368">
            <v>0</v>
          </cell>
        </row>
        <row r="369">
          <cell r="B369">
            <v>209055604</v>
          </cell>
          <cell r="C369" t="str">
            <v>MN04020055</v>
          </cell>
          <cell r="D369" t="str">
            <v>TUBO ENDOTRAQUEAL CON BALON.                                      (SE SOLICITA TAMAÑO DE 8.5MM)</v>
          </cell>
          <cell r="E369">
            <v>22241</v>
          </cell>
          <cell r="F369" t="str">
            <v>MEDICO QUIRURGICO</v>
          </cell>
          <cell r="G369">
            <v>0</v>
          </cell>
          <cell r="H369">
            <v>0</v>
          </cell>
          <cell r="I369">
            <v>0</v>
          </cell>
        </row>
        <row r="370">
          <cell r="B370">
            <v>209055901</v>
          </cell>
          <cell r="C370" t="str">
            <v>MA02030006</v>
          </cell>
          <cell r="D370" t="str">
            <v>CANÚLA DE TRAQUEOSTOMÍA. SE SOLICITA TAMAÑO N° 8</v>
          </cell>
          <cell r="E370">
            <v>21907</v>
          </cell>
          <cell r="F370" t="str">
            <v>MEDICO QUIRURGICO</v>
          </cell>
          <cell r="G370">
            <v>0</v>
          </cell>
          <cell r="H370">
            <v>0</v>
          </cell>
          <cell r="I370">
            <v>0</v>
          </cell>
        </row>
        <row r="371">
          <cell r="B371">
            <v>209055904</v>
          </cell>
          <cell r="C371" t="str">
            <v>MA02030005</v>
          </cell>
          <cell r="D371" t="str">
            <v>CANÚLA DE TRAQUEOSTOMÍA.(SE SOLICITA TAMAÑO N° 6)</v>
          </cell>
          <cell r="E371">
            <v>21907</v>
          </cell>
          <cell r="F371" t="str">
            <v>MEDICO QUIRURGICO</v>
          </cell>
          <cell r="G371">
            <v>698</v>
          </cell>
          <cell r="H371">
            <v>5</v>
          </cell>
          <cell r="I371">
            <v>0</v>
          </cell>
        </row>
        <row r="372">
          <cell r="B372">
            <v>209056301</v>
          </cell>
          <cell r="C372" t="str">
            <v>MN04020172</v>
          </cell>
          <cell r="D372" t="str">
            <v>CÁNULA OROFARINGEA TIPO BERMAN (SE SOLICITA DE 90MM ADULTO).</v>
          </cell>
          <cell r="E372">
            <v>21930</v>
          </cell>
          <cell r="F372" t="str">
            <v>MEDICO QUIRURGICO</v>
          </cell>
          <cell r="G372">
            <v>0</v>
          </cell>
          <cell r="H372">
            <v>0</v>
          </cell>
          <cell r="I372">
            <v>0</v>
          </cell>
        </row>
        <row r="373">
          <cell r="B373">
            <v>209056302</v>
          </cell>
          <cell r="C373" t="str">
            <v>MN04020170</v>
          </cell>
          <cell r="D373" t="str">
            <v>CANULA OROFARINGEA TIPO BERMAN. SE SOLICITA N°10 (100MM) ADULTO</v>
          </cell>
          <cell r="E373">
            <v>21930</v>
          </cell>
          <cell r="F373" t="str">
            <v>MEDICO QUIRURGICO</v>
          </cell>
          <cell r="G373">
            <v>672</v>
          </cell>
          <cell r="H373">
            <v>802</v>
          </cell>
          <cell r="I373">
            <v>24</v>
          </cell>
        </row>
        <row r="374">
          <cell r="B374">
            <v>209056400</v>
          </cell>
          <cell r="C374" t="str">
            <v>MA06010006</v>
          </cell>
          <cell r="D374" t="str">
            <v xml:space="preserve">SONDA O TUBO PARA ALIMENTACIÓN ENTERAL DE 5 FR A 20FR, Se solicita calibre 5FR y 38cm de longitud CON TAPON INCORPORADO
</v>
          </cell>
          <cell r="E374">
            <v>24304</v>
          </cell>
          <cell r="F374" t="str">
            <v>MEDICO QUIRURGICO</v>
          </cell>
          <cell r="G374">
            <v>0</v>
          </cell>
          <cell r="H374">
            <v>0</v>
          </cell>
          <cell r="I374">
            <v>0</v>
          </cell>
        </row>
        <row r="375">
          <cell r="B375">
            <v>209056500</v>
          </cell>
          <cell r="C375" t="str">
            <v>MA06010007</v>
          </cell>
          <cell r="D375" t="str">
            <v>SONDA O TUBO PARA ALIMENTACION ENTERAL DE 5 FR A 20FR.        (SE SOLICITA CALIBRE 8 FR Y 38CM DE LONGITUD)</v>
          </cell>
          <cell r="E375">
            <v>24304</v>
          </cell>
          <cell r="F375" t="str">
            <v>MEDICO QUIRURGICO</v>
          </cell>
          <cell r="G375">
            <v>0</v>
          </cell>
          <cell r="H375">
            <v>0</v>
          </cell>
          <cell r="I375">
            <v>0</v>
          </cell>
        </row>
        <row r="376">
          <cell r="B376">
            <v>209056700</v>
          </cell>
          <cell r="C376" t="str">
            <v>MA07020103</v>
          </cell>
          <cell r="D376" t="str">
            <v xml:space="preserve">TUBOS DE DRENAJE TIPO PENROSE.  6.35MM, 30.5CM </v>
          </cell>
          <cell r="E376">
            <v>24004</v>
          </cell>
          <cell r="F376" t="str">
            <v>MEDICO QUIRURGICO</v>
          </cell>
          <cell r="G376">
            <v>0</v>
          </cell>
          <cell r="H376">
            <v>0</v>
          </cell>
          <cell r="I376">
            <v>0</v>
          </cell>
        </row>
        <row r="377">
          <cell r="B377">
            <v>209056702</v>
          </cell>
          <cell r="C377" t="str">
            <v>MA07020004</v>
          </cell>
          <cell r="D377" t="str">
            <v>TUBO DE DRENAJE TIPO PEMROSE. SE SOLICITA DE:  1/2" (12.70MM)  X 12" (30.5CM)  DE LONGITUD</v>
          </cell>
          <cell r="E377">
            <v>24004</v>
          </cell>
          <cell r="F377" t="str">
            <v>MEDICO QUIRURGICO</v>
          </cell>
          <cell r="G377">
            <v>0</v>
          </cell>
          <cell r="H377">
            <v>0</v>
          </cell>
          <cell r="I377">
            <v>0</v>
          </cell>
        </row>
        <row r="378">
          <cell r="B378">
            <v>209056800</v>
          </cell>
          <cell r="C378" t="str">
            <v>MN04020006</v>
          </cell>
          <cell r="D378" t="str">
            <v>CANULA NASAL PARA ADMINISTRAR OXIGENO (SE SOLICITA TAMAÑO ADULTO)</v>
          </cell>
          <cell r="E378">
            <v>104353</v>
          </cell>
          <cell r="F378" t="str">
            <v>MEDICO QUIRURGICO</v>
          </cell>
          <cell r="G378">
            <v>0</v>
          </cell>
          <cell r="H378">
            <v>0</v>
          </cell>
          <cell r="I378">
            <v>0</v>
          </cell>
        </row>
        <row r="379">
          <cell r="B379">
            <v>209056801</v>
          </cell>
          <cell r="C379" t="str">
            <v>MN04020175</v>
          </cell>
          <cell r="D379" t="str">
            <v>CANULA NASAL PARA ADMINISTRAR OXIGENO. SE SOLICITA: TAMAÑO PEDIATRICO</v>
          </cell>
          <cell r="E379">
            <v>104353</v>
          </cell>
          <cell r="F379" t="str">
            <v>MEDICO QUIRURGICO</v>
          </cell>
          <cell r="G379">
            <v>113</v>
          </cell>
          <cell r="H379">
            <v>0</v>
          </cell>
          <cell r="I379">
            <v>0</v>
          </cell>
        </row>
        <row r="380">
          <cell r="B380">
            <v>209057600</v>
          </cell>
          <cell r="C380" t="str">
            <v>OA04010032</v>
          </cell>
          <cell r="D380" t="str">
            <v>VASO PLÁSTICO DESECHABLE  PARA MEDICAMENTO (SE SOLICITA SIN TAPA)</v>
          </cell>
          <cell r="E380">
            <v>103609</v>
          </cell>
          <cell r="F380" t="str">
            <v>MEDICO QUIRURGICO</v>
          </cell>
          <cell r="G380">
            <v>0</v>
          </cell>
          <cell r="H380">
            <v>15100</v>
          </cell>
          <cell r="I380">
            <v>0</v>
          </cell>
        </row>
        <row r="381">
          <cell r="B381">
            <v>209057800</v>
          </cell>
          <cell r="C381" t="str">
            <v>MA09050018</v>
          </cell>
          <cell r="D381" t="str">
            <v xml:space="preserve">VENDA AJUSTABLE DE GASA ABSORBENTE DE 1 A 2 DOBLECES (Se solicita de 1") </v>
          </cell>
          <cell r="E381">
            <v>22399</v>
          </cell>
          <cell r="F381" t="str">
            <v>MEDICO QUIRURGICO</v>
          </cell>
          <cell r="G381">
            <v>0</v>
          </cell>
          <cell r="H381">
            <v>0</v>
          </cell>
          <cell r="I381">
            <v>0</v>
          </cell>
        </row>
        <row r="382">
          <cell r="B382">
            <v>209057801</v>
          </cell>
          <cell r="C382" t="str">
            <v>MA09050021</v>
          </cell>
          <cell r="D382" t="str">
            <v>VENDA AJUSTABLE DE GASA ABSORBENTE DE 1 A 2 DOBLECES. SE SOLICITA TAMAÑO DE  2"</v>
          </cell>
          <cell r="E382">
            <v>22399</v>
          </cell>
          <cell r="F382" t="str">
            <v>MEDICO QUIRURGICO</v>
          </cell>
          <cell r="G382">
            <v>0</v>
          </cell>
          <cell r="H382">
            <v>0</v>
          </cell>
          <cell r="I382">
            <v>0</v>
          </cell>
        </row>
        <row r="383">
          <cell r="B383">
            <v>209057802</v>
          </cell>
          <cell r="C383" t="str">
            <v>MA09050022</v>
          </cell>
          <cell r="D383" t="str">
            <v>VENDA AJUSTABLE DE GASA ABSORBENTE DE 1 A 2 DOBLECES. SE  SOLICITA  TAMAÑO DE  3"</v>
          </cell>
          <cell r="E383">
            <v>22399</v>
          </cell>
          <cell r="F383" t="str">
            <v>MEDICO QUIRURGICO</v>
          </cell>
          <cell r="G383">
            <v>0</v>
          </cell>
          <cell r="H383">
            <v>0</v>
          </cell>
          <cell r="I383">
            <v>0</v>
          </cell>
        </row>
        <row r="384">
          <cell r="B384">
            <v>209057803</v>
          </cell>
          <cell r="C384" t="str">
            <v>MA09050020</v>
          </cell>
          <cell r="D384" t="str">
            <v>VENDA AJUSTABLE DE GASA ABSORBENTE DE 1 A 2 DOBLECES. SE  SOLICITA TAMAÑO DE  4"</v>
          </cell>
          <cell r="E384">
            <v>22399</v>
          </cell>
          <cell r="F384" t="str">
            <v>MEDICO QUIRURGICO</v>
          </cell>
          <cell r="G384">
            <v>0</v>
          </cell>
          <cell r="H384">
            <v>0</v>
          </cell>
          <cell r="I384">
            <v>0</v>
          </cell>
        </row>
        <row r="385">
          <cell r="B385">
            <v>209058002</v>
          </cell>
          <cell r="C385" t="str">
            <v>MA09050023</v>
          </cell>
          <cell r="D385" t="str">
            <v xml:space="preserve">VENDA DE GASA SIMPLE 1 A 4" DE ANCHO                                                                                                                                                                                                              </v>
          </cell>
          <cell r="E385">
            <v>22394</v>
          </cell>
          <cell r="F385" t="str">
            <v>MEDICO QUIRURGICO</v>
          </cell>
          <cell r="G385">
            <v>0</v>
          </cell>
          <cell r="H385">
            <v>0</v>
          </cell>
          <cell r="I385">
            <v>0</v>
          </cell>
        </row>
        <row r="386">
          <cell r="B386">
            <v>209058003</v>
          </cell>
          <cell r="C386" t="str">
            <v>MA09050025</v>
          </cell>
          <cell r="D386" t="str">
            <v xml:space="preserve">VENDA DE GASA SIMPLE  (Se solicita de 4" de ancho y 10yds de longitud). </v>
          </cell>
          <cell r="E386" t="str">
            <v>22394</v>
          </cell>
          <cell r="F386" t="str">
            <v>MEDICO QUIRURGICO</v>
          </cell>
          <cell r="G386">
            <v>0</v>
          </cell>
          <cell r="H386">
            <v>0</v>
          </cell>
          <cell r="I386">
            <v>0</v>
          </cell>
        </row>
        <row r="387">
          <cell r="B387">
            <v>209058100</v>
          </cell>
          <cell r="C387" t="str">
            <v>MA09050013</v>
          </cell>
          <cell r="D387" t="str">
            <v xml:space="preserve">VENDA ELASTICA  SE SOLICITA 2" DE ANCHO X 5" YARDAS DE LONGITUD                                                                                                                                                                                                                                                                            </v>
          </cell>
          <cell r="E387">
            <v>22440</v>
          </cell>
          <cell r="F387" t="str">
            <v>MEDICO QUIRURGICO</v>
          </cell>
          <cell r="G387">
            <v>0</v>
          </cell>
          <cell r="H387">
            <v>0</v>
          </cell>
          <cell r="I387">
            <v>0</v>
          </cell>
        </row>
        <row r="388">
          <cell r="B388">
            <v>209058101</v>
          </cell>
          <cell r="C388" t="str">
            <v>MA09050014</v>
          </cell>
          <cell r="D388" t="str">
            <v xml:space="preserve">VENDA ELASTICA  SE SOLICITA 3" DE ANCHO X 5" YARDAS DE LONGITUD                                                                                                                                                                                                                                                                               </v>
          </cell>
          <cell r="E388">
            <v>22440</v>
          </cell>
          <cell r="F388" t="str">
            <v>MEDICO QUIRURGICO</v>
          </cell>
          <cell r="G388">
            <v>0</v>
          </cell>
          <cell r="H388">
            <v>0</v>
          </cell>
          <cell r="I388">
            <v>0</v>
          </cell>
        </row>
        <row r="389">
          <cell r="B389">
            <v>209058102</v>
          </cell>
          <cell r="C389" t="str">
            <v>MA09050011</v>
          </cell>
          <cell r="D389" t="str">
            <v xml:space="preserve">VENDA ELASTICA  SE SOLICITA 4" DE ANCHO X 5" YARDAS DE LONGITUD                                                                                                                                                                                                                                                                               </v>
          </cell>
          <cell r="E389">
            <v>22440</v>
          </cell>
          <cell r="F389" t="str">
            <v>MEDICO QUIRURGICO</v>
          </cell>
          <cell r="G389">
            <v>0</v>
          </cell>
          <cell r="H389">
            <v>0</v>
          </cell>
          <cell r="I389">
            <v>0</v>
          </cell>
        </row>
        <row r="390">
          <cell r="B390">
            <v>209058103</v>
          </cell>
          <cell r="C390" t="str">
            <v>MA09050012</v>
          </cell>
          <cell r="D390" t="str">
            <v xml:space="preserve">VENDA ELASTICA  SE SOLICITA 6" DE ANCHO X 5" YARDAS DE LONGITUD                                                                                                                                                                                                                                                                               </v>
          </cell>
          <cell r="E390">
            <v>22440</v>
          </cell>
          <cell r="F390" t="str">
            <v>MEDICO QUIRURGICO</v>
          </cell>
          <cell r="G390">
            <v>0</v>
          </cell>
          <cell r="H390">
            <v>0</v>
          </cell>
          <cell r="I390">
            <v>0</v>
          </cell>
        </row>
        <row r="391">
          <cell r="B391">
            <v>209058300</v>
          </cell>
          <cell r="C391" t="str">
            <v>MA09050044</v>
          </cell>
          <cell r="D391" t="str">
            <v>VENDA DE YESO     (SE SOLICITA DE FRAGUADO RÁPIDO DE 3" X 3 YARDAS, DE MAXIMO DE 5 MINUTOS)</v>
          </cell>
          <cell r="E391">
            <v>101677</v>
          </cell>
          <cell r="F391" t="str">
            <v>MEDICO QUIRURGICO</v>
          </cell>
          <cell r="G391">
            <v>0</v>
          </cell>
          <cell r="H391">
            <v>0</v>
          </cell>
          <cell r="I391">
            <v>0</v>
          </cell>
        </row>
        <row r="392">
          <cell r="B392">
            <v>209058301</v>
          </cell>
          <cell r="C392" t="str">
            <v>MA09050039</v>
          </cell>
          <cell r="D392" t="str">
            <v>VENDA DE YESO . SE SOLICITA DE FRAGUADO RÁPIDO MAXIMO DE 5 MINUTOS DE 4" X 3 YARDAS</v>
          </cell>
          <cell r="E392">
            <v>101677</v>
          </cell>
          <cell r="F392" t="str">
            <v>MEDICO QUIRURGICO</v>
          </cell>
          <cell r="G392">
            <v>0</v>
          </cell>
          <cell r="H392">
            <v>0</v>
          </cell>
          <cell r="I392">
            <v>0</v>
          </cell>
        </row>
        <row r="393">
          <cell r="B393">
            <v>209058302</v>
          </cell>
          <cell r="C393" t="str">
            <v>MA09050040</v>
          </cell>
          <cell r="D393" t="str">
            <v>VENDA DE YESO, SE SOLICITA DE FRAGUADO RÁPIDO MAXIMO DE 5 MINUTOS DE  4" X 5 YARDAS.</v>
          </cell>
          <cell r="E393">
            <v>101677</v>
          </cell>
          <cell r="F393" t="str">
            <v>MEDICO QUIRURGICO</v>
          </cell>
          <cell r="G393">
            <v>0</v>
          </cell>
          <cell r="H393">
            <v>0</v>
          </cell>
          <cell r="I393">
            <v>0</v>
          </cell>
        </row>
        <row r="394">
          <cell r="B394">
            <v>209058303</v>
          </cell>
          <cell r="C394" t="str">
            <v>MA09050041</v>
          </cell>
          <cell r="D394" t="str">
            <v>VENDA DE YESO  SE SOLICITA DE FRAGUADO RÁPIDO MAXIMO DE 5 MINUTOS DE 5" X 5 YARDAS</v>
          </cell>
          <cell r="E394">
            <v>101677</v>
          </cell>
          <cell r="F394" t="str">
            <v>MEDICO QUIRURGICO</v>
          </cell>
          <cell r="G394">
            <v>0</v>
          </cell>
          <cell r="H394">
            <v>0</v>
          </cell>
          <cell r="I394">
            <v>0</v>
          </cell>
        </row>
        <row r="395">
          <cell r="B395">
            <v>209058304</v>
          </cell>
          <cell r="C395" t="str">
            <v>MA09050042</v>
          </cell>
          <cell r="D395" t="str">
            <v>VENDA DE YESO, SE SOLICITA DE FRAGUADO RÁPIDO MAXIMO DE 5 MINUTOS DE 6" X 5 YARDAS.</v>
          </cell>
          <cell r="E395">
            <v>101677</v>
          </cell>
          <cell r="F395" t="str">
            <v>MEDICO QUIRURGICO</v>
          </cell>
          <cell r="G395">
            <v>0</v>
          </cell>
          <cell r="H395">
            <v>0</v>
          </cell>
          <cell r="I395">
            <v>0</v>
          </cell>
        </row>
        <row r="396">
          <cell r="B396">
            <v>209058306</v>
          </cell>
          <cell r="C396" t="str">
            <v>MA09050043</v>
          </cell>
          <cell r="D396" t="str">
            <v>VENDA DE YESO, SE SOLICITA DE FRAGUADO RÁPIDO MAXIMO DE  5 MINUTOS DE  8" X 5 YARDAS.</v>
          </cell>
          <cell r="E396">
            <v>101677</v>
          </cell>
          <cell r="F396" t="str">
            <v>MEDICO QUIRURGICO</v>
          </cell>
          <cell r="G396">
            <v>0</v>
          </cell>
          <cell r="H396">
            <v>0</v>
          </cell>
          <cell r="I396">
            <v>0</v>
          </cell>
        </row>
        <row r="397">
          <cell r="B397">
            <v>209058900</v>
          </cell>
          <cell r="C397" t="str">
            <v>SU01010018</v>
          </cell>
          <cell r="D397" t="str">
            <v xml:space="preserve">SUTURA CATGUT CRÓMICO, CALIBRE 0, LONGITUD 67 A 75 CM.  AGUJA DE 35 A 37MM, DELGADA, ½ CIRCULO, PUNTA REDONDA. </v>
          </cell>
          <cell r="E397">
            <v>23032</v>
          </cell>
          <cell r="F397" t="str">
            <v>MEDICO QUIRURGICO</v>
          </cell>
          <cell r="G397">
            <v>0</v>
          </cell>
          <cell r="H397">
            <v>0</v>
          </cell>
          <cell r="I397">
            <v>0</v>
          </cell>
        </row>
        <row r="398">
          <cell r="B398">
            <v>209059200</v>
          </cell>
          <cell r="C398" t="str">
            <v>SU01010019</v>
          </cell>
          <cell r="D398" t="str">
            <v>SUTURA: CATGUT CRÓMICO, CALIBRE 1</v>
          </cell>
          <cell r="E398">
            <v>21645</v>
          </cell>
          <cell r="F398" t="str">
            <v>MEDICO QUIRURGICO</v>
          </cell>
          <cell r="G398">
            <v>0</v>
          </cell>
          <cell r="H398">
            <v>0</v>
          </cell>
          <cell r="I398">
            <v>0</v>
          </cell>
        </row>
        <row r="399">
          <cell r="B399">
            <v>209059300</v>
          </cell>
          <cell r="C399" t="str">
            <v>SU01010020</v>
          </cell>
          <cell r="D399" t="str">
            <v>SUTURA: CATGUT CRÓMICO, (SE SOLICITA CALIBRE 1)</v>
          </cell>
          <cell r="E399">
            <v>23157</v>
          </cell>
          <cell r="F399" t="str">
            <v>MEDICO QUIRURGICO</v>
          </cell>
          <cell r="G399">
            <v>0</v>
          </cell>
          <cell r="H399">
            <v>0</v>
          </cell>
          <cell r="I399">
            <v>0</v>
          </cell>
        </row>
        <row r="400">
          <cell r="B400">
            <v>209059400</v>
          </cell>
          <cell r="C400" t="str">
            <v>SU01010021</v>
          </cell>
          <cell r="D400" t="str">
            <v xml:space="preserve">SUTURA: CATGUT CRÓMICO, CALIBRE 1, LONGITUD 75 CM,  AGUJA DE  37 MM, GRUESA, ½ CÍRCULO, PUNTA REDONDA GRUESA. </v>
          </cell>
          <cell r="E400">
            <v>21664</v>
          </cell>
          <cell r="F400" t="str">
            <v>MEDICO QUIRURGICO</v>
          </cell>
          <cell r="G400">
            <v>0</v>
          </cell>
          <cell r="H400">
            <v>0</v>
          </cell>
          <cell r="I400">
            <v>0</v>
          </cell>
        </row>
        <row r="401">
          <cell r="B401">
            <v>209059700</v>
          </cell>
          <cell r="C401" t="str">
            <v>SU01010022</v>
          </cell>
          <cell r="D401" t="str">
            <v>SUTURA: CATGUT CRÓMICO, CALIBRE 20</v>
          </cell>
          <cell r="E401">
            <v>21648</v>
          </cell>
          <cell r="F401" t="str">
            <v>MEDICO QUIRURGICO</v>
          </cell>
          <cell r="G401">
            <v>0</v>
          </cell>
          <cell r="H401">
            <v>0</v>
          </cell>
          <cell r="I401">
            <v>0</v>
          </cell>
        </row>
        <row r="402">
          <cell r="B402">
            <v>209059800</v>
          </cell>
          <cell r="C402" t="str">
            <v>SU01010023</v>
          </cell>
          <cell r="D402" t="str">
            <v>SUTURA: CATGUT CRÓMICO CALIBRE  20,  SE SOLICITA DE LONGITUD DE 75 CM CON AGUJA DE 37 MM PUNTA REDONDA DELGADA</v>
          </cell>
          <cell r="E402">
            <v>23162</v>
          </cell>
          <cell r="F402" t="str">
            <v>MEDICO QUIRURGICO</v>
          </cell>
          <cell r="G402">
            <v>0</v>
          </cell>
          <cell r="H402">
            <v>0</v>
          </cell>
          <cell r="I402">
            <v>0</v>
          </cell>
        </row>
        <row r="403">
          <cell r="B403">
            <v>209059901</v>
          </cell>
          <cell r="C403" t="str">
            <v>SU01010033</v>
          </cell>
          <cell r="D403" t="str">
            <v xml:space="preserve">SUTURA: CATGUT SIMPLE, CALIBRE 20, LONGITUD 67 A 75cm, AGUJA DE 20 A 22mm, ½ CÍRCULO, PUNTA REDONDA ESTÉRIL </v>
          </cell>
          <cell r="E403">
            <v>23164</v>
          </cell>
          <cell r="F403" t="str">
            <v>MEDICO QUIRURGICO</v>
          </cell>
          <cell r="G403">
            <v>0</v>
          </cell>
          <cell r="H403">
            <v>0</v>
          </cell>
          <cell r="I403">
            <v>0</v>
          </cell>
        </row>
        <row r="404">
          <cell r="B404">
            <v>209060000</v>
          </cell>
          <cell r="C404" t="str">
            <v>SU01010025</v>
          </cell>
          <cell r="D404" t="str">
            <v>SUTURA: CATGUT CRÓMICO, CALIBRE 30</v>
          </cell>
          <cell r="E404">
            <v>21650</v>
          </cell>
          <cell r="F404" t="str">
            <v>MEDICO QUIRURGICO</v>
          </cell>
          <cell r="G404">
            <v>0</v>
          </cell>
          <cell r="H404">
            <v>0</v>
          </cell>
          <cell r="I404">
            <v>0</v>
          </cell>
        </row>
        <row r="405">
          <cell r="B405">
            <v>209060300</v>
          </cell>
          <cell r="C405" t="str">
            <v>SU01010029</v>
          </cell>
          <cell r="D405" t="str">
            <v>SUTURA: CATGUT CROMICO, CALIBRE 40</v>
          </cell>
          <cell r="E405">
            <v>22994</v>
          </cell>
          <cell r="F405" t="str">
            <v>MEDICO QUIRURGICO</v>
          </cell>
          <cell r="G405">
            <v>0</v>
          </cell>
          <cell r="H405">
            <v>0</v>
          </cell>
          <cell r="I405">
            <v>0</v>
          </cell>
        </row>
        <row r="406">
          <cell r="B406">
            <v>209060500</v>
          </cell>
          <cell r="C406" t="str">
            <v>SU01010031</v>
          </cell>
          <cell r="D406" t="str">
            <v xml:space="preserve">SUTURA: CATGUT CRÓMICO, CALIBRE  50, LONGITUD 45 CM. AGUJA DE 12 o 13 MM., ⅜ CÍRCULO, PUNTA CORTANTE ESTÉRIL. </v>
          </cell>
          <cell r="E406">
            <v>23260</v>
          </cell>
          <cell r="F406" t="str">
            <v>MEDICO QUIRURGICO</v>
          </cell>
          <cell r="G406">
            <v>0</v>
          </cell>
          <cell r="H406">
            <v>0</v>
          </cell>
          <cell r="I406">
            <v>0</v>
          </cell>
        </row>
        <row r="407">
          <cell r="B407">
            <v>209062502</v>
          </cell>
          <cell r="C407" t="str">
            <v>SU01020017</v>
          </cell>
          <cell r="D407" t="str">
            <v>SUTURA: POLIPROPILENO MONOFILAMENTO AZUL, CALIBRE 0</v>
          </cell>
          <cell r="E407">
            <v>21812</v>
          </cell>
          <cell r="F407" t="str">
            <v>MEDICO QUIRURGICO</v>
          </cell>
          <cell r="G407">
            <v>0</v>
          </cell>
          <cell r="H407">
            <v>0</v>
          </cell>
          <cell r="I407">
            <v>0</v>
          </cell>
        </row>
        <row r="408">
          <cell r="B408">
            <v>209062504</v>
          </cell>
          <cell r="C408" t="str">
            <v>SU01020019</v>
          </cell>
          <cell r="D408" t="str">
            <v xml:space="preserve">SUTURA: POLIPROPILENO MONOFILAMENTO AZUL, CALIBRE 20, AGUJA REDONDA LONGITUD 75 A 90 CM. AGUJA DOBLE DE 25 A 26 MM., ½ CÍRCULO, PUNTA REDONDA ESTÉRIL. </v>
          </cell>
          <cell r="E408">
            <v>23276</v>
          </cell>
          <cell r="F408" t="str">
            <v>MEDICO QUIRURGICO</v>
          </cell>
          <cell r="G408">
            <v>0</v>
          </cell>
          <cell r="H408">
            <v>0</v>
          </cell>
          <cell r="I408">
            <v>0</v>
          </cell>
        </row>
        <row r="409">
          <cell r="B409">
            <v>209062506</v>
          </cell>
          <cell r="C409" t="str">
            <v>SU01020018</v>
          </cell>
          <cell r="D409" t="str">
            <v>SUTURA DE POLIPROPILENO MONOFILAMENTO AZUL,CALIBRE1</v>
          </cell>
          <cell r="E409">
            <v>23275</v>
          </cell>
          <cell r="F409" t="str">
            <v>MEDICO QUIRURGICO</v>
          </cell>
          <cell r="G409">
            <v>0</v>
          </cell>
          <cell r="H409">
            <v>336</v>
          </cell>
          <cell r="I409">
            <v>0</v>
          </cell>
        </row>
        <row r="410">
          <cell r="B410">
            <v>209062602</v>
          </cell>
          <cell r="C410" t="str">
            <v>SU01020004</v>
          </cell>
          <cell r="D410" t="str">
            <v>SUTURA: NYLON MONOFILAMENTO, CALIBRE 30</v>
          </cell>
          <cell r="E410">
            <v>23029</v>
          </cell>
          <cell r="F410" t="str">
            <v>MEDICO QUIRURGICO</v>
          </cell>
          <cell r="G410">
            <v>0</v>
          </cell>
          <cell r="H410">
            <v>0</v>
          </cell>
          <cell r="I410">
            <v>0</v>
          </cell>
        </row>
        <row r="411">
          <cell r="B411">
            <v>209062701</v>
          </cell>
          <cell r="C411" t="str">
            <v>SU01020005</v>
          </cell>
          <cell r="D411" t="str">
            <v>SUTURA NYLON MONOFILAMENTO, CALIBRE 30 CON LONGITUD 75 CM. CON AGUJA DE 24 MM., 3/8 CIRCULO, PUNTA CORTANTES REVERSO ESTÉRIL.</v>
          </cell>
          <cell r="E411">
            <v>29538</v>
          </cell>
          <cell r="F411" t="str">
            <v>MEDICO QUIRURGICO</v>
          </cell>
          <cell r="G411">
            <v>0</v>
          </cell>
          <cell r="H411">
            <v>0</v>
          </cell>
          <cell r="I411">
            <v>0</v>
          </cell>
        </row>
        <row r="412">
          <cell r="B412">
            <v>209062704</v>
          </cell>
          <cell r="C412" t="str">
            <v>SU01020006</v>
          </cell>
          <cell r="D412" t="str">
            <v>SUTURA: NYLON MONOFILAMENTO, CALIBRE 40</v>
          </cell>
          <cell r="E412">
            <v>23026</v>
          </cell>
          <cell r="F412" t="str">
            <v>MEDICO QUIRURGICO</v>
          </cell>
          <cell r="G412">
            <v>0</v>
          </cell>
          <cell r="H412">
            <v>0</v>
          </cell>
          <cell r="I412">
            <v>0</v>
          </cell>
        </row>
        <row r="413">
          <cell r="B413">
            <v>209062902</v>
          </cell>
          <cell r="C413" t="str">
            <v>SU01020001</v>
          </cell>
          <cell r="D413" t="str">
            <v xml:space="preserve">SUTURA NYLON MONOFILAMENTO CALIBRE 100.      </v>
          </cell>
          <cell r="E413">
            <v>23024</v>
          </cell>
          <cell r="F413" t="str">
            <v>MEDICO QUIRURGICO</v>
          </cell>
          <cell r="G413">
            <v>2040</v>
          </cell>
          <cell r="H413">
            <v>252</v>
          </cell>
          <cell r="I413">
            <v>24</v>
          </cell>
        </row>
        <row r="414">
          <cell r="B414">
            <v>209063300</v>
          </cell>
          <cell r="C414" t="str">
            <v>SU01020009</v>
          </cell>
          <cell r="D414" t="str">
            <v>SUTURA: NYLON MONOFILAMENTO, SE SOLICITA CALIBRE 60</v>
          </cell>
          <cell r="E414">
            <v>23270</v>
          </cell>
          <cell r="F414" t="str">
            <v>MEDICO QUIRURGICO</v>
          </cell>
          <cell r="G414">
            <v>0</v>
          </cell>
          <cell r="H414">
            <v>0</v>
          </cell>
          <cell r="I414">
            <v>0</v>
          </cell>
        </row>
        <row r="415">
          <cell r="B415">
            <v>209063306</v>
          </cell>
          <cell r="C415" t="str">
            <v>SU01020007</v>
          </cell>
          <cell r="D415" t="str">
            <v xml:space="preserve">SUTURA: NYLON MONOFILAMENTO, CALIBRE 50, LONGITUD 45 CM., AGUJA DE 19 MA 20 MM., ? CÍRCULO, PUNTA CORTANTE. </v>
          </cell>
          <cell r="E415">
            <v>23027</v>
          </cell>
          <cell r="F415" t="str">
            <v>MEDICO QUIRURGICO</v>
          </cell>
          <cell r="G415">
            <v>0</v>
          </cell>
          <cell r="H415">
            <v>0</v>
          </cell>
          <cell r="I415">
            <v>0</v>
          </cell>
        </row>
        <row r="416">
          <cell r="B416">
            <v>209063308</v>
          </cell>
          <cell r="C416" t="str">
            <v>SU01020030</v>
          </cell>
          <cell r="D416" t="str">
            <v>SUTURA: POLIPROPILENO MONOFILAMENTO, CALIBRE 70</v>
          </cell>
          <cell r="E416">
            <v>23297</v>
          </cell>
          <cell r="F416" t="str">
            <v>MEDICO QUIRURGICO</v>
          </cell>
          <cell r="G416">
            <v>0</v>
          </cell>
          <cell r="H416">
            <v>0</v>
          </cell>
          <cell r="I416">
            <v>0</v>
          </cell>
        </row>
        <row r="417">
          <cell r="B417">
            <v>209063402</v>
          </cell>
          <cell r="C417" t="str">
            <v>SU01010005</v>
          </cell>
          <cell r="D417" t="str">
            <v>SUTURA: ÁCIDO POLIGLICÓLICO TRENZADO, CALIBRE  0, (SE SOLICITA LONGITUD 75CM AGUJA DE 26 MM, 1/2 CIRCULO, PUNTA REDONDA GRUESA)</v>
          </cell>
          <cell r="E417">
            <v>22538</v>
          </cell>
          <cell r="F417" t="str">
            <v>MEDICO QUIRURGICO</v>
          </cell>
          <cell r="G417">
            <v>0</v>
          </cell>
          <cell r="H417">
            <v>0</v>
          </cell>
          <cell r="I417">
            <v>0</v>
          </cell>
        </row>
        <row r="418">
          <cell r="B418">
            <v>209063404</v>
          </cell>
          <cell r="C418" t="str">
            <v>SU01010007</v>
          </cell>
          <cell r="D418" t="str">
            <v xml:space="preserve">SUTURA: ACIDO POLIGLICOLICO TRENZADO, CALIBRE 0, LONGITUD 70 CM. AGUJA DE 37 MM. GRUESA 1/2 CIRCULO, PUNTA REDONDA ESTERIL. </v>
          </cell>
          <cell r="E418">
            <v>22542</v>
          </cell>
          <cell r="F418" t="str">
            <v>MEDICO QUIRURGICO</v>
          </cell>
          <cell r="G418">
            <v>0</v>
          </cell>
          <cell r="H418">
            <v>0</v>
          </cell>
          <cell r="I418">
            <v>0</v>
          </cell>
        </row>
        <row r="419">
          <cell r="B419">
            <v>209063406</v>
          </cell>
          <cell r="C419" t="str">
            <v>SU01010008</v>
          </cell>
          <cell r="D419" t="str">
            <v>SUTURA: ACIDO POLIGLICOLICO TRENZADO, CALIBRE 1, SE SOLICITA AGUJA DE 35 MM. LONGITUD 70CM</v>
          </cell>
          <cell r="E419">
            <v>22543</v>
          </cell>
          <cell r="F419" t="str">
            <v>MEDICO QUIRURGICO</v>
          </cell>
          <cell r="G419">
            <v>0</v>
          </cell>
          <cell r="H419">
            <v>0</v>
          </cell>
          <cell r="I419">
            <v>0</v>
          </cell>
        </row>
        <row r="420">
          <cell r="B420">
            <v>209063500</v>
          </cell>
          <cell r="C420" t="str">
            <v>SU01010010</v>
          </cell>
          <cell r="D420" t="str">
            <v>SUTURA: ÁCIDO POLIGLICÓLICO TRENZADA, CALIBRE 20</v>
          </cell>
          <cell r="E420">
            <v>21634</v>
          </cell>
          <cell r="F420" t="str">
            <v>MEDICO QUIRURGICO</v>
          </cell>
          <cell r="G420">
            <v>3096</v>
          </cell>
          <cell r="H420">
            <v>0</v>
          </cell>
          <cell r="I420">
            <v>0</v>
          </cell>
        </row>
        <row r="421">
          <cell r="B421">
            <v>209063504</v>
          </cell>
          <cell r="C421" t="str">
            <v>SU01010009</v>
          </cell>
          <cell r="D421" t="str">
            <v xml:space="preserve">SUTURA: ÁCIDO POLIGLICÓLICO TRENZADO, CALIBRE 1 LONGITUD 67 A 75 CM. AGUJA DE 35 A 37 MM., 1/2 CÍRCULO, PUNTA REDONDA GRUESA. SOLICITAMOS: AGUJA CALIBRE 36MM LONG 70CM </v>
          </cell>
          <cell r="E421">
            <v>22544</v>
          </cell>
          <cell r="F421" t="str">
            <v>MEDICO QUIRURGICO</v>
          </cell>
          <cell r="G421">
            <v>0</v>
          </cell>
          <cell r="H421">
            <v>0</v>
          </cell>
          <cell r="I421">
            <v>0</v>
          </cell>
        </row>
        <row r="422">
          <cell r="B422">
            <v>209063509</v>
          </cell>
          <cell r="C422" t="str">
            <v>SU01010015</v>
          </cell>
          <cell r="D422" t="str">
            <v>SUTURA ACIDO POLIGLICOLICO TRENZADO, CALIBRE 40, SE SOLICITA AGUJA 19MM, 3/8 CIRCULO PUNTA CORTANTE ESTERIL, LONGITUD 45CM</v>
          </cell>
          <cell r="E422">
            <v>29521</v>
          </cell>
          <cell r="F422" t="str">
            <v>MEDICO QUIRURGICO</v>
          </cell>
          <cell r="G422">
            <v>0</v>
          </cell>
          <cell r="H422">
            <v>0</v>
          </cell>
          <cell r="I422">
            <v>0</v>
          </cell>
        </row>
        <row r="423">
          <cell r="B423">
            <v>209063510</v>
          </cell>
          <cell r="C423" t="str">
            <v>SU01010016</v>
          </cell>
          <cell r="D423" t="str">
            <v>SUTURA: ACIDO POLIGLICÓLICO TRENZADO, CALIBRE 40</v>
          </cell>
          <cell r="E423">
            <v>23254</v>
          </cell>
          <cell r="F423" t="str">
            <v>MEDICO QUIRURGICO</v>
          </cell>
          <cell r="G423">
            <v>0</v>
          </cell>
          <cell r="H423">
            <v>0</v>
          </cell>
          <cell r="I423">
            <v>0</v>
          </cell>
        </row>
        <row r="424">
          <cell r="B424">
            <v>209063513</v>
          </cell>
          <cell r="C424" t="str">
            <v>SU01010013</v>
          </cell>
          <cell r="D424" t="str">
            <v xml:space="preserve">SUTURA: ÁCIDO POLIGLICÓLICO TRENZADO, CALIBRE 30 </v>
          </cell>
          <cell r="E424">
            <v>29518</v>
          </cell>
          <cell r="F424" t="str">
            <v>MEDICO QUIRURGICO</v>
          </cell>
          <cell r="G424">
            <v>0</v>
          </cell>
          <cell r="H424">
            <v>0</v>
          </cell>
          <cell r="I424">
            <v>0</v>
          </cell>
        </row>
        <row r="425">
          <cell r="B425">
            <v>209063802</v>
          </cell>
          <cell r="C425" t="str">
            <v>SU01010044</v>
          </cell>
          <cell r="D425" t="str">
            <v>SUTURA ACIDO POLIGLICOLICO TRENZADO, SE SOLICITA CALIBRE 60</v>
          </cell>
          <cell r="E425">
            <v>21626</v>
          </cell>
          <cell r="F425" t="str">
            <v>MEDICO QUIRURGICO</v>
          </cell>
          <cell r="G425">
            <v>120</v>
          </cell>
          <cell r="H425">
            <v>0</v>
          </cell>
          <cell r="I425">
            <v>0</v>
          </cell>
        </row>
        <row r="426">
          <cell r="B426">
            <v>209064000</v>
          </cell>
          <cell r="C426" t="str">
            <v>SU01020031</v>
          </cell>
          <cell r="D426" t="str">
            <v>SUTURA: SEDA NEGRA TRENZADA SILICONIZADA CALIBRE 0</v>
          </cell>
          <cell r="E426">
            <v>21678</v>
          </cell>
          <cell r="F426" t="str">
            <v>MEDICO QUIRURGICO</v>
          </cell>
          <cell r="G426">
            <v>0</v>
          </cell>
          <cell r="H426">
            <v>0</v>
          </cell>
          <cell r="I426">
            <v>0</v>
          </cell>
        </row>
        <row r="427">
          <cell r="B427">
            <v>209064200</v>
          </cell>
          <cell r="C427" t="str">
            <v>SU01020033</v>
          </cell>
          <cell r="D427" t="str">
            <v>SUTURA: SEDA NEGRA TRENZADA SILICONIZADA CALIBRE 1.</v>
          </cell>
          <cell r="E427">
            <v>21696</v>
          </cell>
          <cell r="F427" t="str">
            <v>MEDICO QUIRURGICO</v>
          </cell>
          <cell r="G427">
            <v>0</v>
          </cell>
          <cell r="H427">
            <v>0</v>
          </cell>
          <cell r="I427">
            <v>0</v>
          </cell>
        </row>
        <row r="428">
          <cell r="B428">
            <v>209064201</v>
          </cell>
          <cell r="C428" t="str">
            <v>SU01020034</v>
          </cell>
          <cell r="D428" t="str">
            <v>SUTURA: SEDA NEGRA TRENZADA SILICONIZADA, CALIBRE 1,  SE SOLICITA   LONGITUD 75CM.,  10 HEBRAS</v>
          </cell>
          <cell r="E428">
            <v>23173</v>
          </cell>
          <cell r="F428" t="str">
            <v>MEDICO QUIRURGICO</v>
          </cell>
          <cell r="G428">
            <v>0</v>
          </cell>
          <cell r="H428">
            <v>0</v>
          </cell>
          <cell r="I428">
            <v>0</v>
          </cell>
        </row>
        <row r="429">
          <cell r="B429">
            <v>209064400</v>
          </cell>
          <cell r="C429" t="str">
            <v>SU01020036</v>
          </cell>
          <cell r="D429" t="str">
            <v>SUTURA: SEDA NEGRA TRENZADA SILICÓN IZADA CALIBRE 2.0, SE SOLICITA LONGITUD 75CM, 10 HEBRAS</v>
          </cell>
          <cell r="E429">
            <v>21687</v>
          </cell>
          <cell r="F429" t="str">
            <v>MEDICO QUIRURGICO</v>
          </cell>
          <cell r="G429">
            <v>0</v>
          </cell>
          <cell r="H429">
            <v>0</v>
          </cell>
          <cell r="I429">
            <v>0</v>
          </cell>
        </row>
        <row r="430">
          <cell r="B430">
            <v>209064500</v>
          </cell>
          <cell r="C430" t="str">
            <v>SU01020035</v>
          </cell>
          <cell r="D430" t="str">
            <v>SUTURA: SEDA NEGRA TRENZADA SILICONIZADA CALIBRE 2.0, SE SOLICITA DE LONGITUD 75CM</v>
          </cell>
          <cell r="E430">
            <v>21680</v>
          </cell>
          <cell r="F430" t="str">
            <v>MEDICO QUIRURGICO</v>
          </cell>
          <cell r="G430">
            <v>0</v>
          </cell>
          <cell r="H430">
            <v>0</v>
          </cell>
          <cell r="I430">
            <v>0</v>
          </cell>
        </row>
        <row r="431">
          <cell r="B431">
            <v>209064600</v>
          </cell>
          <cell r="C431" t="str">
            <v>SU01020041</v>
          </cell>
          <cell r="D431" t="str">
            <v>SUTURA: SEDA NEGRA TRENZADA SILICÓNIZADA, CALIBRE 30</v>
          </cell>
          <cell r="E431">
            <v>21688</v>
          </cell>
          <cell r="F431" t="str">
            <v>MEDICO QUIRURGICO</v>
          </cell>
          <cell r="G431">
            <v>0</v>
          </cell>
          <cell r="H431">
            <v>0</v>
          </cell>
          <cell r="I431">
            <v>0</v>
          </cell>
        </row>
        <row r="432">
          <cell r="B432">
            <v>209064701</v>
          </cell>
          <cell r="C432" t="str">
            <v>SU01020040</v>
          </cell>
          <cell r="D432" t="str">
            <v>SUTURA: SEDA NEGRA TRENZADA SILICONIZADA, CALIBRE 30</v>
          </cell>
          <cell r="E432">
            <v>21683</v>
          </cell>
          <cell r="F432" t="str">
            <v>MEDICO QUIRURGICO</v>
          </cell>
          <cell r="G432">
            <v>0</v>
          </cell>
          <cell r="H432">
            <v>0</v>
          </cell>
          <cell r="I432">
            <v>0</v>
          </cell>
        </row>
        <row r="433">
          <cell r="B433">
            <v>209064800</v>
          </cell>
          <cell r="C433" t="str">
            <v>SU01020038</v>
          </cell>
          <cell r="D433" t="str">
            <v>SUTURA: SEDA NEGRA TRENZADA SILICONIZADA CALIBRE 3.0   SE SOLICITA AGUJA DE 22 MM</v>
          </cell>
          <cell r="E433">
            <v>23298</v>
          </cell>
          <cell r="F433" t="str">
            <v>MEDICO QUIRURGICO</v>
          </cell>
          <cell r="G433">
            <v>0</v>
          </cell>
          <cell r="H433">
            <v>0</v>
          </cell>
          <cell r="I433">
            <v>0</v>
          </cell>
        </row>
        <row r="434">
          <cell r="B434">
            <v>209065300</v>
          </cell>
          <cell r="C434" t="str">
            <v>SU01020042</v>
          </cell>
          <cell r="D434" t="str">
            <v>SUTURA: SEDA NEGRA TRENZADA SILICONIZADA, CALIBRE 40, LONGITUD 45cm, AGUJA DE 12 A 13mm, ? CÍRCULO, PUNTA CORTANTE, ESTÉRIL</v>
          </cell>
          <cell r="E434">
            <v>23181</v>
          </cell>
          <cell r="F434" t="str">
            <v>MEDICO QUIRURGICO</v>
          </cell>
          <cell r="G434">
            <v>0</v>
          </cell>
          <cell r="H434">
            <v>0</v>
          </cell>
          <cell r="I434">
            <v>0</v>
          </cell>
        </row>
        <row r="435">
          <cell r="B435">
            <v>209065500</v>
          </cell>
          <cell r="C435" t="str">
            <v>SU01020046</v>
          </cell>
          <cell r="D435" t="str">
            <v>SUTURA: SEDA NEGRA TRENZADA  SILICONIZADA, CALIBRE 60. SE SOLICITA LONGITUD 45 CM.  AGUJA DE 11 A 12 MM., 3/8 CIRCULO, PUNTA CORTANTE</v>
          </cell>
          <cell r="E435">
            <v>21692</v>
          </cell>
          <cell r="F435" t="str">
            <v>MEDICO QUIRURGICO</v>
          </cell>
          <cell r="G435">
            <v>0</v>
          </cell>
          <cell r="H435">
            <v>36</v>
          </cell>
          <cell r="I435">
            <v>0</v>
          </cell>
        </row>
        <row r="436">
          <cell r="B436">
            <v>209066101</v>
          </cell>
          <cell r="C436" t="str">
            <v>SU01020020</v>
          </cell>
          <cell r="D436" t="str">
            <v>SUTURA: POLIPROPILENO MONOFILAMENTO CALIBRE 30, DE LONGITUD 90CM, DOBLE AGUJA DE 25  26MM, 1/2 CÍRCULO PUNTA REDONDA ESTÉRIL</v>
          </cell>
          <cell r="E436">
            <v>23277</v>
          </cell>
          <cell r="F436" t="str">
            <v>MEDICO QUIRURGICO</v>
          </cell>
          <cell r="G436">
            <v>0</v>
          </cell>
          <cell r="H436">
            <v>0</v>
          </cell>
          <cell r="I436">
            <v>0</v>
          </cell>
        </row>
        <row r="437">
          <cell r="B437">
            <v>209067701</v>
          </cell>
          <cell r="C437" t="str">
            <v>SC01060040</v>
          </cell>
          <cell r="D437" t="str">
            <v>RESPIRADOR FACIAL CONTRA PARTICULAS DE ALTA FILTRACION  SIN VALVULA DE EXHALACION  (SE SOLICITA  RESPIRADOR  FACIAL SIN VALVULA TAMAÑO GRANDE)</v>
          </cell>
          <cell r="E437">
            <v>104747</v>
          </cell>
          <cell r="F437" t="str">
            <v>MEDICO QUIRURGICO</v>
          </cell>
          <cell r="G437">
            <v>0</v>
          </cell>
          <cell r="H437">
            <v>0</v>
          </cell>
          <cell r="I437">
            <v>0</v>
          </cell>
        </row>
        <row r="438">
          <cell r="B438">
            <v>209074901</v>
          </cell>
          <cell r="C438" t="str">
            <v>MA01010433</v>
          </cell>
          <cell r="D438" t="str">
            <v>APOSITO (COMPRESAS) CON PARTICULAS DE COBRE INCRUSTADAS EN LA FIBRA. (SE SOLICITA SIN ADHESIVA CON TAMAÑO DE 5CMX6CM).</v>
          </cell>
          <cell r="E438">
            <v>107688</v>
          </cell>
          <cell r="F438" t="str">
            <v>MEDICO QUIRURGICO</v>
          </cell>
          <cell r="G438">
            <v>3600</v>
          </cell>
          <cell r="H438">
            <v>0</v>
          </cell>
          <cell r="I438">
            <v>0</v>
          </cell>
        </row>
        <row r="439">
          <cell r="B439">
            <v>209075001</v>
          </cell>
          <cell r="C439" t="str">
            <v>MA01010434</v>
          </cell>
          <cell r="D439" t="str">
            <v>APOSITO (COMPRESAS) CON PARTICULAS DE COBRE INCRUSTADAS EN LA FIBRA. (SE SOLICITA SIN ADHESIVA CON TAMAÑO DE 10CMX12CM).</v>
          </cell>
          <cell r="E439">
            <v>107688</v>
          </cell>
          <cell r="F439" t="str">
            <v>MEDICO QUIRURGICO</v>
          </cell>
          <cell r="G439">
            <v>0</v>
          </cell>
          <cell r="H439">
            <v>0</v>
          </cell>
          <cell r="I439">
            <v>0</v>
          </cell>
        </row>
        <row r="440">
          <cell r="B440">
            <v>209075101</v>
          </cell>
          <cell r="C440" t="str">
            <v>MA01010435</v>
          </cell>
          <cell r="D440" t="str">
            <v>APOSITO (COMPRESAS) CON PARTICULAS DE COBRE INCRUSTADAS EN LA FIBRA. (SE SOLICITA SIN ADHESIVA CON TAMAÑO DE 10CMX20CM).</v>
          </cell>
          <cell r="E440">
            <v>107688</v>
          </cell>
          <cell r="F440" t="str">
            <v>MEDICO QUIRURGICO</v>
          </cell>
          <cell r="G440">
            <v>1600</v>
          </cell>
          <cell r="H440">
            <v>0</v>
          </cell>
          <cell r="I440">
            <v>0</v>
          </cell>
        </row>
        <row r="441">
          <cell r="B441">
            <v>209076501</v>
          </cell>
          <cell r="C441" t="str">
            <v>MA01010441</v>
          </cell>
          <cell r="D441" t="str">
            <v>APOSITO DE ESPUMA, se solicita Tamaños sin borde 12.5CM X 12.5CM</v>
          </cell>
          <cell r="E441">
            <v>107133</v>
          </cell>
          <cell r="F441" t="str">
            <v>MEDICO QUIRURGICO</v>
          </cell>
          <cell r="G441">
            <v>100</v>
          </cell>
          <cell r="H441">
            <v>0</v>
          </cell>
          <cell r="I441">
            <v>0</v>
          </cell>
        </row>
        <row r="442">
          <cell r="B442">
            <v>209077401</v>
          </cell>
          <cell r="C442" t="str">
            <v>MA01050128</v>
          </cell>
          <cell r="D442" t="str">
            <v>SOLUCIÓN PARA LAVADO, IRRIGACIÓN Y DESBRIDAMIENTO DE HERIDAS, se solicita Botella con tapa rosca 500ml</v>
          </cell>
          <cell r="E442">
            <v>108087</v>
          </cell>
          <cell r="F442" t="str">
            <v>MEDICO QUIRURGICO</v>
          </cell>
          <cell r="G442">
            <v>0</v>
          </cell>
          <cell r="H442">
            <v>0</v>
          </cell>
          <cell r="I442">
            <v>0</v>
          </cell>
        </row>
        <row r="443">
          <cell r="B443">
            <v>209077501</v>
          </cell>
          <cell r="C443" t="str">
            <v>MA01050129</v>
          </cell>
          <cell r="D443" t="str">
            <v>SOLUCIÓN PARA LAVADO, IRRIGACIÓN Y DESBRIDAMIENTO DE HERIDAS, se solicita, Dispensador en aerosol con tapa atomizador 250 ml</v>
          </cell>
          <cell r="E443">
            <v>108087</v>
          </cell>
          <cell r="F443" t="str">
            <v>MEDICO QUIRURGICO</v>
          </cell>
          <cell r="G443">
            <v>0</v>
          </cell>
          <cell r="H443">
            <v>0</v>
          </cell>
          <cell r="I443">
            <v>0</v>
          </cell>
        </row>
        <row r="444">
          <cell r="B444">
            <v>209077601</v>
          </cell>
          <cell r="C444" t="str">
            <v>MA01050130</v>
          </cell>
          <cell r="D444" t="str">
            <v>SOLUCIÓN PARA LAVADO, IRRIGACIÓN Y DESBRIDAMIENTO DE HERIDAS, se solicita tamaño en bolsas con puerto de irrigación de 1000 ml.</v>
          </cell>
          <cell r="E444">
            <v>108087</v>
          </cell>
          <cell r="F444" t="str">
            <v>MEDICO QUIRURGICO</v>
          </cell>
          <cell r="G444">
            <v>0</v>
          </cell>
          <cell r="H444">
            <v>0</v>
          </cell>
          <cell r="I444">
            <v>0</v>
          </cell>
        </row>
        <row r="445">
          <cell r="B445">
            <v>209092201</v>
          </cell>
          <cell r="C445" t="str">
            <v>MA01010450</v>
          </cell>
          <cell r="D445" t="str">
            <v>ESPUMA DE ALCOHOL POLIVINILICO CON SISTEMA DE CONTROL DE CARGA,      (SE SOLICITA PARA TUNELIZACION DE 9 mm (1.2g)</v>
          </cell>
          <cell r="E445">
            <v>108041</v>
          </cell>
          <cell r="F445" t="str">
            <v>MEDICO QUIRURGICO</v>
          </cell>
          <cell r="G445">
            <v>10</v>
          </cell>
          <cell r="H445">
            <v>140</v>
          </cell>
          <cell r="I445">
            <v>0</v>
          </cell>
        </row>
        <row r="446">
          <cell r="B446">
            <v>209094100</v>
          </cell>
          <cell r="C446" t="str">
            <v>SC02010019</v>
          </cell>
          <cell r="D446" t="str">
            <v>CUCHILLA PARA PODADORA DE VELLOS Y CABELLOS CON SISTEMA OSCILANTE (OFRECER NUEVA TECNOLOGIA) SE SOLICITAN UN MINIMO DE 100</v>
          </cell>
          <cell r="E446">
            <v>29548</v>
          </cell>
          <cell r="F446" t="str">
            <v>MEDICO QUIRURGICO</v>
          </cell>
          <cell r="G446">
            <v>0</v>
          </cell>
          <cell r="H446">
            <v>0</v>
          </cell>
          <cell r="I446">
            <v>0</v>
          </cell>
        </row>
        <row r="447">
          <cell r="B447">
            <v>209100700</v>
          </cell>
          <cell r="C447" t="str">
            <v>IN01030005</v>
          </cell>
          <cell r="D447" t="str">
            <v>ESPECULO VAGINAL (SE SOLICITA TAMAÑO CHICO)</v>
          </cell>
          <cell r="E447">
            <v>23076</v>
          </cell>
          <cell r="F447" t="str">
            <v>MEDICO QUIRURGICO</v>
          </cell>
          <cell r="G447">
            <v>0</v>
          </cell>
          <cell r="H447">
            <v>0</v>
          </cell>
          <cell r="I447">
            <v>0</v>
          </cell>
        </row>
        <row r="448">
          <cell r="B448">
            <v>209100701</v>
          </cell>
          <cell r="C448" t="str">
            <v>IN01030004</v>
          </cell>
          <cell r="D448" t="str">
            <v>ESPECULO VAGINAL (SE SOLICITA TAMAÑO MEDIANO)</v>
          </cell>
          <cell r="E448">
            <v>23076</v>
          </cell>
          <cell r="F448" t="str">
            <v>MEDICO QUIRURGICO</v>
          </cell>
          <cell r="G448">
            <v>0</v>
          </cell>
          <cell r="H448">
            <v>0</v>
          </cell>
          <cell r="I448">
            <v>0</v>
          </cell>
        </row>
        <row r="449">
          <cell r="B449">
            <v>209100702</v>
          </cell>
          <cell r="C449" t="str">
            <v>IN01030003</v>
          </cell>
          <cell r="D449" t="str">
            <v xml:space="preserve">ESPECULO VAGINAL (SE SOLICITA TAMAÑO GRANDE)  </v>
          </cell>
          <cell r="E449" t="str">
            <v>23076</v>
          </cell>
          <cell r="F449" t="str">
            <v>MEDICO QUIRURGICO</v>
          </cell>
          <cell r="G449">
            <v>0</v>
          </cell>
          <cell r="H449">
            <v>0</v>
          </cell>
          <cell r="I449">
            <v>0</v>
          </cell>
        </row>
        <row r="450">
          <cell r="B450">
            <v>209107101</v>
          </cell>
          <cell r="C450" t="str">
            <v xml:space="preserve">MA12041092	</v>
          </cell>
          <cell r="D450" t="str">
            <v>HEMOSTATICO SINTETICO 3.5, (Se Solicita No soluble en agua, tamaño de 3.5 gramos)</v>
          </cell>
          <cell r="E450">
            <v>100125</v>
          </cell>
          <cell r="F450" t="str">
            <v>MEDICO QUIRURGICO</v>
          </cell>
          <cell r="G450">
            <v>1700</v>
          </cell>
          <cell r="H450">
            <v>0</v>
          </cell>
          <cell r="I450">
            <v>0</v>
          </cell>
        </row>
        <row r="451">
          <cell r="B451">
            <v>209111100</v>
          </cell>
          <cell r="C451" t="str">
            <v>SU01010014</v>
          </cell>
          <cell r="D451" t="str">
            <v>SUTURA ÁCIDO POLIGLICOLICO TENZADO, SE SOLICITA CALIBRE 30</v>
          </cell>
          <cell r="E451">
            <v>21635</v>
          </cell>
          <cell r="F451" t="str">
            <v>MEDICO QUIRURGICO</v>
          </cell>
          <cell r="G451">
            <v>0</v>
          </cell>
          <cell r="H451">
            <v>0</v>
          </cell>
          <cell r="I451">
            <v>0</v>
          </cell>
        </row>
        <row r="452">
          <cell r="B452">
            <v>209111200</v>
          </cell>
          <cell r="C452" t="str">
            <v>SU01010004</v>
          </cell>
          <cell r="D452" t="str">
            <v>SUTURA DE ÁCIDO POLIGLICÓLICO CALIBRE 0 DE 6075CM DE LONGITUD.</v>
          </cell>
          <cell r="E452">
            <v>28617</v>
          </cell>
          <cell r="F452" t="str">
            <v>MEDICO QUIRURGICO</v>
          </cell>
          <cell r="G452">
            <v>0</v>
          </cell>
          <cell r="H452">
            <v>0</v>
          </cell>
          <cell r="I452">
            <v>0</v>
          </cell>
        </row>
        <row r="453">
          <cell r="B453">
            <v>209111600</v>
          </cell>
          <cell r="C453" t="str">
            <v>MA12040100</v>
          </cell>
          <cell r="D453" t="str">
            <v xml:space="preserve">MATRIZ DE CELULOSA OXIDADA REGENERADA Y COLÀGENO, SE SOLICITA TAMAÑO 123 CENTIMETROS CUADRADOS.                                                                                                                                                                                                                                                                      </v>
          </cell>
          <cell r="E453">
            <v>101229</v>
          </cell>
          <cell r="F453" t="str">
            <v>MEDICO QUIRURGICO</v>
          </cell>
          <cell r="G453">
            <v>0</v>
          </cell>
          <cell r="H453">
            <v>0</v>
          </cell>
          <cell r="I453">
            <v>0</v>
          </cell>
        </row>
        <row r="454">
          <cell r="B454">
            <v>209113400</v>
          </cell>
          <cell r="C454" t="str">
            <v>IN01060002</v>
          </cell>
          <cell r="D454" t="str">
            <v>INSTRUMENTO PARA PROLAPSO RECTAL Y HEMORROIDES</v>
          </cell>
          <cell r="E454">
            <v>24573</v>
          </cell>
          <cell r="F454" t="str">
            <v>MEDICO QUIRURGICO</v>
          </cell>
          <cell r="G454">
            <v>0</v>
          </cell>
          <cell r="H454">
            <v>0</v>
          </cell>
          <cell r="I454">
            <v>0</v>
          </cell>
        </row>
        <row r="455">
          <cell r="B455">
            <v>209113701</v>
          </cell>
          <cell r="C455" t="str">
            <v>MA12020001</v>
          </cell>
          <cell r="D455" t="str">
            <v>HEMOSTATICO SINTETICO 2.5, (Se Solicita No soluble en agua, tamaño de 2.5 gramos)</v>
          </cell>
          <cell r="E455">
            <v>100125</v>
          </cell>
          <cell r="F455" t="str">
            <v>MEDICO QUIRURGICO</v>
          </cell>
          <cell r="G455">
            <v>0</v>
          </cell>
          <cell r="H455">
            <v>0</v>
          </cell>
          <cell r="I455">
            <v>0</v>
          </cell>
        </row>
        <row r="456">
          <cell r="B456">
            <v>209119600</v>
          </cell>
          <cell r="C456" t="str">
            <v>SU01010086</v>
          </cell>
          <cell r="D456" t="str">
            <v>SUTURA MONOFILAMENTO SINTETICO ABSORBIBLE, SE SOLICITA CALIBRE 50</v>
          </cell>
          <cell r="E456">
            <v>29586</v>
          </cell>
          <cell r="F456" t="str">
            <v>MEDICO QUIRURGICO</v>
          </cell>
          <cell r="G456">
            <v>0</v>
          </cell>
          <cell r="H456">
            <v>0</v>
          </cell>
          <cell r="I456">
            <v>0</v>
          </cell>
        </row>
        <row r="457">
          <cell r="B457">
            <v>209119700</v>
          </cell>
          <cell r="C457" t="str">
            <v>SU01010085</v>
          </cell>
          <cell r="D457" t="str">
            <v xml:space="preserve">SUTURA: MONOFILAMENTO SINTETICO ABSORBIBLE, CALIBRE 40 </v>
          </cell>
          <cell r="E457">
            <v>29585</v>
          </cell>
          <cell r="F457" t="str">
            <v>MEDICO QUIRURGICO</v>
          </cell>
          <cell r="G457">
            <v>0</v>
          </cell>
          <cell r="H457">
            <v>0</v>
          </cell>
          <cell r="I457">
            <v>0</v>
          </cell>
        </row>
        <row r="458">
          <cell r="B458">
            <v>209119900</v>
          </cell>
          <cell r="C458" t="str">
            <v>MA02010077</v>
          </cell>
          <cell r="D458" t="str">
            <v>CANULA DE ASPIRACION TIPO YANKEUER. SE SOLICITA TIPO RIGIDA DE ADULTO de 12" y tuberia de 72" o MAS</v>
          </cell>
          <cell r="E458">
            <v>25491</v>
          </cell>
          <cell r="F458" t="str">
            <v>MEDICO QUIRURGICO</v>
          </cell>
          <cell r="G458">
            <v>0</v>
          </cell>
          <cell r="H458">
            <v>0</v>
          </cell>
          <cell r="I458">
            <v>0</v>
          </cell>
        </row>
        <row r="459">
          <cell r="B459">
            <v>209125001</v>
          </cell>
          <cell r="C459" t="str">
            <v>SU01050003</v>
          </cell>
          <cell r="D459" t="str">
            <v>SISTEMA DE ENGRAPADO O LIGADURA PARA CLIP DE POLÍMERO NO ABSORBIBLE. SE SOLICITA DE 7MM X 16MM. LA EMPRESA ENTREGARÁ A LA UNIDAD LA PINZA PARA APLICAR EL MISMO</v>
          </cell>
          <cell r="E459">
            <v>107948</v>
          </cell>
          <cell r="F459" t="str">
            <v>MEDICO QUIRURGICO</v>
          </cell>
          <cell r="G459">
            <v>0</v>
          </cell>
          <cell r="H459">
            <v>0</v>
          </cell>
          <cell r="I459">
            <v>0</v>
          </cell>
        </row>
        <row r="460">
          <cell r="B460">
            <v>209125101</v>
          </cell>
          <cell r="C460" t="str">
            <v>SU01050004</v>
          </cell>
          <cell r="D460" t="str">
            <v>SISTEMA DE ENGRAPADO O LIGADURA PARA CLIP DE POLIMERO, NO ABSORBIBLE</v>
          </cell>
          <cell r="E460">
            <v>107948</v>
          </cell>
          <cell r="F460" t="str">
            <v>MEDICO QUIRURGICO</v>
          </cell>
          <cell r="G460">
            <v>0</v>
          </cell>
          <cell r="H460">
            <v>0</v>
          </cell>
          <cell r="I460">
            <v>0</v>
          </cell>
        </row>
        <row r="461">
          <cell r="B461">
            <v>209155001</v>
          </cell>
          <cell r="C461" t="str">
            <v>SC01050016</v>
          </cell>
          <cell r="D461" t="str">
            <v>GUANTES QUIRÚRGICOS LIBRES DE LATEX Y POLVO, ESTÉRIL  SE SOLICITA TAMAÑO 6 1/2</v>
          </cell>
          <cell r="E461">
            <v>100718</v>
          </cell>
          <cell r="F461" t="str">
            <v>MEDICO QUIRURGICO</v>
          </cell>
          <cell r="G461">
            <v>0</v>
          </cell>
          <cell r="H461">
            <v>0</v>
          </cell>
          <cell r="I461">
            <v>0</v>
          </cell>
        </row>
        <row r="462">
          <cell r="B462">
            <v>209155101</v>
          </cell>
          <cell r="C462" t="str">
            <v>SC01050017</v>
          </cell>
          <cell r="D462" t="str">
            <v>GUANTES QUIRÚRGICOS LIBRES DE LATEX Y POLVO, ESTÉRIL   (SE SOLICITA TAMAÑO 7)</v>
          </cell>
          <cell r="E462">
            <v>100718</v>
          </cell>
          <cell r="F462" t="str">
            <v>MEDICO QUIRURGICO</v>
          </cell>
          <cell r="G462">
            <v>0</v>
          </cell>
          <cell r="H462">
            <v>0</v>
          </cell>
          <cell r="I462">
            <v>0</v>
          </cell>
        </row>
        <row r="463">
          <cell r="B463">
            <v>209155201</v>
          </cell>
          <cell r="C463" t="str">
            <v>SC01050018</v>
          </cell>
          <cell r="D463" t="str">
            <v>GUANTES QUIRÚRGICOS LIBRES DE LATEX Y POLVO, ESTÉRIL . SE SOLICITA TAMAÑO 7.5</v>
          </cell>
          <cell r="E463">
            <v>100718</v>
          </cell>
          <cell r="F463" t="str">
            <v>MEDICO QUIRURGICO</v>
          </cell>
          <cell r="G463">
            <v>0</v>
          </cell>
          <cell r="H463">
            <v>0</v>
          </cell>
          <cell r="I463">
            <v>0</v>
          </cell>
        </row>
        <row r="464">
          <cell r="B464">
            <v>209160401</v>
          </cell>
          <cell r="C464" t="str">
            <v>SC02010017</v>
          </cell>
          <cell r="D464" t="str">
            <v>SOLUCION QUIRURGICA ANTISEPTICO PARA LA PIEL. SE SOLICITA VOLUMEN DE 26ML</v>
          </cell>
          <cell r="E464">
            <v>23384</v>
          </cell>
          <cell r="F464" t="str">
            <v>MEDICO QUIRURGICO</v>
          </cell>
          <cell r="G464">
            <v>0</v>
          </cell>
          <cell r="H464">
            <v>0</v>
          </cell>
          <cell r="I464">
            <v>0</v>
          </cell>
        </row>
        <row r="465">
          <cell r="B465">
            <v>209163501</v>
          </cell>
          <cell r="C465" t="str">
            <v>SU01020094</v>
          </cell>
          <cell r="D465" t="str">
            <v>SUTURA: POLIPROPILENO MONOFILAMENTO, CALIBRE 60  ( 1/2 de circulo)</v>
          </cell>
          <cell r="E465">
            <v>23294</v>
          </cell>
          <cell r="F465" t="str">
            <v>MEDICO QUIRURGICO</v>
          </cell>
          <cell r="G465">
            <v>0</v>
          </cell>
          <cell r="H465">
            <v>0</v>
          </cell>
          <cell r="I465">
            <v>0</v>
          </cell>
        </row>
        <row r="466">
          <cell r="B466">
            <v>209170601</v>
          </cell>
          <cell r="C466" t="str">
            <v>AP02060086</v>
          </cell>
          <cell r="D466" t="str">
            <v>ESPIROMETRO INCENTIVO PARA REALIZAR EJERCICIOS DE RESPIRACION PROFUNDA.
(DESECHABLE):</v>
          </cell>
          <cell r="E466">
            <v>100688</v>
          </cell>
          <cell r="F466" t="str">
            <v>MEDICO QUIRURGICO</v>
          </cell>
          <cell r="G466">
            <v>0</v>
          </cell>
          <cell r="H466">
            <v>0</v>
          </cell>
          <cell r="I466">
            <v>0</v>
          </cell>
        </row>
        <row r="467">
          <cell r="B467">
            <v>209175902</v>
          </cell>
          <cell r="C467" t="str">
            <v>MA08030001</v>
          </cell>
          <cell r="D467" t="str">
            <v>CEPILLO PARA LAVADO QUIRURGICO DESECHABLE CON CLOREXIDINA AL 4%,ESTERIL</v>
          </cell>
          <cell r="E467">
            <v>22967</v>
          </cell>
          <cell r="F467" t="str">
            <v>MEDICO QUIRURGICO</v>
          </cell>
          <cell r="G467">
            <v>0</v>
          </cell>
          <cell r="H467">
            <v>0</v>
          </cell>
          <cell r="I467">
            <v>0</v>
          </cell>
        </row>
        <row r="468">
          <cell r="B468">
            <v>209193700</v>
          </cell>
          <cell r="C468" t="str">
            <v>SC01030001</v>
          </cell>
          <cell r="D468" t="str">
            <v xml:space="preserve">DELANTAL PROTECTOR DE FLUIDOS   (JUMSUIT) </v>
          </cell>
          <cell r="E468">
            <v>100243</v>
          </cell>
          <cell r="F468" t="str">
            <v>MEDICO QUIRURGICO</v>
          </cell>
          <cell r="G468">
            <v>29000</v>
          </cell>
          <cell r="H468">
            <v>0</v>
          </cell>
          <cell r="I468">
            <v>0</v>
          </cell>
        </row>
        <row r="469">
          <cell r="B469">
            <v>209196401</v>
          </cell>
          <cell r="C469" t="str">
            <v>IN01011327</v>
          </cell>
          <cell r="D469" t="str">
            <v>CUCHILLETE CON HOJA DE  15º</v>
          </cell>
          <cell r="E469">
            <v>109406</v>
          </cell>
          <cell r="F469" t="str">
            <v>MEDICO QUIRURGICO</v>
          </cell>
          <cell r="G469">
            <v>0</v>
          </cell>
          <cell r="H469">
            <v>0</v>
          </cell>
          <cell r="I469">
            <v>0</v>
          </cell>
        </row>
        <row r="470">
          <cell r="B470">
            <v>209214901</v>
          </cell>
          <cell r="C470" t="str">
            <v>MA02040042</v>
          </cell>
          <cell r="D470" t="str">
            <v xml:space="preserve">CANULA NASOFARINGEA DE 32 FR A 36 FR.                 (SE SOLOCITA TAMAÑ0 32FR) </v>
          </cell>
          <cell r="E470">
            <v>22334</v>
          </cell>
          <cell r="F470" t="str">
            <v>MEDICO QUIRURGICO</v>
          </cell>
          <cell r="G470">
            <v>0</v>
          </cell>
          <cell r="H470">
            <v>0</v>
          </cell>
          <cell r="I470">
            <v>0</v>
          </cell>
        </row>
        <row r="471">
          <cell r="B471">
            <v>209215001</v>
          </cell>
          <cell r="C471" t="str">
            <v>MA02040043</v>
          </cell>
          <cell r="D471" t="str">
            <v>CANULA NASOFARINGEA  DE 32 FR A 36 FR.                        (SE SOLOCITA TAMAÑ0 34FR)</v>
          </cell>
          <cell r="E471">
            <v>22334</v>
          </cell>
          <cell r="F471" t="str">
            <v>MEDICO QUIRURGICO</v>
          </cell>
          <cell r="G471">
            <v>0</v>
          </cell>
          <cell r="H471">
            <v>0</v>
          </cell>
          <cell r="I471">
            <v>0</v>
          </cell>
        </row>
        <row r="472">
          <cell r="B472">
            <v>209215101</v>
          </cell>
          <cell r="C472" t="str">
            <v>MA02040044</v>
          </cell>
          <cell r="D472" t="str">
            <v xml:space="preserve">CANULA NASOFARINGEA  DE 28 FR A 30 FR. SE SOLOCITA TAMAÑ0 30FR      </v>
          </cell>
          <cell r="E472">
            <v>22332</v>
          </cell>
          <cell r="F472" t="str">
            <v>MEDICO QUIRURGICO</v>
          </cell>
          <cell r="G472">
            <v>0</v>
          </cell>
          <cell r="H472">
            <v>0</v>
          </cell>
          <cell r="I472">
            <v>0</v>
          </cell>
        </row>
        <row r="473">
          <cell r="B473">
            <v>209215201</v>
          </cell>
          <cell r="C473" t="str">
            <v>MA02040045</v>
          </cell>
          <cell r="D473" t="str">
            <v xml:space="preserve">CANULA NASOFARINGEA  DE 28 FR A 30 FR. SE SOLOCITA TAMAÑ0 28FR   </v>
          </cell>
          <cell r="E473">
            <v>22332</v>
          </cell>
          <cell r="F473" t="str">
            <v>MEDICO QUIRURGICO</v>
          </cell>
          <cell r="G473">
            <v>0</v>
          </cell>
          <cell r="H473">
            <v>0</v>
          </cell>
          <cell r="I473">
            <v>0</v>
          </cell>
        </row>
        <row r="474">
          <cell r="B474">
            <v>209223001</v>
          </cell>
          <cell r="C474" t="str">
            <v>MN04030383</v>
          </cell>
          <cell r="D474" t="str">
            <v xml:space="preserve">CAL SODADA SIN PRODUCCION DEL COMPUESTO A. SE SOLICITA BOLSA DE 1KG• Indicador de violeta de etilo &lt;1%• Hidróxido de calcio de porcentaje de peso &gt;75%.• En caso que contenga catalizador: Cloruro de litio de % de peso entre 0% y 3% ó Hidróxido de Sodio entre 0% y 2%
</v>
          </cell>
          <cell r="E474">
            <v>103512</v>
          </cell>
          <cell r="F474" t="str">
            <v>MEDICO QUIRURGICO</v>
          </cell>
          <cell r="G474">
            <v>0</v>
          </cell>
          <cell r="H474">
            <v>0</v>
          </cell>
          <cell r="I474">
            <v>0</v>
          </cell>
        </row>
        <row r="475">
          <cell r="B475">
            <v>209235401</v>
          </cell>
          <cell r="C475" t="str">
            <v>MA09050072</v>
          </cell>
          <cell r="D475" t="str">
            <v>GASA 2" X 2" X 16 DOBLECES, ESTÉRIL</v>
          </cell>
          <cell r="E475">
            <v>104132</v>
          </cell>
          <cell r="F475" t="str">
            <v>MEDICO QUIRURGICO</v>
          </cell>
          <cell r="G475">
            <v>0</v>
          </cell>
          <cell r="H475">
            <v>0</v>
          </cell>
          <cell r="I475">
            <v>0</v>
          </cell>
        </row>
        <row r="476">
          <cell r="B476">
            <v>209235501</v>
          </cell>
          <cell r="C476" t="str">
            <v>MA09050073</v>
          </cell>
          <cell r="D476" t="str">
            <v>GASA 2" X 2" X 16 DOBLECES CON ELEMENTO RADIOPACO, ESTERIL</v>
          </cell>
          <cell r="E476">
            <v>104130</v>
          </cell>
          <cell r="F476" t="str">
            <v>MEDICO QUIRURGICO</v>
          </cell>
          <cell r="G476">
            <v>0</v>
          </cell>
          <cell r="H476">
            <v>0</v>
          </cell>
          <cell r="I476">
            <v>0</v>
          </cell>
        </row>
        <row r="477">
          <cell r="B477">
            <v>209235601</v>
          </cell>
          <cell r="C477" t="str">
            <v>MA09050074</v>
          </cell>
          <cell r="D477" t="str">
            <v>GASA 3" X 3" X 16 DOBLECES, ESTERIL</v>
          </cell>
          <cell r="E477">
            <v>104133</v>
          </cell>
          <cell r="F477" t="str">
            <v>MEDICO QUIRURGICO</v>
          </cell>
          <cell r="G477">
            <v>0</v>
          </cell>
          <cell r="H477">
            <v>0</v>
          </cell>
          <cell r="I477">
            <v>0</v>
          </cell>
        </row>
        <row r="478">
          <cell r="B478">
            <v>209235801</v>
          </cell>
          <cell r="C478" t="str">
            <v>MA09050076</v>
          </cell>
          <cell r="D478" t="str">
            <v>GASA 8" X 4" X 16 DOBLECES, ESTÉRIL</v>
          </cell>
          <cell r="E478">
            <v>104131</v>
          </cell>
          <cell r="F478" t="str">
            <v>MEDICO QUIRURGICO</v>
          </cell>
          <cell r="G478">
            <v>0</v>
          </cell>
          <cell r="H478">
            <v>0</v>
          </cell>
          <cell r="I478">
            <v>0</v>
          </cell>
        </row>
        <row r="479">
          <cell r="B479">
            <v>209235901</v>
          </cell>
          <cell r="C479" t="str">
            <v>MA09050077</v>
          </cell>
          <cell r="D479" t="str">
            <v>GASA 8" X 4" X 16 DOBLECES CON ELEMENTOS RADIOPACO, ESTÉRIL</v>
          </cell>
          <cell r="E479">
            <v>22926</v>
          </cell>
          <cell r="F479" t="str">
            <v>MEDICO QUIRURGICO</v>
          </cell>
          <cell r="G479">
            <v>0</v>
          </cell>
          <cell r="H479">
            <v>0</v>
          </cell>
          <cell r="I479">
            <v>0</v>
          </cell>
        </row>
        <row r="480">
          <cell r="B480">
            <v>209236101</v>
          </cell>
          <cell r="C480" t="str">
            <v>MA09050078</v>
          </cell>
          <cell r="D480" t="str">
            <v>GASA SIMPLE 4" X 4" X 16 ESTÉRIL</v>
          </cell>
          <cell r="E480">
            <v>21776</v>
          </cell>
          <cell r="F480" t="str">
            <v>MEDICO QUIRURGICO</v>
          </cell>
          <cell r="G480">
            <v>0</v>
          </cell>
          <cell r="H480">
            <v>0</v>
          </cell>
          <cell r="I480">
            <v>0</v>
          </cell>
        </row>
        <row r="481">
          <cell r="B481">
            <v>209244001</v>
          </cell>
          <cell r="C481" t="str">
            <v>MA04010027</v>
          </cell>
          <cell r="D481" t="str">
            <v>AGUJAS PARA LOCALIZACION Y BLOQUEO DE NERVIO PERIFERICO.              (SE SOLICITA TAMAÑO 22Ga X 2").</v>
          </cell>
          <cell r="E481">
            <v>53016</v>
          </cell>
          <cell r="F481" t="str">
            <v>MEDICO QUIRURGICO</v>
          </cell>
          <cell r="G481">
            <v>0</v>
          </cell>
          <cell r="H481">
            <v>0</v>
          </cell>
          <cell r="I481">
            <v>0</v>
          </cell>
        </row>
        <row r="482">
          <cell r="B482">
            <v>209268501</v>
          </cell>
          <cell r="C482" t="str">
            <v>MN04030386</v>
          </cell>
          <cell r="D482" t="str">
            <v>CIRCUITO DESECHABLE DE VENTILADOR INTEGRADO DE HUMIDIFICACIÓN PASIVA Y
FILTRACIÓN DE 72 HORAS DE USO</v>
          </cell>
          <cell r="E482">
            <v>104314</v>
          </cell>
          <cell r="F482" t="str">
            <v>MEDICO QUIRURGICO</v>
          </cell>
          <cell r="G482">
            <v>0</v>
          </cell>
          <cell r="H482">
            <v>0</v>
          </cell>
          <cell r="I482">
            <v>0</v>
          </cell>
        </row>
        <row r="483">
          <cell r="B483">
            <v>209286501</v>
          </cell>
          <cell r="C483" t="str">
            <v xml:space="preserve">OP03010202  </v>
          </cell>
          <cell r="D483" t="str">
            <v>CINTURON SEGURIDAD PARA MARCHA DE ADULTO                    (SE SOLICITA TAMAÑO PEQUEÑA DE 34"30")</v>
          </cell>
          <cell r="E483">
            <v>100192</v>
          </cell>
          <cell r="F483" t="str">
            <v>MEDICO QUIRURGICO</v>
          </cell>
          <cell r="G483">
            <v>0</v>
          </cell>
          <cell r="H483">
            <v>0</v>
          </cell>
          <cell r="I483">
            <v>0</v>
          </cell>
        </row>
        <row r="484">
          <cell r="B484">
            <v>209286601</v>
          </cell>
          <cell r="C484" t="str">
            <v>OP03010203</v>
          </cell>
          <cell r="D484" t="str">
            <v>CINTURON SEGURIDAD PARA MARCHA ADULTO.  (SE SOLICITA MEDIANO 30"44")</v>
          </cell>
          <cell r="E484">
            <v>100192</v>
          </cell>
          <cell r="F484" t="str">
            <v>MEDICO QUIRURGICO</v>
          </cell>
          <cell r="G484">
            <v>0</v>
          </cell>
          <cell r="H484">
            <v>24</v>
          </cell>
          <cell r="I484">
            <v>0</v>
          </cell>
        </row>
        <row r="485">
          <cell r="B485">
            <v>209286701</v>
          </cell>
          <cell r="C485" t="str">
            <v>OP03010204</v>
          </cell>
          <cell r="D485" t="str">
            <v>CINTURON SEGURIDAD PARA MARCHA DE ADULTO.         (SE SOLICITA GRANDE 44"60")</v>
          </cell>
          <cell r="E485">
            <v>100192</v>
          </cell>
          <cell r="F485" t="str">
            <v>MEDICO QUIRURGICO</v>
          </cell>
          <cell r="G485">
            <v>0</v>
          </cell>
          <cell r="H485">
            <v>5</v>
          </cell>
          <cell r="I485">
            <v>0</v>
          </cell>
        </row>
        <row r="486">
          <cell r="B486">
            <v>209296301</v>
          </cell>
          <cell r="C486" t="str">
            <v>IN01010271</v>
          </cell>
          <cell r="D486" t="str">
            <v xml:space="preserve">TIJERA PARA CORTE Y LIGADURA DE CORDÓN UMBILICAL CON BISTURÍ. </v>
          </cell>
          <cell r="E486">
            <v>100972</v>
          </cell>
          <cell r="F486" t="str">
            <v>MEDICO QUIRURGICO</v>
          </cell>
          <cell r="G486">
            <v>0</v>
          </cell>
          <cell r="H486">
            <v>0</v>
          </cell>
          <cell r="I486">
            <v>0</v>
          </cell>
        </row>
        <row r="487">
          <cell r="B487">
            <v>209313501</v>
          </cell>
          <cell r="C487" t="str">
            <v>IN01011328</v>
          </cell>
          <cell r="D487" t="str">
            <v>CUCHILLETE     (SE SOLICITA  ANCHO (CORTE) 2.2MM)</v>
          </cell>
          <cell r="E487">
            <v>109405</v>
          </cell>
          <cell r="F487" t="str">
            <v>MEDICO QUIRURGICO</v>
          </cell>
          <cell r="G487">
            <v>0</v>
          </cell>
          <cell r="H487">
            <v>0</v>
          </cell>
          <cell r="I487">
            <v>0</v>
          </cell>
        </row>
        <row r="488">
          <cell r="B488">
            <v>209321101</v>
          </cell>
          <cell r="C488" t="str">
            <v>MA07010050</v>
          </cell>
          <cell r="D488" t="str">
            <v>SISTEMA DE DRENAJE TORACICO DE TRES CAMARAS. (SE  SOLICITA DRENAJE CERRADO DE 1 TUBO)</v>
          </cell>
          <cell r="E488">
            <v>104077</v>
          </cell>
          <cell r="F488" t="str">
            <v>MEDICO QUIRURGICO</v>
          </cell>
          <cell r="G488">
            <v>0</v>
          </cell>
          <cell r="H488">
            <v>0</v>
          </cell>
          <cell r="I488">
            <v>0</v>
          </cell>
        </row>
        <row r="489">
          <cell r="B489">
            <v>209332801</v>
          </cell>
          <cell r="C489" t="str">
            <v>MA04010015</v>
          </cell>
          <cell r="D489" t="str">
            <v>BANDEJA DE ANESTESIA EPIDURAL CONTINUA DESECHABLE CON MEDICAMENTO. (SE SOLICITA AGUJA TUOHY/HUBER DE 17G X 88 a 90mm SIN ALAS)</v>
          </cell>
          <cell r="E489">
            <v>102233</v>
          </cell>
          <cell r="F489" t="str">
            <v>MEDICO QUIRURGICO</v>
          </cell>
          <cell r="G489">
            <v>0</v>
          </cell>
          <cell r="H489">
            <v>0</v>
          </cell>
          <cell r="I489">
            <v>0</v>
          </cell>
        </row>
        <row r="490">
          <cell r="B490">
            <v>209338801</v>
          </cell>
          <cell r="C490" t="str">
            <v>MA01020075</v>
          </cell>
          <cell r="D490" t="str">
            <v>EMPAQUES O COMPRESA CALIENTE (SE SOLICITA CONTORNO PARA CUELLO 61X15 CM 24" X 6")</v>
          </cell>
          <cell r="E490">
            <v>42944</v>
          </cell>
          <cell r="F490" t="str">
            <v>MEDICO QUIRURGICO</v>
          </cell>
          <cell r="G490">
            <v>0</v>
          </cell>
          <cell r="H490">
            <v>0</v>
          </cell>
          <cell r="I490">
            <v>0</v>
          </cell>
        </row>
        <row r="491">
          <cell r="B491">
            <v>209355401</v>
          </cell>
          <cell r="C491" t="str">
            <v>MN01030060</v>
          </cell>
          <cell r="D491" t="str">
            <v>BOLSA MIXTA TERMOSELLABLE PARA ESTERILIZAR, 6" X 12" (150 X 300MM)</v>
          </cell>
          <cell r="E491" t="str">
            <v>21836</v>
          </cell>
          <cell r="F491" t="str">
            <v>MEDICO QUIRURGICO</v>
          </cell>
          <cell r="G491">
            <v>0</v>
          </cell>
          <cell r="H491">
            <v>0</v>
          </cell>
          <cell r="I491">
            <v>0</v>
          </cell>
        </row>
        <row r="492">
          <cell r="B492">
            <v>209375401</v>
          </cell>
          <cell r="C492" t="str">
            <v>MA06050699</v>
          </cell>
          <cell r="D492" t="str">
            <v>JUEGO COMPLETO PARA CATETERIZACIÓN VESICAL CON SONDA FOLEY SE SOLICITA 16Fr DE SILICONA, CAPACIDAD DE BOLSA DE 2000cc, Solución para limpieza de Clorexidina acuosa al 1% CON Jeringuilla prellenada con agua bidestilada de  10cc CON UN PAR DE GUANTES DE NITRILO O VINILO</v>
          </cell>
          <cell r="E492">
            <v>104484</v>
          </cell>
          <cell r="F492" t="str">
            <v>MEDICO QUIRURGICO</v>
          </cell>
          <cell r="G492">
            <v>0</v>
          </cell>
          <cell r="H492">
            <v>0</v>
          </cell>
          <cell r="I492">
            <v>0</v>
          </cell>
        </row>
        <row r="493">
          <cell r="B493">
            <v>209377501</v>
          </cell>
          <cell r="C493" t="str">
            <v>SC01050015</v>
          </cell>
          <cell r="D493" t="str">
            <v>GUANTES QUIRÚRGICOS LIBRES DE LATEX Y POLVO, ESTÉRIL  SE SOLICITA TAMAÑO 6</v>
          </cell>
          <cell r="E493">
            <v>100718</v>
          </cell>
          <cell r="F493" t="str">
            <v>MEDICO QUIRURGICO</v>
          </cell>
          <cell r="G493">
            <v>0</v>
          </cell>
          <cell r="H493">
            <v>0</v>
          </cell>
          <cell r="I493">
            <v>0</v>
          </cell>
        </row>
        <row r="494">
          <cell r="B494">
            <v>209416401</v>
          </cell>
          <cell r="C494" t="str">
            <v>MA03050381</v>
          </cell>
          <cell r="D494" t="str">
            <v>JUEGO COMPLETO PARA SUCCIÓN DE VÍAS RESPIRATORIAD, PEDIATRICO Y ADULTO. SE SOLICITA TAMAÑO 6FR</v>
          </cell>
          <cell r="E494">
            <v>104465</v>
          </cell>
          <cell r="F494" t="str">
            <v>MEDICO QUIRURGICO</v>
          </cell>
          <cell r="G494">
            <v>0</v>
          </cell>
          <cell r="H494">
            <v>0</v>
          </cell>
          <cell r="I494">
            <v>0</v>
          </cell>
        </row>
        <row r="495">
          <cell r="B495">
            <v>209419601</v>
          </cell>
          <cell r="C495" t="str">
            <v>AP02060247</v>
          </cell>
          <cell r="D495" t="str">
            <v>TORRE DE HISTEROSCOPIA DE FLUJO CONTINUO PARA GINECOLOGIA:   SE SOLICITA ACCESORIO  JUEGOS DE TUBOS DE SILICON REUSABLE</v>
          </cell>
          <cell r="E495">
            <v>109234</v>
          </cell>
          <cell r="F495" t="str">
            <v>MEDICO QUIRURGICO</v>
          </cell>
          <cell r="G495">
            <v>0</v>
          </cell>
          <cell r="H495">
            <v>0</v>
          </cell>
          <cell r="I495">
            <v>0</v>
          </cell>
        </row>
        <row r="496">
          <cell r="B496">
            <v>209443301</v>
          </cell>
          <cell r="C496" t="str">
            <v>SC01050047</v>
          </cell>
          <cell r="D496" t="str">
            <v xml:space="preserve">GUANTES QUIRÚRGICOS DE LÁTEX, ESTÉRIL (Se solicita tamaño 6)                                                                                                                                                                                                                                                     </v>
          </cell>
          <cell r="E496">
            <v>100716</v>
          </cell>
          <cell r="F496" t="str">
            <v>MEDICO QUIRURGICO</v>
          </cell>
          <cell r="G496">
            <v>0</v>
          </cell>
          <cell r="H496">
            <v>0</v>
          </cell>
          <cell r="I496">
            <v>0</v>
          </cell>
        </row>
        <row r="497">
          <cell r="B497">
            <v>209454501</v>
          </cell>
          <cell r="C497" t="str">
            <v>MA10010020</v>
          </cell>
          <cell r="D497" t="str">
            <v>BOLSA INFUSORA A PRESION .SE SOLICITA BOLSA DE 1000cc DE CAPACIDAD</v>
          </cell>
          <cell r="E497">
            <v>31333</v>
          </cell>
          <cell r="F497" t="str">
            <v>MEDICO QUIRURGICO</v>
          </cell>
          <cell r="G497">
            <v>0</v>
          </cell>
          <cell r="H497">
            <v>0</v>
          </cell>
          <cell r="I497">
            <v>0</v>
          </cell>
        </row>
        <row r="498">
          <cell r="B498">
            <v>209457601</v>
          </cell>
          <cell r="C498" t="str">
            <v>MA03060409</v>
          </cell>
          <cell r="D498" t="str">
            <v>SISTEMA CERRADO CON VÁLVULA DE DESPLAZAMIENTO NEUTRO, LIBRE DE AGUJA, PARA ACCESO VASCULAR VENOSO, EN ADULTO, PEDIATRICO Y NEONATAL</v>
          </cell>
          <cell r="E498">
            <v>105023</v>
          </cell>
          <cell r="F498" t="str">
            <v>MEDICO QUIRURGICO</v>
          </cell>
          <cell r="G498">
            <v>0</v>
          </cell>
          <cell r="H498">
            <v>0</v>
          </cell>
          <cell r="I498">
            <v>0</v>
          </cell>
        </row>
        <row r="499">
          <cell r="B499">
            <v>209458401</v>
          </cell>
          <cell r="C499" t="str">
            <v>MA12040659</v>
          </cell>
          <cell r="D499" t="str">
            <v>MATRIZ EXTRACELULAR DE TEJIDO FIBROSO. Se solicita tamaño 5cm x 5cm</v>
          </cell>
          <cell r="E499">
            <v>104978</v>
          </cell>
          <cell r="F499" t="str">
            <v>MEDICO QUIRURGICO</v>
          </cell>
          <cell r="G499">
            <v>0</v>
          </cell>
          <cell r="H499">
            <v>0</v>
          </cell>
          <cell r="I499">
            <v>0</v>
          </cell>
        </row>
        <row r="500">
          <cell r="B500">
            <v>209464201</v>
          </cell>
          <cell r="C500" t="str">
            <v>MA09030015</v>
          </cell>
          <cell r="D500" t="str">
            <v>FERULAS SINTETICAS EN ROLLO SE SOLICITA DE 5CM X 4.6M</v>
          </cell>
          <cell r="E500" t="str">
            <v>104463</v>
          </cell>
          <cell r="F500" t="str">
            <v>MEDICO QUIRURGICO</v>
          </cell>
          <cell r="G500">
            <v>0</v>
          </cell>
          <cell r="H500">
            <v>0</v>
          </cell>
          <cell r="I500">
            <v>0</v>
          </cell>
        </row>
        <row r="501">
          <cell r="B501">
            <v>209471501</v>
          </cell>
          <cell r="C501" t="str">
            <v>MA01010459</v>
          </cell>
          <cell r="D501" t="str">
            <v>APOSITO ELECTROESTATICO LAMINADO DE CARBON ACTIVADO DE BAJA ADHERENCIA (SE SOLICITA TAMAÑO: 10.5 CM X 10.5 CM (4 1/5"" X 4 1/5"")).</v>
          </cell>
          <cell r="E501">
            <v>108291</v>
          </cell>
          <cell r="F501" t="str">
            <v>MEDICO QUIRURGICO</v>
          </cell>
          <cell r="G501">
            <v>0</v>
          </cell>
          <cell r="H501">
            <v>0</v>
          </cell>
          <cell r="I501">
            <v>0</v>
          </cell>
        </row>
        <row r="502">
          <cell r="B502">
            <v>209472601</v>
          </cell>
          <cell r="C502" t="str">
            <v>MA06050064</v>
          </cell>
          <cell r="D502" t="str">
            <v xml:space="preserve">BANDEJA PARA INSERCION DE SONDA VESICAL </v>
          </cell>
          <cell r="E502">
            <v>104466</v>
          </cell>
          <cell r="F502" t="str">
            <v>MEDICO QUIRURGICO</v>
          </cell>
          <cell r="G502">
            <v>0</v>
          </cell>
          <cell r="H502">
            <v>0</v>
          </cell>
          <cell r="I502">
            <v>0</v>
          </cell>
        </row>
        <row r="503">
          <cell r="B503">
            <v>209479001</v>
          </cell>
          <cell r="C503" t="str">
            <v>MA10010021</v>
          </cell>
          <cell r="D503" t="str">
            <v>BOLSA INFUSORA A PRESION. SE SOLICITA BOLSA DE 500cc DE CAPACIDAD</v>
          </cell>
          <cell r="E503">
            <v>31333</v>
          </cell>
          <cell r="F503" t="str">
            <v>MEDICO QUIRURGICO</v>
          </cell>
          <cell r="G503">
            <v>0</v>
          </cell>
          <cell r="H503">
            <v>0</v>
          </cell>
          <cell r="I503">
            <v>0</v>
          </cell>
        </row>
        <row r="504">
          <cell r="B504">
            <v>209484701</v>
          </cell>
          <cell r="C504" t="str">
            <v>MA03010121</v>
          </cell>
          <cell r="D504" t="str">
            <v>BANDEJA PARA CATETERIZACION VENOSO CENTRAL TRIPLE LUMEN PEDIATRICA. (SE SOLICITA MATERIAL DE CATETER CON POLIURETANO DIAMETRO 5 FR X 8CM DE LONGITUD)..</v>
          </cell>
          <cell r="E504">
            <v>102941</v>
          </cell>
          <cell r="F504" t="str">
            <v>MEDICO QUIRURGICO</v>
          </cell>
          <cell r="G504">
            <v>0</v>
          </cell>
          <cell r="H504">
            <v>0</v>
          </cell>
          <cell r="I504">
            <v>0</v>
          </cell>
        </row>
        <row r="505">
          <cell r="B505">
            <v>209485301</v>
          </cell>
          <cell r="C505" t="str">
            <v>SU01020079</v>
          </cell>
          <cell r="D505" t="str">
            <v xml:space="preserve">SUTURA: POLIPROPILENO MONOFILAMENTO, CALIBRE 50.(SE SOLICITA LONGITUD DE 75 CM) </v>
          </cell>
          <cell r="E505">
            <v>23287</v>
          </cell>
          <cell r="F505" t="str">
            <v>MEDICO QUIRURGICO</v>
          </cell>
          <cell r="G505">
            <v>0</v>
          </cell>
          <cell r="H505">
            <v>0</v>
          </cell>
          <cell r="I505">
            <v>0</v>
          </cell>
        </row>
        <row r="506">
          <cell r="B506">
            <v>209485401</v>
          </cell>
          <cell r="C506" t="str">
            <v>SC02030028</v>
          </cell>
          <cell r="D506" t="str">
            <v>PERILLA (BULBO) DE SUCCION  IRRIGACION DE 2 ONZAS ESTERIL</v>
          </cell>
          <cell r="E506">
            <v>27857</v>
          </cell>
          <cell r="F506" t="str">
            <v>MEDICO QUIRURGICO</v>
          </cell>
          <cell r="G506">
            <v>0</v>
          </cell>
          <cell r="H506">
            <v>0</v>
          </cell>
          <cell r="I506">
            <v>0</v>
          </cell>
        </row>
        <row r="507">
          <cell r="B507">
            <v>209485501</v>
          </cell>
          <cell r="C507" t="str">
            <v>SC01050046</v>
          </cell>
          <cell r="D507" t="str">
            <v>GUANTES QUIRURGICO DE LATEX ESTERIL . (SE SOLICITA TAMAÑO 8 1/2)</v>
          </cell>
          <cell r="E507">
            <v>100716</v>
          </cell>
          <cell r="F507" t="str">
            <v>MEDICO QUIRURGICO</v>
          </cell>
          <cell r="G507">
            <v>0</v>
          </cell>
          <cell r="H507">
            <v>2600</v>
          </cell>
          <cell r="I507">
            <v>0</v>
          </cell>
        </row>
        <row r="508">
          <cell r="B508">
            <v>209485901</v>
          </cell>
          <cell r="C508" t="str">
            <v>SC02030029</v>
          </cell>
          <cell r="D508" t="str">
            <v>BANDAS ELÁSTICAS PARA FORTALECIMIENTO SE SOLICITA ULTRA SUAVE</v>
          </cell>
          <cell r="E508">
            <v>102660</v>
          </cell>
          <cell r="F508" t="str">
            <v>MEDICO QUIRURGICO</v>
          </cell>
          <cell r="G508">
            <v>0</v>
          </cell>
          <cell r="H508">
            <v>0</v>
          </cell>
          <cell r="I508">
            <v>0</v>
          </cell>
        </row>
        <row r="509">
          <cell r="B509">
            <v>209486001</v>
          </cell>
          <cell r="C509" t="str">
            <v>SC02030031</v>
          </cell>
          <cell r="D509" t="str">
            <v>BANDAS ELÁSTICAS PARA FORTALECIMIENTO   (SE SOLICITA MEDIANA)</v>
          </cell>
          <cell r="E509">
            <v>102660</v>
          </cell>
          <cell r="F509" t="str">
            <v>MEDICO QUIRURGICO</v>
          </cell>
          <cell r="G509">
            <v>0</v>
          </cell>
          <cell r="H509">
            <v>0</v>
          </cell>
          <cell r="I509">
            <v>0</v>
          </cell>
        </row>
        <row r="510">
          <cell r="B510">
            <v>209486101</v>
          </cell>
          <cell r="C510" t="str">
            <v>SC02030032</v>
          </cell>
          <cell r="D510" t="str">
            <v xml:space="preserve">BANDAS ELÁSTICAS PARA FORTALECIMIENTO                     (SE SOLICITA FUERTE) </v>
          </cell>
          <cell r="E510">
            <v>102660</v>
          </cell>
          <cell r="F510" t="str">
            <v>MEDICO QUIRURGICO</v>
          </cell>
          <cell r="G510">
            <v>0</v>
          </cell>
          <cell r="H510">
            <v>0</v>
          </cell>
          <cell r="I510">
            <v>0</v>
          </cell>
        </row>
        <row r="511">
          <cell r="B511">
            <v>209486201</v>
          </cell>
          <cell r="C511" t="str">
            <v>SC02030033</v>
          </cell>
          <cell r="D511" t="str">
            <v>BANDAS ELÁSTICAS PARA FORTALECIMIENTO                       (SE SOLICITA EXTRA FUERTE)</v>
          </cell>
          <cell r="E511">
            <v>102660</v>
          </cell>
          <cell r="F511" t="str">
            <v>MEDICO QUIRURGICO</v>
          </cell>
          <cell r="G511">
            <v>0</v>
          </cell>
          <cell r="H511">
            <v>0</v>
          </cell>
          <cell r="I511">
            <v>0</v>
          </cell>
        </row>
        <row r="512">
          <cell r="B512">
            <v>209486401</v>
          </cell>
          <cell r="C512" t="str">
            <v>SC02030035</v>
          </cell>
          <cell r="D512" t="str">
            <v>BANDAS ELÁSTICAS PARA FORTALECIMIENTO                     (SE SOLICITA SUPER FUERTE)</v>
          </cell>
          <cell r="E512">
            <v>102660</v>
          </cell>
          <cell r="F512" t="str">
            <v>MEDICO QUIRURGICO</v>
          </cell>
          <cell r="G512">
            <v>0</v>
          </cell>
          <cell r="H512">
            <v>0</v>
          </cell>
          <cell r="I512">
            <v>0</v>
          </cell>
        </row>
        <row r="513">
          <cell r="B513">
            <v>209486801</v>
          </cell>
          <cell r="C513" t="str">
            <v>MA01010460</v>
          </cell>
          <cell r="D513" t="str">
            <v>APOSITO ELECTROESTATICO LAMINADO DE CARBON ACTIVADO DE BAJA ADHERENCIA (SE SOLICITA TAMAÑO: 15 CM X 25 CM (6"" X 10""))</v>
          </cell>
          <cell r="E513">
            <v>108291</v>
          </cell>
          <cell r="F513" t="str">
            <v>MEDICO QUIRURGICO</v>
          </cell>
          <cell r="G513">
            <v>0</v>
          </cell>
          <cell r="H513">
            <v>0</v>
          </cell>
          <cell r="I513">
            <v>0</v>
          </cell>
        </row>
        <row r="514">
          <cell r="B514">
            <v>209493501</v>
          </cell>
          <cell r="C514" t="str">
            <v>SC02030219</v>
          </cell>
          <cell r="D514" t="str">
            <v>BANDAS ELÁSTICAS PARA FORTALECIMIENTO.                    (SE SOLICITA SUAVE)</v>
          </cell>
          <cell r="E514">
            <v>102660</v>
          </cell>
          <cell r="F514" t="str">
            <v>MEDICO QUIRURGICO</v>
          </cell>
          <cell r="G514">
            <v>0</v>
          </cell>
          <cell r="H514">
            <v>0</v>
          </cell>
          <cell r="I514">
            <v>0</v>
          </cell>
        </row>
        <row r="515">
          <cell r="B515">
            <v>209518001</v>
          </cell>
          <cell r="C515" t="str">
            <v>MA01010171</v>
          </cell>
          <cell r="D515" t="str">
            <v>APÓSITO HIDROCOLOIDE (Estándar, Regular o Extra Absorbente).  (SE SOLICITA  CUADRADO 10CM X 10CM).</v>
          </cell>
          <cell r="E515">
            <v>100565</v>
          </cell>
          <cell r="F515" t="str">
            <v>MEDICO QUIRURGICO</v>
          </cell>
          <cell r="G515">
            <v>0</v>
          </cell>
          <cell r="H515">
            <v>0</v>
          </cell>
          <cell r="I515">
            <v>0</v>
          </cell>
        </row>
        <row r="516">
          <cell r="B516">
            <v>209521601</v>
          </cell>
          <cell r="C516" t="str">
            <v>MA04010108</v>
          </cell>
          <cell r="D516" t="str">
            <v xml:space="preserve">AGUJAS PARA LOCALIZACION Y BLOQUEO DE NERVIO PERIFERICO.  (SE SOLICITA TAMAÑO 22Ga X 3 1/4"). </v>
          </cell>
          <cell r="E516">
            <v>106935</v>
          </cell>
          <cell r="F516" t="str">
            <v>MEDICO QUIRURGICO</v>
          </cell>
          <cell r="G516">
            <v>0</v>
          </cell>
          <cell r="H516">
            <v>0</v>
          </cell>
          <cell r="I516">
            <v>0</v>
          </cell>
        </row>
        <row r="517">
          <cell r="B517">
            <v>209541001</v>
          </cell>
          <cell r="C517" t="str">
            <v>SC01070073</v>
          </cell>
          <cell r="D517" t="str">
            <v>FORRO PROTECTOR DE COLCHON PARA PROTEGER EL COLCHON EN ÁREA HOSPITALARIA (SE SOLICITA TAMAÑO 38" X 80")</v>
          </cell>
          <cell r="E517">
            <v>105328</v>
          </cell>
          <cell r="F517" t="str">
            <v>MEDICO QUIRURGICO</v>
          </cell>
          <cell r="G517">
            <v>0</v>
          </cell>
          <cell r="H517">
            <v>0</v>
          </cell>
          <cell r="I517">
            <v>0</v>
          </cell>
        </row>
        <row r="518">
          <cell r="B518">
            <v>209542201</v>
          </cell>
          <cell r="C518" t="str">
            <v>SU01010071</v>
          </cell>
          <cell r="D518" t="str">
            <v>SUTURA: ACIDO POLIGLICÓLICO TRENZADO, CALIBRE 30, LONGITUD 67 A 75 CM.  AGUJA DE 15 A 17 MM., 1/2 CIRCULO, PUNTA REDONDA. SE SOLICITA LONGITUD DE 75CM Y AGUJA DE 15MM</v>
          </cell>
          <cell r="E518">
            <v>21628</v>
          </cell>
          <cell r="F518" t="str">
            <v>MEDICO QUIRURGICO</v>
          </cell>
          <cell r="G518">
            <v>0</v>
          </cell>
          <cell r="H518">
            <v>0</v>
          </cell>
          <cell r="I518">
            <v>0</v>
          </cell>
        </row>
        <row r="519">
          <cell r="B519">
            <v>209559101</v>
          </cell>
          <cell r="C519" t="str">
            <v>MA09050056</v>
          </cell>
          <cell r="D519" t="str">
            <v>VENDAJE NEUROMUSCULAR. SE SOLICITA DE 5CM X 5MT</v>
          </cell>
          <cell r="E519">
            <v>102111</v>
          </cell>
          <cell r="F519" t="str">
            <v>MEDICO QUIRURGICO</v>
          </cell>
          <cell r="G519">
            <v>0</v>
          </cell>
          <cell r="H519">
            <v>0</v>
          </cell>
          <cell r="I519">
            <v>0</v>
          </cell>
        </row>
        <row r="520">
          <cell r="B520">
            <v>209559201</v>
          </cell>
          <cell r="C520" t="str">
            <v>SC02030312</v>
          </cell>
          <cell r="D520" t="str">
            <v>MUÑEQUERA CON BARRA DE 6” U 8” DERECHA O IZQUIERA, CON CIERRE DE VELCRO. SE SOLICITA  TAMAÑO CHICO</v>
          </cell>
          <cell r="E520">
            <v>29470</v>
          </cell>
          <cell r="F520" t="str">
            <v>MEDICO QUIRURGICO</v>
          </cell>
          <cell r="G520">
            <v>0</v>
          </cell>
          <cell r="H520">
            <v>0</v>
          </cell>
          <cell r="I520">
            <v>0</v>
          </cell>
        </row>
        <row r="521">
          <cell r="B521">
            <v>209559401</v>
          </cell>
          <cell r="C521" t="str">
            <v>MA09040011</v>
          </cell>
          <cell r="D521" t="str">
            <v>INMOVILIZADOR DE RODILLA UNIVERSAL. SE SOLICITA TAMAÑO  16" DE LONGITUD</v>
          </cell>
          <cell r="E521">
            <v>27752</v>
          </cell>
          <cell r="F521" t="str">
            <v>MEDICO QUIRURGICO</v>
          </cell>
          <cell r="G521">
            <v>0</v>
          </cell>
          <cell r="H521">
            <v>0</v>
          </cell>
          <cell r="I521">
            <v>0</v>
          </cell>
        </row>
        <row r="522">
          <cell r="B522">
            <v>209559601</v>
          </cell>
          <cell r="C522" t="str">
            <v>MA09040012</v>
          </cell>
          <cell r="D522" t="str">
            <v xml:space="preserve">INMOVILIZADOR ELÁSTICO DE HOMBRO                           (SE SOLICITA TAMAÑO SMALL)    </v>
          </cell>
          <cell r="E522">
            <v>29465</v>
          </cell>
          <cell r="F522" t="str">
            <v>MEDICO QUIRURGICO</v>
          </cell>
          <cell r="G522">
            <v>0</v>
          </cell>
          <cell r="H522">
            <v>0</v>
          </cell>
          <cell r="I522">
            <v>0</v>
          </cell>
        </row>
        <row r="523">
          <cell r="B523">
            <v>209559701</v>
          </cell>
          <cell r="C523" t="str">
            <v>MA09050085</v>
          </cell>
          <cell r="D523" t="str">
            <v>CALCETA TUBULAR.    SE SOLICITA  MEDIA TEJIDA DE ALGODÓN 2" X 25 YARDAS DE LONGITUD</v>
          </cell>
          <cell r="E523" t="str">
            <v>21946</v>
          </cell>
          <cell r="F523" t="str">
            <v>MEDICO QUIRURGICO</v>
          </cell>
          <cell r="G523">
            <v>0</v>
          </cell>
          <cell r="H523">
            <v>0</v>
          </cell>
          <cell r="I523">
            <v>0</v>
          </cell>
        </row>
        <row r="524">
          <cell r="B524">
            <v>209559801</v>
          </cell>
          <cell r="C524" t="str">
            <v>SC02030313</v>
          </cell>
          <cell r="D524" t="str">
            <v>MUÑEQUERA CON BARRA DE 6” U 8” DERECHA O IZQUIERA, CON CIERRE DE VELCRO. SE SOLICITA  TAMAÑO MEDIANO</v>
          </cell>
          <cell r="E524">
            <v>29470</v>
          </cell>
          <cell r="F524" t="str">
            <v>MEDICO QUIRURGICO</v>
          </cell>
          <cell r="G524">
            <v>0</v>
          </cell>
          <cell r="H524">
            <v>0</v>
          </cell>
          <cell r="I524">
            <v>0</v>
          </cell>
        </row>
        <row r="525">
          <cell r="B525">
            <v>209559901</v>
          </cell>
          <cell r="C525" t="str">
            <v>SC02030314</v>
          </cell>
          <cell r="D525" t="str">
            <v xml:space="preserve">MUÑEQUERA CON BARRA DE 6” U 8” DERECHA O IZQUIERA, CON CIERRE DE VELCRO, SE SOLICITA  TAMAÑO GRANDE </v>
          </cell>
          <cell r="E525">
            <v>29470</v>
          </cell>
          <cell r="F525" t="str">
            <v>MEDICO QUIRURGICO</v>
          </cell>
          <cell r="G525">
            <v>0</v>
          </cell>
          <cell r="H525">
            <v>0</v>
          </cell>
          <cell r="I525">
            <v>28</v>
          </cell>
        </row>
        <row r="526">
          <cell r="B526">
            <v>209560201</v>
          </cell>
          <cell r="C526" t="str">
            <v>MA09040013</v>
          </cell>
          <cell r="D526" t="str">
            <v>INMOVILIZADOR DE RODILLA UNIVERSAL                                                SE SOLICITATAMAÑO 20" DE LONGITUD</v>
          </cell>
          <cell r="E526">
            <v>27752</v>
          </cell>
          <cell r="F526" t="str">
            <v>MEDICO QUIRURGICO</v>
          </cell>
          <cell r="G526">
            <v>0</v>
          </cell>
          <cell r="H526">
            <v>0</v>
          </cell>
          <cell r="I526">
            <v>0</v>
          </cell>
        </row>
        <row r="527">
          <cell r="B527">
            <v>209560301</v>
          </cell>
          <cell r="C527" t="str">
            <v>MA09040014</v>
          </cell>
          <cell r="D527" t="str">
            <v>INMOVILIZADOR DE RODILLA UNIVERSAL   SE SOLICITA  Tamaños : 24". de longitud</v>
          </cell>
          <cell r="E527">
            <v>27752</v>
          </cell>
          <cell r="F527" t="str">
            <v>MEDICO QUIRURGICO</v>
          </cell>
          <cell r="G527">
            <v>0</v>
          </cell>
          <cell r="H527">
            <v>0</v>
          </cell>
          <cell r="I527">
            <v>0</v>
          </cell>
        </row>
        <row r="528">
          <cell r="B528">
            <v>209560401</v>
          </cell>
          <cell r="C528" t="str">
            <v>MA09040015</v>
          </cell>
          <cell r="D528" t="str">
            <v>INMOVILIZADOR ELÁSTICO DE HOMBRO SE SOLICITA TAMAÑO MEDIANO</v>
          </cell>
          <cell r="E528">
            <v>29465</v>
          </cell>
          <cell r="F528" t="str">
            <v>MEDICO QUIRURGICO</v>
          </cell>
          <cell r="G528">
            <v>0</v>
          </cell>
          <cell r="H528">
            <v>0</v>
          </cell>
          <cell r="I528">
            <v>0</v>
          </cell>
        </row>
        <row r="529">
          <cell r="B529">
            <v>209565201</v>
          </cell>
          <cell r="C529" t="str">
            <v>MA03010129</v>
          </cell>
          <cell r="D529" t="str">
            <v>BANDEJA PARA CATETERIZACION VENOSO CENTRAL TRIPLE LUMEN PEDIATRICA.    (SE SOLICITA MATERIAL DE CATETER CON POLIURETANO DIAMETRO 5FR X 15CM DE LONGITUD).</v>
          </cell>
          <cell r="E529">
            <v>102941</v>
          </cell>
          <cell r="F529" t="str">
            <v>MEDICO QUIRURGICO</v>
          </cell>
          <cell r="G529">
            <v>0</v>
          </cell>
          <cell r="H529">
            <v>0</v>
          </cell>
          <cell r="I529">
            <v>0</v>
          </cell>
        </row>
        <row r="530">
          <cell r="B530">
            <v>209566101</v>
          </cell>
          <cell r="C530" t="str">
            <v>MA07020041</v>
          </cell>
          <cell r="D530" t="str">
            <v>TUBO PARA SISTEMA DE DRENAJE TORÁXICO DIGITAL CONEXIÓN SIMPLE SE SOLICITA 1.5 M</v>
          </cell>
          <cell r="E530">
            <v>101419</v>
          </cell>
          <cell r="F530" t="str">
            <v>MEDICO QUIRURGICO</v>
          </cell>
          <cell r="G530">
            <v>330</v>
          </cell>
          <cell r="H530">
            <v>0</v>
          </cell>
          <cell r="I530">
            <v>0</v>
          </cell>
        </row>
        <row r="531">
          <cell r="B531">
            <v>209590301</v>
          </cell>
          <cell r="C531" t="str">
            <v>IN01010691</v>
          </cell>
          <cell r="D531" t="str">
            <v>TIJERA PARA BISTURI ARMONICO CON CONTROL MANUAL Y ALTA FRECUENCIA.  SE SOLICITA VASTAGO DE 45CM</v>
          </cell>
          <cell r="E531">
            <v>32407</v>
          </cell>
          <cell r="F531" t="str">
            <v>MEDICO QUIRURGICO</v>
          </cell>
          <cell r="G531">
            <v>0</v>
          </cell>
          <cell r="H531">
            <v>0</v>
          </cell>
          <cell r="I531">
            <v>0</v>
          </cell>
        </row>
        <row r="532">
          <cell r="B532">
            <v>209611001</v>
          </cell>
          <cell r="C532" t="str">
            <v>MA01020073</v>
          </cell>
          <cell r="D532" t="str">
            <v>EMPAQUES O COMPRESA CALIENTE. (SE SOLICITA TAMAÑO ESTÁNDAR DE 25CM X 30CM 10"X12")</v>
          </cell>
          <cell r="E532">
            <v>42944</v>
          </cell>
          <cell r="F532" t="str">
            <v>MEDICO QUIRURGICO</v>
          </cell>
          <cell r="G532">
            <v>0</v>
          </cell>
          <cell r="H532">
            <v>0</v>
          </cell>
          <cell r="I532">
            <v>0</v>
          </cell>
        </row>
        <row r="533">
          <cell r="B533">
            <v>209680501</v>
          </cell>
          <cell r="C533" t="str">
            <v>IN02020036</v>
          </cell>
          <cell r="D533" t="str">
            <v>TROCAR DESECHABLE CON CATALIZADOR DE HUMO, (SE SOLICITA DIÁMETRO DE 5MM, LONGITUD DE 100MM)</v>
          </cell>
          <cell r="E533">
            <v>108261</v>
          </cell>
          <cell r="F533" t="str">
            <v>MEDICO QUIRURGICO</v>
          </cell>
          <cell r="G533">
            <v>250</v>
          </cell>
          <cell r="H533">
            <v>0</v>
          </cell>
          <cell r="I533">
            <v>0</v>
          </cell>
        </row>
        <row r="534">
          <cell r="B534">
            <v>209680701</v>
          </cell>
          <cell r="C534" t="str">
            <v>IN02020038</v>
          </cell>
          <cell r="D534" t="str">
            <v>TROCAR DESECHABLE CON CATALIZADOR DE HUMO, (SE SOLICITA: Diámetro de 12 mm, longitud de 100 mm)</v>
          </cell>
          <cell r="E534">
            <v>108261</v>
          </cell>
          <cell r="F534" t="str">
            <v>MEDICO QUIRURGICO</v>
          </cell>
          <cell r="G534">
            <v>1020</v>
          </cell>
          <cell r="H534">
            <v>0</v>
          </cell>
          <cell r="I534">
            <v>0</v>
          </cell>
        </row>
        <row r="535">
          <cell r="B535">
            <v>209731201</v>
          </cell>
          <cell r="C535" t="str">
            <v>MA01050156</v>
          </cell>
          <cell r="D535" t="str">
            <v>GEL VISCOSO DE ACIDO HIALURONICO Y YODO, (SE SOLICITA 22G CON ESPIGA DISPENSADORA).</v>
          </cell>
          <cell r="E535">
            <v>108131</v>
          </cell>
          <cell r="F535" t="str">
            <v>MEDICO QUIRURGICO</v>
          </cell>
          <cell r="G535">
            <v>0</v>
          </cell>
          <cell r="H535">
            <v>0</v>
          </cell>
          <cell r="I535">
            <v>0</v>
          </cell>
        </row>
        <row r="536">
          <cell r="B536">
            <v>209770201</v>
          </cell>
          <cell r="C536" t="str">
            <v>SC01040005</v>
          </cell>
          <cell r="D536" t="str">
            <v>GORRO PARA VARON.</v>
          </cell>
          <cell r="E536">
            <v>106106</v>
          </cell>
          <cell r="F536" t="str">
            <v>MEDICO QUIRURGICO</v>
          </cell>
          <cell r="G536">
            <v>0</v>
          </cell>
          <cell r="H536">
            <v>0</v>
          </cell>
          <cell r="I536">
            <v>0</v>
          </cell>
        </row>
        <row r="537">
          <cell r="B537">
            <v>209770301</v>
          </cell>
          <cell r="C537" t="str">
            <v>SC01040006</v>
          </cell>
          <cell r="D537" t="str">
            <v>GORRO PARA MUJERES.</v>
          </cell>
          <cell r="E537">
            <v>106105</v>
          </cell>
          <cell r="F537" t="str">
            <v>MEDICO QUIRURGICO</v>
          </cell>
          <cell r="G537">
            <v>0</v>
          </cell>
          <cell r="H537">
            <v>0</v>
          </cell>
          <cell r="I537">
            <v>0</v>
          </cell>
        </row>
        <row r="538">
          <cell r="B538">
            <v>209821001</v>
          </cell>
          <cell r="C538" t="str">
            <v>IN01060814</v>
          </cell>
          <cell r="D538" t="str">
            <v>SISTEMA INTEGRADO DE CIERRE DE PUERTOS (DUAL) PARA PROCEDIMIENTOS LAPAROSCÓPICOS</v>
          </cell>
          <cell r="E538">
            <v>106332</v>
          </cell>
          <cell r="F538" t="str">
            <v>MEDICO QUIRURGICO</v>
          </cell>
          <cell r="G538">
            <v>0</v>
          </cell>
          <cell r="H538">
            <v>0</v>
          </cell>
          <cell r="I538">
            <v>0</v>
          </cell>
        </row>
        <row r="539">
          <cell r="B539">
            <v>209834001</v>
          </cell>
          <cell r="C539" t="str">
            <v>MA02040010</v>
          </cell>
          <cell r="D539" t="str">
            <v xml:space="preserve">CANULA NASOFARINGEA  DE 20 FR A  26 FR.  (SE SOLOCITA TAMAÑ0 26FR) </v>
          </cell>
          <cell r="E539">
            <v>22333</v>
          </cell>
          <cell r="F539" t="str">
            <v>MEDICO QUIRURGICO</v>
          </cell>
          <cell r="G539">
            <v>1340</v>
          </cell>
          <cell r="H539">
            <v>0</v>
          </cell>
          <cell r="I539">
            <v>0</v>
          </cell>
        </row>
        <row r="540">
          <cell r="B540">
            <v>209834201</v>
          </cell>
          <cell r="C540" t="str">
            <v>AP02030289</v>
          </cell>
          <cell r="D540" t="str">
            <v>FILTRO DE C02 DESECHABLE (SE SOLICITA CON FILTROS DE CO2 DESECHABLES (50 UNIDADES) CON SU TUBERÍA SEGÚN FABRICANTE, O CON FILTROS DE CO2 DESECHABLES (100 UNIDADES) SIN TUBERÍA SEGÚN FABRICANTE)</v>
          </cell>
          <cell r="E540">
            <v>102303</v>
          </cell>
          <cell r="F540" t="str">
            <v>MEDICO QUIRURGICO</v>
          </cell>
          <cell r="G540">
            <v>0</v>
          </cell>
          <cell r="H540">
            <v>0</v>
          </cell>
          <cell r="I540">
            <v>0</v>
          </cell>
        </row>
        <row r="541">
          <cell r="B541">
            <v>209834701</v>
          </cell>
          <cell r="C541" t="str">
            <v>MA02040529</v>
          </cell>
          <cell r="D541" t="str">
            <v xml:space="preserve">CANULA NASOFARINGEA  DE 32 FR A 36 FR.  (SE SOLOCITA TAMAÑ0 36FR)        </v>
          </cell>
          <cell r="E541">
            <v>22334</v>
          </cell>
          <cell r="F541" t="str">
            <v>MEDICO QUIRURGICO</v>
          </cell>
          <cell r="G541">
            <v>0</v>
          </cell>
          <cell r="H541">
            <v>0</v>
          </cell>
          <cell r="I541">
            <v>0</v>
          </cell>
        </row>
        <row r="542">
          <cell r="B542">
            <v>209847501</v>
          </cell>
          <cell r="C542" t="str">
            <v>SC01050090</v>
          </cell>
          <cell r="D542" t="str">
            <v>GUANTES DE NITRILO CON PUÑO EXTENDIDO. SE (SOLICITA TAMAÑO EXTRA GRANDE)</v>
          </cell>
          <cell r="E542">
            <v>106386</v>
          </cell>
          <cell r="F542" t="str">
            <v>MEDICO QUIRURGICO</v>
          </cell>
          <cell r="G542">
            <v>0</v>
          </cell>
          <cell r="H542">
            <v>0</v>
          </cell>
          <cell r="I542">
            <v>0</v>
          </cell>
        </row>
        <row r="543">
          <cell r="B543">
            <v>209851201</v>
          </cell>
          <cell r="C543" t="str">
            <v>MA08040041</v>
          </cell>
          <cell r="D543" t="str">
            <v>COBERTOR CÁMARA DE VIDEO (Se solicita tamaño  17CM X 242CM)</v>
          </cell>
          <cell r="E543">
            <v>22283</v>
          </cell>
          <cell r="F543" t="str">
            <v>MEDICO QUIRURGICO</v>
          </cell>
          <cell r="G543">
            <v>0</v>
          </cell>
          <cell r="H543">
            <v>0</v>
          </cell>
          <cell r="I543">
            <v>0</v>
          </cell>
        </row>
        <row r="544">
          <cell r="B544">
            <v>209865601</v>
          </cell>
          <cell r="C544" t="str">
            <v>MA01010422</v>
          </cell>
          <cell r="D544" t="str">
            <v>APOSITO CON MATRIZ DE COLAGENO (Se solicita 2 pulgadas x 2 pulgadas (5cm x 5cm)</v>
          </cell>
          <cell r="E544">
            <v>105422</v>
          </cell>
          <cell r="F544" t="str">
            <v>MEDICO QUIRURGICO</v>
          </cell>
          <cell r="G544">
            <v>0</v>
          </cell>
          <cell r="H544">
            <v>0</v>
          </cell>
          <cell r="I544">
            <v>0</v>
          </cell>
        </row>
        <row r="545">
          <cell r="B545">
            <v>209865801</v>
          </cell>
          <cell r="C545" t="str">
            <v>MA01010424</v>
          </cell>
          <cell r="D545" t="str">
            <v>APOSITO CON MATRIZ DE COLAGENO (Se solicita 7 pulgadas x 7 pulgadas (18cm x 18cm)</v>
          </cell>
          <cell r="E545">
            <v>105422</v>
          </cell>
          <cell r="F545" t="str">
            <v>MEDICO QUIRURGICO</v>
          </cell>
          <cell r="G545">
            <v>0</v>
          </cell>
          <cell r="H545">
            <v>0</v>
          </cell>
          <cell r="I545">
            <v>0</v>
          </cell>
        </row>
        <row r="546">
          <cell r="B546">
            <v>209868301</v>
          </cell>
          <cell r="C546" t="str">
            <v>MA08040035</v>
          </cell>
          <cell r="D546" t="str">
            <v xml:space="preserve">TERMOMETRO TIMPANICO DIGITAL   ( SE SOLICITA Funda o cubierta o cobertor desechable) </v>
          </cell>
          <cell r="E546">
            <v>106512</v>
          </cell>
          <cell r="F546" t="str">
            <v>MEDICO QUIRURGICO</v>
          </cell>
          <cell r="G546">
            <v>0</v>
          </cell>
          <cell r="H546">
            <v>0</v>
          </cell>
          <cell r="I546">
            <v>0</v>
          </cell>
        </row>
        <row r="547">
          <cell r="B547">
            <v>209870701</v>
          </cell>
          <cell r="C547" t="str">
            <v>OA01010142</v>
          </cell>
          <cell r="D547" t="str">
            <v>SOLUCIÓN DE GLUCONATO DE CLORHEXIDINA AL 2% Y ALCOHOL AL 70%, PARA LA ASEPSIA PRE QUIRÚRGICA DE LA PIEL Y PARA ACCESOS VASCULARES. SE SOLICITA TUBO APLICADOR CON ESPONJA DE 35ML  ENTINTADO</v>
          </cell>
          <cell r="E547">
            <v>103283</v>
          </cell>
          <cell r="F547" t="str">
            <v>MEDICO QUIRURGICO</v>
          </cell>
          <cell r="G547">
            <v>0</v>
          </cell>
          <cell r="H547">
            <v>0</v>
          </cell>
          <cell r="I547">
            <v>0</v>
          </cell>
        </row>
        <row r="548">
          <cell r="B548">
            <v>209870801</v>
          </cell>
          <cell r="C548" t="str">
            <v>MA02010315</v>
          </cell>
          <cell r="D548" t="str">
            <v xml:space="preserve">CATETER DE SUCCION NASOFARINGEA CALIBRE 14FR LONGITUD 60CM </v>
          </cell>
          <cell r="E548">
            <v>102294</v>
          </cell>
          <cell r="F548" t="str">
            <v>MEDICO QUIRURGICO</v>
          </cell>
          <cell r="G548">
            <v>9700</v>
          </cell>
          <cell r="H548">
            <v>0</v>
          </cell>
          <cell r="I548">
            <v>7600</v>
          </cell>
        </row>
        <row r="549">
          <cell r="B549">
            <v>209870901</v>
          </cell>
          <cell r="C549" t="str">
            <v>MA02010316</v>
          </cell>
          <cell r="D549" t="str">
            <v xml:space="preserve">CATETER DE SUCCION NASOFARINGEA CALIBRE 16FR LONGITUD 60CM </v>
          </cell>
          <cell r="E549">
            <v>102294</v>
          </cell>
          <cell r="F549" t="str">
            <v>MEDICO QUIRURGICO</v>
          </cell>
          <cell r="G549">
            <v>93700</v>
          </cell>
          <cell r="H549">
            <v>0</v>
          </cell>
          <cell r="I549">
            <v>7600</v>
          </cell>
        </row>
        <row r="550">
          <cell r="B550">
            <v>209871001</v>
          </cell>
          <cell r="C550" t="str">
            <v>MA02010317</v>
          </cell>
          <cell r="D550" t="str">
            <v xml:space="preserve">CATETER DE SUCCION NASOFARINGEA CALIBRE 18FR LONGITUD 60CM </v>
          </cell>
          <cell r="E550">
            <v>102294</v>
          </cell>
          <cell r="F550" t="str">
            <v>MEDICO QUIRURGICO</v>
          </cell>
          <cell r="G550">
            <v>26960</v>
          </cell>
          <cell r="H550">
            <v>0</v>
          </cell>
          <cell r="I550">
            <v>10340</v>
          </cell>
        </row>
        <row r="551">
          <cell r="B551">
            <v>209871301</v>
          </cell>
          <cell r="C551" t="str">
            <v>MA03010153</v>
          </cell>
          <cell r="D551" t="str">
            <v>SISTEMA DE CATERIZACION VENOSA CENTRAL DE DOBLE O TRIPLE LUMEN CON 2 ANTIBIOTICOS (MINOCICLINA Y RIFAMPICINA), NEONATAL O PEDIÁTRICO  (SE SOLICITA DOBLE LUMEN 4FR X 5M, DE POLIURETANO)</v>
          </cell>
          <cell r="E551">
            <v>106643</v>
          </cell>
          <cell r="F551" t="str">
            <v>MEDICO QUIRURGICO</v>
          </cell>
          <cell r="G551">
            <v>0</v>
          </cell>
          <cell r="H551">
            <v>0</v>
          </cell>
          <cell r="I551">
            <v>0</v>
          </cell>
        </row>
        <row r="552">
          <cell r="B552">
            <v>209871401</v>
          </cell>
          <cell r="C552" t="str">
            <v>MA03010154</v>
          </cell>
          <cell r="D552" t="str">
            <v>SISTEMA DE CATERIZACION VENOSA CENTRAL DE DOBLE O TRIPLE LUMEN CON 2 ANTIBIOTICOS (MINOCICLINA Y RIFAMPICINA), NEONATAL O PEDIÁTRICO. SE SOLICITA 5FR X 8CM, DE DOS LUMENS DE POLIURETANO</v>
          </cell>
          <cell r="E552">
            <v>106643</v>
          </cell>
          <cell r="F552" t="str">
            <v>MEDICO QUIRURGICO</v>
          </cell>
          <cell r="G552">
            <v>0</v>
          </cell>
          <cell r="H552">
            <v>0</v>
          </cell>
          <cell r="I552">
            <v>0</v>
          </cell>
        </row>
        <row r="553">
          <cell r="B553">
            <v>209871501</v>
          </cell>
          <cell r="C553" t="str">
            <v>MA03010155</v>
          </cell>
          <cell r="D553" t="str">
            <v>SISTEMA DE CATERIZACION VENOSA CENTRAL DE DOBLE O TRIPLE LUMEN CON 2 ANTIBIOTICOS (MINOCICLINA Y RIFAMPICINA), NEONATAL O PEDIÁTRICO,  SE SOLICITA 5FR X 12CM, DE POLIURETANO DE DOS LUMEN.</v>
          </cell>
          <cell r="E553">
            <v>106643</v>
          </cell>
          <cell r="F553" t="str">
            <v>MEDICO QUIRURGICO</v>
          </cell>
          <cell r="G553">
            <v>248</v>
          </cell>
          <cell r="H553">
            <v>0</v>
          </cell>
          <cell r="I553">
            <v>0</v>
          </cell>
        </row>
        <row r="554">
          <cell r="B554">
            <v>209871601</v>
          </cell>
          <cell r="C554" t="str">
            <v>MA03010156</v>
          </cell>
          <cell r="D554" t="str">
            <v>SISTEMA DE CATERIZACION VENOSA CENTRAL DE DOBLE O TRIPLE LUMEN CON 2 ANTIBIOTICOS (MINOCICLINA Y RIFAMPICINA), NEONATAL O PEDIÁTRICO. SE SOLICITA DE TRES LUMENES 5FR X 12CM, DE POLIURETANO</v>
          </cell>
          <cell r="E554">
            <v>106643</v>
          </cell>
          <cell r="F554" t="str">
            <v>MEDICO QUIRURGICO</v>
          </cell>
          <cell r="G554">
            <v>0</v>
          </cell>
          <cell r="H554">
            <v>0</v>
          </cell>
          <cell r="I554">
            <v>0</v>
          </cell>
        </row>
        <row r="555">
          <cell r="B555">
            <v>209871701</v>
          </cell>
          <cell r="C555" t="str">
            <v>MA03010157</v>
          </cell>
          <cell r="D555" t="str">
            <v>SISTEMA DE CATERIZACION VENOSA CENTRAL DE DOBLE O TRIPLE LUMEN CON 2 ANTIBIOTICOS (MINOCICLINA Y RIFAMPICINA), NEONATAL O PEDIÁTRICO. (SE SOLICITA 5FR X 15M, TRIPLE LUMEN DE POLIURETANO)</v>
          </cell>
          <cell r="E555">
            <v>106643</v>
          </cell>
          <cell r="F555" t="str">
            <v>MEDICO QUIRURGICO</v>
          </cell>
          <cell r="G555">
            <v>0</v>
          </cell>
          <cell r="H555">
            <v>0</v>
          </cell>
          <cell r="I555">
            <v>0</v>
          </cell>
        </row>
        <row r="556">
          <cell r="B556">
            <v>209872001</v>
          </cell>
          <cell r="C556" t="str">
            <v>AF01050005</v>
          </cell>
          <cell r="D556" t="str">
            <v>TUBO DE EXTENSIÓN DE VENOCLISIS. SE SOLICITA DE 25" DE LONGITUD</v>
          </cell>
          <cell r="E556">
            <v>22597</v>
          </cell>
          <cell r="F556" t="str">
            <v>MEDICO QUIRURGICO</v>
          </cell>
          <cell r="G556">
            <v>0</v>
          </cell>
          <cell r="H556">
            <v>0</v>
          </cell>
          <cell r="I556">
            <v>0</v>
          </cell>
        </row>
        <row r="557">
          <cell r="B557">
            <v>209884401</v>
          </cell>
          <cell r="C557" t="str">
            <v>AF01060086</v>
          </cell>
          <cell r="D557" t="str">
            <v>SISTEMA CERRADO, ESPIGA UNIDIRECCIONAL PARA EXTRACCIÓN DE SOLUCION EN BOTELLA O BOLSA, CON O SIN FILTRO DE AIRE Y CONECTOR LIBRE DE AGUJA. SE SOLICITA CON FILTRO</v>
          </cell>
          <cell r="E557">
            <v>106815</v>
          </cell>
          <cell r="F557" t="str">
            <v>MEDICO QUIRURGICO</v>
          </cell>
          <cell r="G557">
            <v>0</v>
          </cell>
          <cell r="H557">
            <v>0</v>
          </cell>
          <cell r="I557">
            <v>0</v>
          </cell>
        </row>
        <row r="558">
          <cell r="B558">
            <v>209927401</v>
          </cell>
          <cell r="C558" t="str">
            <v>SC01060031</v>
          </cell>
          <cell r="D558" t="str">
            <v>RESPIRADOR FACIAL CONTRA PARTICULAS DE ALTA FILTRACION  SIN VALVULA DE EXHALACION   (SE SOLICITA  RESPIRADOR CONTRA PARTICULAS DE ALTA FILTRACION CON VALVULA DE EXALACION TAMAÑO MEDIANO N95)</v>
          </cell>
          <cell r="E558">
            <v>104747</v>
          </cell>
          <cell r="F558" t="str">
            <v>MEDICO QUIRURGICO</v>
          </cell>
          <cell r="G558">
            <v>0</v>
          </cell>
          <cell r="H558">
            <v>0</v>
          </cell>
          <cell r="I558">
            <v>0</v>
          </cell>
        </row>
        <row r="559">
          <cell r="B559">
            <v>209968301</v>
          </cell>
          <cell r="C559" t="str">
            <v>MA12041005</v>
          </cell>
          <cell r="D559" t="str">
            <v>MICROESFERAS DE POLIESTIRENO CARGADAS NEGATIVAMENTE</v>
          </cell>
          <cell r="E559">
            <v>107217</v>
          </cell>
          <cell r="F559" t="str">
            <v>MEDICO QUIRURGICO</v>
          </cell>
          <cell r="G559">
            <v>0</v>
          </cell>
          <cell r="H559">
            <v>0</v>
          </cell>
          <cell r="I559">
            <v>0</v>
          </cell>
        </row>
        <row r="560">
          <cell r="B560">
            <v>209991501</v>
          </cell>
          <cell r="C560" t="str">
            <v>MA01050124</v>
          </cell>
          <cell r="D560" t="str">
            <v>APOSITO ESPUMA, (se solicita Tamaños sin borde 10CM X 20CM)</v>
          </cell>
          <cell r="E560">
            <v>107133</v>
          </cell>
          <cell r="F560" t="str">
            <v>MEDICO QUIRURGICO</v>
          </cell>
          <cell r="G560">
            <v>0</v>
          </cell>
          <cell r="H560">
            <v>0</v>
          </cell>
          <cell r="I560">
            <v>0</v>
          </cell>
        </row>
        <row r="561">
          <cell r="B561">
            <v>210029801</v>
          </cell>
          <cell r="C561" t="str">
            <v>MA01010486</v>
          </cell>
          <cell r="D561" t="str">
            <v>APÓSITO PRENSADO DE NYLON CON PLATA METALICA (10.16 cm x 22.86 cm) (su equivalencia en pulgada)).</v>
          </cell>
          <cell r="E561">
            <v>108748</v>
          </cell>
          <cell r="F561" t="str">
            <v>MEDICO QUIRURGICO</v>
          </cell>
          <cell r="G561">
            <v>1000</v>
          </cell>
          <cell r="H561">
            <v>0</v>
          </cell>
          <cell r="I561">
            <v>0</v>
          </cell>
        </row>
        <row r="562">
          <cell r="B562">
            <v>210029901</v>
          </cell>
          <cell r="C562" t="str">
            <v>MA01010487</v>
          </cell>
          <cell r="D562" t="str">
            <v>APÓSITO PRENSADO DE NYLON CON PLATA METALICA (10.16 cm x 27.94 cm (su equivalencia en pulgada)).</v>
          </cell>
          <cell r="E562">
            <v>108748</v>
          </cell>
          <cell r="F562" t="str">
            <v>MEDICO QUIRURGICO</v>
          </cell>
          <cell r="G562">
            <v>875</v>
          </cell>
          <cell r="H562">
            <v>0</v>
          </cell>
          <cell r="I562">
            <v>0</v>
          </cell>
        </row>
        <row r="563">
          <cell r="B563">
            <v>210055601</v>
          </cell>
          <cell r="C563" t="str">
            <v>MA03050689</v>
          </cell>
          <cell r="D563" t="str">
            <v>BOLSILLO PERITONEAL, (Se Solicira Tamaño 247CM)</v>
          </cell>
          <cell r="E563">
            <v>108498</v>
          </cell>
          <cell r="F563" t="str">
            <v>MEDICO QUIRURGICO</v>
          </cell>
          <cell r="G563">
            <v>0</v>
          </cell>
          <cell r="H563">
            <v>0</v>
          </cell>
          <cell r="I563">
            <v>0</v>
          </cell>
        </row>
        <row r="564">
          <cell r="B564">
            <v>210083601</v>
          </cell>
          <cell r="C564" t="str">
            <v>MN01040109</v>
          </cell>
          <cell r="D564" t="str">
            <v>KIT DE LIMPIEZA DE GLUCONATO DE CLORHEXIDINA ALCOHOLADA (2 APLICADOR DE 3 ML TRANSPARENTE, CON SOLUCION GLUCONATO DE  CLORHEXIDINA 2% ALCOHOL 70%, Y UN PAD DE TIRA ADHESIVA CON HENDIDURA (CHG).</v>
          </cell>
          <cell r="E564">
            <v>107107</v>
          </cell>
          <cell r="F564" t="str">
            <v>MEDICO QUIRURGICO</v>
          </cell>
          <cell r="G564">
            <v>0</v>
          </cell>
          <cell r="H564">
            <v>0</v>
          </cell>
          <cell r="I564">
            <v>0</v>
          </cell>
        </row>
        <row r="565">
          <cell r="B565">
            <v>210086901</v>
          </cell>
          <cell r="C565" t="str">
            <v>MA01010540</v>
          </cell>
          <cell r="D565" t="str">
            <v xml:space="preserve">APÓSITO PRENSADO DE NYLON CON PLATA METALICA, (SE SOLICITA CON ADHESIVO Y ALMOHADILLA EL TAMAÑO DE 10.16 X 10.16CM)
	</v>
          </cell>
          <cell r="E565">
            <v>108748</v>
          </cell>
          <cell r="F565" t="str">
            <v>MEDICO QUIRURGICO</v>
          </cell>
          <cell r="G565">
            <v>3850</v>
          </cell>
          <cell r="H565">
            <v>0</v>
          </cell>
          <cell r="I565">
            <v>0</v>
          </cell>
        </row>
        <row r="566">
          <cell r="B566">
            <v>210095701</v>
          </cell>
          <cell r="C566" t="str">
            <v>MA01010562</v>
          </cell>
          <cell r="D566" t="str">
            <v>MATRIZ ACELULAR CON ÁCIDOS GRASOS Y OMEGA 3 (Se solicita disco de 16mm)</v>
          </cell>
          <cell r="E566">
            <v>109014</v>
          </cell>
          <cell r="F566" t="str">
            <v>MEDICO QUIRURGICO</v>
          </cell>
          <cell r="G566">
            <v>950</v>
          </cell>
          <cell r="H566">
            <v>0</v>
          </cell>
          <cell r="I566">
            <v>0</v>
          </cell>
        </row>
        <row r="567">
          <cell r="B567">
            <v>210096101</v>
          </cell>
          <cell r="C567" t="str">
            <v>MA01010566</v>
          </cell>
          <cell r="D567" t="str">
            <v>MATRIZ ACELULAR CON ÁCIDOS GRASOS Y OMEGA 3 (Se solicita laminado de 7 x 10cm)</v>
          </cell>
          <cell r="E567">
            <v>109014</v>
          </cell>
          <cell r="F567" t="str">
            <v>MEDICO QUIRURGICO</v>
          </cell>
          <cell r="G567">
            <v>0</v>
          </cell>
          <cell r="H567">
            <v>0</v>
          </cell>
          <cell r="I567">
            <v>0</v>
          </cell>
        </row>
        <row r="568">
          <cell r="B568">
            <v>210096201</v>
          </cell>
          <cell r="C568" t="str">
            <v>MA01010567</v>
          </cell>
          <cell r="D568" t="str">
            <v>MATRIZ ACELULAR CON ÁCIDOS GRASOS Y OMEGA 3 (Se solicita Fragmentado de 8 cm2)</v>
          </cell>
          <cell r="E568">
            <v>109014</v>
          </cell>
          <cell r="F568" t="str">
            <v>MEDICO QUIRURGICO</v>
          </cell>
          <cell r="G568">
            <v>100</v>
          </cell>
          <cell r="H568">
            <v>0</v>
          </cell>
          <cell r="I568">
            <v>0</v>
          </cell>
        </row>
        <row r="569">
          <cell r="B569">
            <v>210140301</v>
          </cell>
          <cell r="C569" t="str">
            <v>MA12020258</v>
          </cell>
          <cell r="D569" t="str">
            <v>MALLA DE ACETATO CON BACTERICIDA, (SE SOLICITA APOSITO TAMAÑO 15 CM X 20 CM)</v>
          </cell>
          <cell r="E569">
            <v>109072</v>
          </cell>
          <cell r="F569" t="str">
            <v>MEDICO QUIRURGICO</v>
          </cell>
          <cell r="G569">
            <v>1680</v>
          </cell>
          <cell r="H569">
            <v>2750</v>
          </cell>
          <cell r="I569">
            <v>0</v>
          </cell>
        </row>
        <row r="570">
          <cell r="B570">
            <v>210215501</v>
          </cell>
          <cell r="C570" t="str">
            <v>AP02061552</v>
          </cell>
          <cell r="D570" t="str">
            <v>COLUMNA O CARTUCHO DE HEMOPERFUSIÓN (TAMAÑO 250 ML), (SE SOLICITA 250 ML, Recubierto por colodión o polímero hidrofílico injertado).</v>
          </cell>
          <cell r="E570">
            <v>108476</v>
          </cell>
          <cell r="F570" t="str">
            <v>MEDICO QUIRURGICO</v>
          </cell>
          <cell r="G570">
            <v>0</v>
          </cell>
          <cell r="H570">
            <v>0</v>
          </cell>
          <cell r="I570">
            <v>0</v>
          </cell>
        </row>
        <row r="571">
          <cell r="B571">
            <v>210229001</v>
          </cell>
          <cell r="C571" t="str">
            <v>MA01010595</v>
          </cell>
          <cell r="D571" t="str">
            <v>APOSITO HEMOSTATICOS DE DOBLE CARA CON ACTIVIDAD ANTIBACYERIAL (QUITOSANO), (SE SOLICITA APOSITO, DIAMETRO DE ¾ PULGADAS (1.9 cm)).</v>
          </cell>
          <cell r="E571">
            <v>109246</v>
          </cell>
          <cell r="F571" t="str">
            <v>MEDICO QUIRURGICO</v>
          </cell>
          <cell r="G571">
            <v>4350</v>
          </cell>
          <cell r="H571">
            <v>0</v>
          </cell>
          <cell r="I571">
            <v>0</v>
          </cell>
        </row>
        <row r="572">
          <cell r="B572">
            <v>210229101</v>
          </cell>
          <cell r="C572" t="str">
            <v>MA01020113</v>
          </cell>
          <cell r="D572" t="str">
            <v>COMPRESA DE GASA CON ACCION HEMOSTATICA Y ANTIMICROBIANA PARA CONTROL DE SANGRADO SEVERO, (SE SOLICITA GASA HEMOSTATATICA ANTIMICROBIA 10.16X10.16CM)</v>
          </cell>
          <cell r="E572">
            <v>109248</v>
          </cell>
          <cell r="F572" t="str">
            <v>MEDICO QUIRURGICO</v>
          </cell>
          <cell r="G572">
            <v>2500</v>
          </cell>
          <cell r="H572">
            <v>0</v>
          </cell>
          <cell r="I572">
            <v>0</v>
          </cell>
        </row>
        <row r="573">
          <cell r="B573">
            <v>210248401</v>
          </cell>
          <cell r="C573" t="str">
            <v>OA01040039</v>
          </cell>
          <cell r="D573" t="str">
            <v>ENVASE PARA DESECHOS PUNZOCORTANTE( SE SOLICITA DE 34 LITR0S)</v>
          </cell>
          <cell r="E573">
            <v>109491</v>
          </cell>
          <cell r="F573" t="str">
            <v>MEDICO QUIRURGICO</v>
          </cell>
          <cell r="G573">
            <v>0</v>
          </cell>
          <cell r="H573">
            <v>0</v>
          </cell>
          <cell r="I573">
            <v>0</v>
          </cell>
        </row>
        <row r="574">
          <cell r="B574">
            <v>210248501</v>
          </cell>
          <cell r="C574" t="str">
            <v>OA01040040</v>
          </cell>
          <cell r="D574" t="str">
            <v>ENVASE PARA DESECHOS PUNZOCORTANTE (SE SOLICITA DE 78 LITROS)</v>
          </cell>
          <cell r="E574">
            <v>109491</v>
          </cell>
          <cell r="F574" t="str">
            <v>MEDICO QUIRURGICO</v>
          </cell>
          <cell r="G574">
            <v>0</v>
          </cell>
          <cell r="H574">
            <v>0</v>
          </cell>
          <cell r="I574">
            <v>0</v>
          </cell>
        </row>
        <row r="575">
          <cell r="B575">
            <v>210248601</v>
          </cell>
          <cell r="C575" t="str">
            <v>OA01040041</v>
          </cell>
          <cell r="D575" t="str">
            <v>ENVASE PARA DESECHOS PUNZOCORTANTE (SE SOLICITA 2223LITRO)</v>
          </cell>
          <cell r="E575">
            <v>109491</v>
          </cell>
          <cell r="F575" t="str">
            <v>MEDICO QUIRURGICO</v>
          </cell>
          <cell r="G575">
            <v>0</v>
          </cell>
          <cell r="H575">
            <v>0</v>
          </cell>
          <cell r="I575">
            <v>0</v>
          </cell>
        </row>
        <row r="576">
          <cell r="B576">
            <v>210303801</v>
          </cell>
          <cell r="C576" t="str">
            <v>AP02061154</v>
          </cell>
          <cell r="D576" t="str">
            <v>TUBO DE EXTENSIÓN, CON SISTEMA CERRADO TRANSPARENTE, LIBRE DE AGUJA, CON VALVULA BIDIRECCIONAL O UNIDIRECCIONAL, CON DESPLAZAMIENTO NEUTRO, PARA ACCESO VASCULARES VENOSOS EN ADULTO, PEDIATRICO Y NEONATO</v>
          </cell>
          <cell r="E576">
            <v>105025</v>
          </cell>
          <cell r="F576" t="str">
            <v>MEDICO QUIRURGICO</v>
          </cell>
          <cell r="G576">
            <v>0</v>
          </cell>
          <cell r="H576">
            <v>0</v>
          </cell>
          <cell r="I576">
            <v>0</v>
          </cell>
        </row>
        <row r="577">
          <cell r="B577">
            <v>210315201</v>
          </cell>
          <cell r="C577" t="str">
            <v>MA01010609</v>
          </cell>
          <cell r="D577" t="str">
            <v>APOSITOS CON BARRERA ANTIMICROBIANA. (10.16 CM X 12.7 CM, CON ALMOHADILLA 3.5 CM X 6 CM.)</v>
          </cell>
          <cell r="E577">
            <v>109432</v>
          </cell>
          <cell r="F577" t="str">
            <v>MEDICO QUIRURGICO</v>
          </cell>
          <cell r="G577">
            <v>0</v>
          </cell>
          <cell r="H577">
            <v>0</v>
          </cell>
          <cell r="I577">
            <v>0</v>
          </cell>
        </row>
        <row r="578">
          <cell r="B578">
            <v>210318301</v>
          </cell>
          <cell r="C578" t="str">
            <v>MA01010615</v>
          </cell>
          <cell r="D578" t="str">
            <v>ESPUM EXU ABU  (SE SOLICITA TAMAÑO 10.2 X  10.2 X 1.29CM (4x4 x 0.5")</v>
          </cell>
          <cell r="E578">
            <v>108041</v>
          </cell>
          <cell r="F578" t="str">
            <v>MEDICO QUIRURGICO</v>
          </cell>
          <cell r="G578">
            <v>0</v>
          </cell>
          <cell r="H578">
            <v>0</v>
          </cell>
          <cell r="I578">
            <v>0</v>
          </cell>
        </row>
        <row r="579">
          <cell r="B579">
            <v>210337301</v>
          </cell>
          <cell r="C579" t="str">
            <v>AP02061648</v>
          </cell>
          <cell r="D579" t="str">
            <v>COBERTORES TIMPANICOS PARA TERMOMETRO INFRARROJO DIGITAL</v>
          </cell>
          <cell r="E579">
            <v>109787</v>
          </cell>
          <cell r="F579" t="str">
            <v>MEDICO QUIRURGICO</v>
          </cell>
          <cell r="G579">
            <v>0</v>
          </cell>
          <cell r="H579">
            <v>7250</v>
          </cell>
          <cell r="I579">
            <v>0</v>
          </cell>
        </row>
        <row r="580">
          <cell r="B580">
            <v>210345001</v>
          </cell>
          <cell r="C580" t="str">
            <v>AP01010302</v>
          </cell>
          <cell r="D580" t="str">
            <v>TERMOMETRO DIGITAL INFRARROJO DE CONTACTO</v>
          </cell>
          <cell r="E580">
            <v>109787</v>
          </cell>
          <cell r="F580" t="str">
            <v>MEDICO QUIRURGICO</v>
          </cell>
          <cell r="G580">
            <v>21</v>
          </cell>
          <cell r="H580">
            <v>13</v>
          </cell>
          <cell r="I580">
            <v>0</v>
          </cell>
        </row>
        <row r="581">
          <cell r="B581">
            <v>210354001</v>
          </cell>
          <cell r="C581" t="str">
            <v>MA01030021</v>
          </cell>
          <cell r="D581" t="str">
            <v>TAPON HEMOSTATICO COMPUESTO DE AMINOPOLISASCARIDOS Y CARBOXIMETIL QUITOSANO INTRANASAL (SE SOLICITA TAMAÑO 1.30CM X 3.80CM).</v>
          </cell>
          <cell r="E581">
            <v>109346</v>
          </cell>
          <cell r="F581" t="str">
            <v>MEDICO QUIRURGICO</v>
          </cell>
          <cell r="G581">
            <v>1490</v>
          </cell>
          <cell r="H581">
            <v>0</v>
          </cell>
          <cell r="I581">
            <v>0</v>
          </cell>
        </row>
        <row r="582">
          <cell r="B582">
            <v>210354101</v>
          </cell>
          <cell r="C582" t="str">
            <v>MA01030022</v>
          </cell>
          <cell r="D582" t="str">
            <v>TAPON HEMOSTATICO COMPUESTO DE AMINOPOLISASCARIDOS Y CARBOXIMETIL QUITOSANO INTRANASAL (SE SOLICITA TAMAÑO 1.50CM X 5.10CM).</v>
          </cell>
          <cell r="E582">
            <v>109346</v>
          </cell>
          <cell r="F582" t="str">
            <v>MEDICO QUIRURGICO</v>
          </cell>
          <cell r="G582">
            <v>3008</v>
          </cell>
          <cell r="H582">
            <v>0</v>
          </cell>
          <cell r="I582">
            <v>0</v>
          </cell>
        </row>
        <row r="583">
          <cell r="B583">
            <v>210354201</v>
          </cell>
          <cell r="C583" t="str">
            <v>MA01030023</v>
          </cell>
          <cell r="D583" t="str">
            <v>TAPON HEMOSTATICO COMPUESTO DE AMINOPOLISASCARIDOS Y CARBOXIMETIL QUITOSANO INTRANASAL  (SE SOLICITA TAMAÑO 1.80 CM X  8CM).</v>
          </cell>
          <cell r="E583">
            <v>109346</v>
          </cell>
          <cell r="F583" t="str">
            <v>MEDICO QUIRURGICO</v>
          </cell>
          <cell r="G583">
            <v>0</v>
          </cell>
          <cell r="H583">
            <v>0</v>
          </cell>
          <cell r="I583">
            <v>0</v>
          </cell>
        </row>
        <row r="584">
          <cell r="B584">
            <v>210374001</v>
          </cell>
          <cell r="C584" t="str">
            <v>MN04030439</v>
          </cell>
          <cell r="D584" t="str">
            <v xml:space="preserve">NEBULIZADOR CON SISTEMA CERRADO </v>
          </cell>
          <cell r="E584">
            <v>109598</v>
          </cell>
          <cell r="F584" t="str">
            <v>MEDICO QUIRURGICO</v>
          </cell>
          <cell r="G584">
            <v>2600</v>
          </cell>
          <cell r="H584">
            <v>0</v>
          </cell>
          <cell r="I584">
            <v>0</v>
          </cell>
        </row>
        <row r="585">
          <cell r="B585">
            <v>210374001</v>
          </cell>
          <cell r="C585" t="str">
            <v>MN04030439</v>
          </cell>
          <cell r="D585" t="str">
            <v xml:space="preserve">NEBULIZADOR CON SISTEMA CERRADO </v>
          </cell>
          <cell r="E585">
            <v>109598</v>
          </cell>
          <cell r="F585" t="str">
            <v>MEDICO QUIRURGICO</v>
          </cell>
          <cell r="G585">
            <v>1775</v>
          </cell>
          <cell r="H585">
            <v>0</v>
          </cell>
          <cell r="I585">
            <v>0</v>
          </cell>
        </row>
        <row r="586">
          <cell r="B586">
            <v>209009301</v>
          </cell>
          <cell r="C586" t="str">
            <v>SC02030017</v>
          </cell>
          <cell r="D586" t="str">
            <v>PAPEL SATINADO PARA CAMILLA Y MESA DE EXAMEN. TAMAÑO DE entre 17" y  18" de ancho X 225 y 300 pie de largo</v>
          </cell>
          <cell r="E586">
            <v>23143</v>
          </cell>
          <cell r="F586" t="str">
            <v>MEDICO QUIRURGICO</v>
          </cell>
          <cell r="G586">
            <v>0</v>
          </cell>
          <cell r="H586">
            <v>1589</v>
          </cell>
          <cell r="I586">
            <v>0</v>
          </cell>
        </row>
        <row r="587">
          <cell r="B587">
            <v>209021908</v>
          </cell>
          <cell r="C587" t="str">
            <v>MA03030015</v>
          </cell>
          <cell r="D587" t="str">
            <v>SISTEMA DE DOS PIEZAS PARA UROSTOMÌA DE ADULTO CON DIÀMETRO EXTERNO DE 50MM. OPACA, POR CADA DOS BOLSAS SE DEBERA ENTREGAR UN ARO</v>
          </cell>
          <cell r="E587">
            <v>100582</v>
          </cell>
          <cell r="F587" t="str">
            <v>MEDICO QUIRURGICO</v>
          </cell>
          <cell r="G587">
            <v>0</v>
          </cell>
          <cell r="H587">
            <v>140</v>
          </cell>
          <cell r="I587">
            <v>0</v>
          </cell>
        </row>
        <row r="588">
          <cell r="B588">
            <v>209032700</v>
          </cell>
          <cell r="C588" t="str">
            <v>SC02030594</v>
          </cell>
          <cell r="D588" t="str">
            <v>PROTECTOR DE COLCHÓN, DESECHABLE, ABSORBENTE, DE ALGODON O DE POLIETILENO POR UN LADO, (SE SOLICITA TAMAÑO 58.4 cm x 91.4 cm  (23"x36")  ALGODÓN.</v>
          </cell>
          <cell r="E588">
            <v>23464</v>
          </cell>
          <cell r="F588" t="str">
            <v>MEDICO QUIRURGICO</v>
          </cell>
          <cell r="G588">
            <v>0</v>
          </cell>
          <cell r="H588">
            <v>6000</v>
          </cell>
          <cell r="I588">
            <v>0</v>
          </cell>
        </row>
        <row r="589">
          <cell r="B589">
            <v>209042805</v>
          </cell>
          <cell r="C589" t="str">
            <v>SC01070127</v>
          </cell>
          <cell r="D589" t="str">
            <v>ROPA DESECHABLE PARA CIRUGIA ARTROSCOPICA</v>
          </cell>
          <cell r="E589">
            <v>103826</v>
          </cell>
          <cell r="F589" t="str">
            <v>MEDICO QUIRURGICO</v>
          </cell>
          <cell r="G589">
            <v>1680</v>
          </cell>
          <cell r="H589">
            <v>406</v>
          </cell>
          <cell r="I589">
            <v>260</v>
          </cell>
        </row>
        <row r="590">
          <cell r="B590">
            <v>209046111</v>
          </cell>
          <cell r="C590" t="str">
            <v>SC02020007</v>
          </cell>
          <cell r="D590" t="str">
            <v xml:space="preserve"> PARA RECIEN NACIDO HASTA 5 LIBRAS, 2.27Kg                                                                                                                                                                                                                                                    
</v>
          </cell>
          <cell r="E590">
            <v>102298</v>
          </cell>
          <cell r="F590" t="str">
            <v>MEDICO QUIRURGICO</v>
          </cell>
          <cell r="G590">
            <v>17080</v>
          </cell>
          <cell r="H590">
            <v>70</v>
          </cell>
          <cell r="I590">
            <v>280</v>
          </cell>
        </row>
        <row r="591">
          <cell r="B591">
            <v>209046112</v>
          </cell>
          <cell r="C591" t="str">
            <v>SC02020079</v>
          </cell>
          <cell r="D591" t="str">
            <v xml:space="preserve"> PARA ADULTO. SE SOLICITA TAMAÑO DE CINTURA 45" A  58",  114.3 CM A 147.32 CM DE TELA NO TEJIDA</v>
          </cell>
          <cell r="E591">
            <v>102300</v>
          </cell>
          <cell r="F591" t="str">
            <v>MEDICO QUIRURGICO</v>
          </cell>
          <cell r="G591">
            <v>0</v>
          </cell>
          <cell r="H591">
            <v>8580</v>
          </cell>
          <cell r="I591">
            <v>8940</v>
          </cell>
        </row>
        <row r="592">
          <cell r="B592">
            <v>209047500</v>
          </cell>
          <cell r="C592" t="str">
            <v>IN01020001</v>
          </cell>
          <cell r="D592" t="str">
            <v>PINZA DE AGARRE LAPAROSCOPICA CON DIENTE, 5MM DESECHABLE</v>
          </cell>
          <cell r="E592" t="str">
            <v xml:space="preserve"> </v>
          </cell>
          <cell r="F592" t="str">
            <v>MEDICO QUIRURGICO</v>
          </cell>
          <cell r="G592">
            <v>0</v>
          </cell>
          <cell r="H592">
            <v>500</v>
          </cell>
          <cell r="I592">
            <v>0</v>
          </cell>
        </row>
        <row r="593">
          <cell r="B593">
            <v>209050104</v>
          </cell>
          <cell r="C593" t="str">
            <v>MA02010003</v>
          </cell>
          <cell r="D593" t="str">
            <v>SISTEMA DE SUCCION E IRRIGACION LAPAROSCOPICA CON ESPATULA</v>
          </cell>
          <cell r="E593">
            <v>25409</v>
          </cell>
          <cell r="F593" t="str">
            <v>MEDICO QUIRURGICO</v>
          </cell>
          <cell r="G593">
            <v>3700</v>
          </cell>
          <cell r="H593">
            <v>20</v>
          </cell>
          <cell r="I593">
            <v>100</v>
          </cell>
        </row>
        <row r="594">
          <cell r="B594">
            <v>209063318</v>
          </cell>
          <cell r="C594" t="str">
            <v>SC02030114</v>
          </cell>
          <cell r="D594" t="str">
            <v>SOLUCION ADHESIVA TOPICA PARA LA SUTURA DE LA PIEL, SE SOLICITA DE 0.5ML ESTERIL DE USO UNICO, EN ENVASE BURBUJA CON PUNTA, APLICADOR, DE FORMULACION MONOMETRICA DE 2 OCTIL CIANOACRILATO Y CON BARRERA MICROBIAL DE 0.25ML,0.50ML,0.75ML DE LIQUIDO ADHESIVO.</v>
          </cell>
          <cell r="E594">
            <v>25424</v>
          </cell>
          <cell r="F594" t="str">
            <v>MEDICO QUIRURGICO</v>
          </cell>
          <cell r="G594">
            <v>2712</v>
          </cell>
          <cell r="H594">
            <v>48</v>
          </cell>
          <cell r="I594">
            <v>276</v>
          </cell>
        </row>
        <row r="595">
          <cell r="B595">
            <v>209069700</v>
          </cell>
          <cell r="C595" t="str">
            <v>AP03040005</v>
          </cell>
          <cell r="D595" t="str">
            <v>PLANCHA DE CAUTERIO DESECHABLE</v>
          </cell>
          <cell r="E595">
            <v>22855</v>
          </cell>
          <cell r="F595" t="str">
            <v>MEDICO QUIRURGICO</v>
          </cell>
          <cell r="G595">
            <v>7650</v>
          </cell>
          <cell r="H595">
            <v>400</v>
          </cell>
          <cell r="I595">
            <v>0</v>
          </cell>
        </row>
        <row r="596">
          <cell r="B596">
            <v>209051901</v>
          </cell>
          <cell r="C596" t="str">
            <v>MA12020051</v>
          </cell>
          <cell r="D596" t="str">
            <v xml:space="preserve">MALLA HEMOSTATICA  (SE SOLICITA TIPO MALLA 2" X 14", 5CM X 35CM)                                                                                                                                                                                                                                                                                                                            </v>
          </cell>
          <cell r="E596">
            <v>104570</v>
          </cell>
          <cell r="F596" t="str">
            <v>MEDICO QUIRURGICO</v>
          </cell>
          <cell r="G596">
            <v>0</v>
          </cell>
          <cell r="H596">
            <v>84</v>
          </cell>
          <cell r="I596">
            <v>120</v>
          </cell>
        </row>
        <row r="597">
          <cell r="B597">
            <v>209051902</v>
          </cell>
          <cell r="C597" t="str">
            <v>MA12020032</v>
          </cell>
          <cell r="D597" t="str">
            <v xml:space="preserve"> </v>
          </cell>
          <cell r="E597">
            <v>104570</v>
          </cell>
          <cell r="F597" t="str">
            <v>MEDICO QUIRURGICO</v>
          </cell>
          <cell r="G597">
            <v>83</v>
          </cell>
          <cell r="H597">
            <v>60</v>
          </cell>
          <cell r="I597">
            <v>324</v>
          </cell>
        </row>
        <row r="598">
          <cell r="B598">
            <v>209111300</v>
          </cell>
          <cell r="C598" t="str">
            <v>MA12040040</v>
          </cell>
          <cell r="D598" t="str">
            <v>MATRIZ EXTRACELULAR TRIDIMENSIONAL, SE SOLICITA 7 x 20CM, MALLA</v>
          </cell>
          <cell r="E598">
            <v>101237</v>
          </cell>
          <cell r="F598" t="str">
            <v>MEDICO QUIRURGICO</v>
          </cell>
          <cell r="G598">
            <v>0</v>
          </cell>
          <cell r="H598">
            <v>85</v>
          </cell>
          <cell r="I598">
            <v>100</v>
          </cell>
        </row>
        <row r="599">
          <cell r="B599">
            <v>209111500</v>
          </cell>
          <cell r="C599" t="str">
            <v>MA12040038</v>
          </cell>
          <cell r="D599" t="str">
            <v xml:space="preserve">MATRIZ EXTRACELULAR TRIDIMENSIONAL </v>
          </cell>
          <cell r="E599">
            <v>101237</v>
          </cell>
          <cell r="F599" t="str">
            <v>MEDICO QUIRURGICO</v>
          </cell>
          <cell r="G599">
            <v>0</v>
          </cell>
          <cell r="H599">
            <v>55</v>
          </cell>
          <cell r="I599">
            <v>0</v>
          </cell>
        </row>
        <row r="600">
          <cell r="B600">
            <v>209112600</v>
          </cell>
          <cell r="C600" t="str">
            <v>IN01010061</v>
          </cell>
          <cell r="D600" t="str">
            <v xml:space="preserve">PINZA LAPARASCOPICA DE 10 MM CON CORTE INCORPORADO PARA SELLADO DE VASOS SANGUINEOS MEDIANTE PRESION.                                                                                                                                                         </v>
          </cell>
          <cell r="E600">
            <v>23998</v>
          </cell>
          <cell r="F600" t="str">
            <v>MEDICO QUIRURGICO</v>
          </cell>
          <cell r="G600">
            <v>255</v>
          </cell>
          <cell r="H600">
            <v>34</v>
          </cell>
          <cell r="I600">
            <v>188</v>
          </cell>
        </row>
        <row r="601">
          <cell r="B601">
            <v>209112800</v>
          </cell>
          <cell r="C601" t="str">
            <v>IN01010060</v>
          </cell>
          <cell r="D601" t="str">
            <v xml:space="preserve">PINZA PARA FUSION DE TEJIDOS Y DISECCION MONOPOLAR DE 5MM LAPARASCOPICA PARA ELECTROCAUTERIO MULTIMODAL, Se Solicita de 37 Long, mandibula curva. </v>
          </cell>
          <cell r="E601">
            <v>100419</v>
          </cell>
          <cell r="F601" t="str">
            <v>MEDICO QUIRURGICO</v>
          </cell>
          <cell r="G601">
            <v>109</v>
          </cell>
          <cell r="H601">
            <v>6</v>
          </cell>
          <cell r="I601">
            <v>24</v>
          </cell>
        </row>
        <row r="602">
          <cell r="B602">
            <v>209112900</v>
          </cell>
          <cell r="C602" t="str">
            <v>IN01010062</v>
          </cell>
          <cell r="D602" t="str">
            <v xml:space="preserve">PINZA LAPAROSCOPICA DE 5 MM CON CORTE INCORPORADO PARA SELLADO DE VASOS SANGUINEOS MEDIANTE PRESION.                                                                                                                              </v>
          </cell>
          <cell r="E602">
            <v>24000</v>
          </cell>
          <cell r="F602" t="str">
            <v>MEDICO QUIRURGICO</v>
          </cell>
          <cell r="G602">
            <v>0</v>
          </cell>
          <cell r="H602">
            <v>0</v>
          </cell>
          <cell r="I602">
            <v>0</v>
          </cell>
        </row>
        <row r="603">
          <cell r="B603">
            <v>209270001</v>
          </cell>
          <cell r="C603" t="str">
            <v>MA08020053</v>
          </cell>
          <cell r="D603" t="str">
            <v xml:space="preserve">SET DE ROPA
</v>
          </cell>
          <cell r="E603">
            <v>103012</v>
          </cell>
          <cell r="F603" t="str">
            <v>MEDICO QUIRURGICO</v>
          </cell>
          <cell r="G603">
            <v>280</v>
          </cell>
          <cell r="H603">
            <v>0</v>
          </cell>
          <cell r="I603">
            <v>0</v>
          </cell>
        </row>
        <row r="604">
          <cell r="B604">
            <v>209298301</v>
          </cell>
          <cell r="C604" t="str">
            <v>SC01070128</v>
          </cell>
          <cell r="D604" t="str">
            <v>SET DE ROPA DESECHABLE PARA CIRUGIA OFTALMOLOGICA</v>
          </cell>
          <cell r="E604">
            <v>23054</v>
          </cell>
          <cell r="F604" t="str">
            <v>MEDICO QUIRURGICO</v>
          </cell>
          <cell r="G604">
            <v>4880</v>
          </cell>
          <cell r="H604">
            <v>440</v>
          </cell>
          <cell r="I604">
            <v>0</v>
          </cell>
        </row>
        <row r="605">
          <cell r="B605">
            <v>209459201</v>
          </cell>
          <cell r="C605" t="str">
            <v>MA08020079</v>
          </cell>
          <cell r="D605" t="str">
            <v>SET DE ROPA PARA CITOSCOPÍA</v>
          </cell>
          <cell r="E605">
            <v>103016</v>
          </cell>
          <cell r="F605" t="str">
            <v>MEDICO QUIRURGICO</v>
          </cell>
          <cell r="G605">
            <v>0</v>
          </cell>
          <cell r="H605">
            <v>730</v>
          </cell>
          <cell r="I605">
            <v>0</v>
          </cell>
        </row>
        <row r="606">
          <cell r="B606">
            <v>209546001</v>
          </cell>
          <cell r="C606" t="str">
            <v>MA04010101</v>
          </cell>
          <cell r="D606" t="str">
            <v xml:space="preserve">MASCARILLA RECTANGULAR DE 3 PLIEGUES CON SUJECION EN LA OREJA. </v>
          </cell>
          <cell r="E606">
            <v>33589</v>
          </cell>
          <cell r="F606" t="str">
            <v>MEDICO QUIRURGICO</v>
          </cell>
          <cell r="G606">
            <v>597500</v>
          </cell>
          <cell r="H606">
            <v>132150</v>
          </cell>
          <cell r="I606">
            <v>44500</v>
          </cell>
        </row>
        <row r="607">
          <cell r="B607">
            <v>209666301</v>
          </cell>
          <cell r="C607" t="str">
            <v>MA08020076</v>
          </cell>
          <cell r="D607" t="str">
            <v>ROPA DESECHABLE DE NEUROCIRUGÍA</v>
          </cell>
          <cell r="E607">
            <v>105158</v>
          </cell>
          <cell r="F607" t="str">
            <v>MEDICO QUIRURGICO</v>
          </cell>
          <cell r="G607">
            <v>240</v>
          </cell>
          <cell r="H607">
            <v>300</v>
          </cell>
          <cell r="I607">
            <v>868</v>
          </cell>
        </row>
        <row r="608">
          <cell r="B608">
            <v>209817201</v>
          </cell>
          <cell r="C608" t="str">
            <v>MA08020077</v>
          </cell>
          <cell r="D608" t="str">
            <v>ROPA DESECHABLE PARA LAPARATOMIA</v>
          </cell>
          <cell r="E608">
            <v>23207</v>
          </cell>
          <cell r="F608" t="str">
            <v>MEDICO QUIRURGICO</v>
          </cell>
          <cell r="G608">
            <v>0</v>
          </cell>
          <cell r="H608">
            <v>250</v>
          </cell>
          <cell r="I608">
            <v>0</v>
          </cell>
        </row>
        <row r="609">
          <cell r="B609">
            <v>209819201</v>
          </cell>
          <cell r="C609" t="str">
            <v>AP02040043</v>
          </cell>
          <cell r="D609" t="str">
            <v>MANGA DE COMPRESION NEUMATICA SECUENCIAL Y/O INTERMITENTE PARA  PANTORRILLA PARA LA PROFILAXIS DE LA TROMBOSIS VENOSA PROFUNDA. SE SOLICITA TAMAÑO GRANDE.</v>
          </cell>
          <cell r="E609">
            <v>27097</v>
          </cell>
          <cell r="F609" t="str">
            <v>MEDICO QUIRURGICO</v>
          </cell>
          <cell r="G609">
            <v>11840</v>
          </cell>
          <cell r="H609">
            <v>200</v>
          </cell>
          <cell r="I609">
            <v>120</v>
          </cell>
        </row>
        <row r="610">
          <cell r="B610">
            <v>209819301</v>
          </cell>
          <cell r="C610" t="str">
            <v>AP02040044</v>
          </cell>
          <cell r="D610" t="str">
            <v>MANGA DE COMPRESION NEUMATICA SECUENCIAL Y/O INTERMITENTE PARA  PANTORRILLA PARA LA PROFILAXIS DE LA TROMBOSIS VENOSA PROFUNDA. SE SOLICITA TAMAÑO  MEDIANO</v>
          </cell>
          <cell r="E610">
            <v>27097</v>
          </cell>
          <cell r="F610" t="str">
            <v>MEDICO QUIRURGICO</v>
          </cell>
          <cell r="G610">
            <v>570</v>
          </cell>
          <cell r="H610">
            <v>240</v>
          </cell>
          <cell r="I610">
            <v>120</v>
          </cell>
        </row>
        <row r="611">
          <cell r="B611">
            <v>209833401</v>
          </cell>
          <cell r="C611" t="str">
            <v>MA08020057</v>
          </cell>
          <cell r="D611" t="str">
            <v>SET DE ROPA DESECHABLE PARA DILATACION Y CURETAJE</v>
          </cell>
          <cell r="E611">
            <v>23052</v>
          </cell>
          <cell r="F611" t="str">
            <v>MEDICO QUIRURGICO</v>
          </cell>
          <cell r="G611">
            <v>924</v>
          </cell>
          <cell r="H611">
            <v>0</v>
          </cell>
          <cell r="I611">
            <v>516</v>
          </cell>
        </row>
        <row r="612">
          <cell r="B612">
            <v>209834501</v>
          </cell>
          <cell r="C612" t="str">
            <v>MA10030023</v>
          </cell>
          <cell r="D612" t="str">
            <v>SISTEMA DE DOS PIEZAS PARA COLOSTOMIA  / ILEOSTOMIA PARA ADULTO ABIERTO. SE SOLICITA DIAMETRO EXTERNO DE 50MM</v>
          </cell>
          <cell r="E612">
            <v>101733</v>
          </cell>
          <cell r="F612" t="str">
            <v>MEDICO QUIRURGICO</v>
          </cell>
          <cell r="G612">
            <v>0</v>
          </cell>
          <cell r="H612">
            <v>4860</v>
          </cell>
          <cell r="I612">
            <v>5250</v>
          </cell>
        </row>
        <row r="613">
          <cell r="B613">
            <v>209834601</v>
          </cell>
          <cell r="C613" t="str">
            <v>MA10030024</v>
          </cell>
          <cell r="D613" t="str">
            <v>SISTEMA DE DOS PIEZAS PARA COLOSTOMIA / ILEOSTONIA PARA ADULTO ABIERTA. SE SOLICITA DIAMETRO EXTERNO 57MM A 60MM</v>
          </cell>
          <cell r="E613">
            <v>101733</v>
          </cell>
          <cell r="F613" t="str">
            <v>MEDICO QUIRURGICO</v>
          </cell>
          <cell r="G613">
            <v>0</v>
          </cell>
          <cell r="H613">
            <v>240</v>
          </cell>
          <cell r="I613">
            <v>2520</v>
          </cell>
        </row>
        <row r="614">
          <cell r="B614">
            <v>209975301</v>
          </cell>
          <cell r="C614" t="str">
            <v>MA08030015</v>
          </cell>
          <cell r="D614" t="str">
            <v>CEPILLO PLANO PARA LIMPIEZA DE 75MM X 20MM X 15MM RIGIDO</v>
          </cell>
          <cell r="E614">
            <v>106882</v>
          </cell>
          <cell r="F614" t="str">
            <v>MEDICO QUIRURGICO</v>
          </cell>
          <cell r="G614">
            <v>0</v>
          </cell>
          <cell r="H614">
            <v>0</v>
          </cell>
          <cell r="I614">
            <v>1110</v>
          </cell>
        </row>
        <row r="615">
          <cell r="B615">
            <v>209975501</v>
          </cell>
          <cell r="C615" t="str">
            <v>MA08030017</v>
          </cell>
          <cell r="D615" t="str">
            <v>CEPILLO PARA LIMPIAR 75mm x 20mm x 15mm FLEXIBLE</v>
          </cell>
          <cell r="E615">
            <v>106882</v>
          </cell>
          <cell r="F615" t="str">
            <v>MEDICO QUIRURGICO</v>
          </cell>
          <cell r="G615">
            <v>3800</v>
          </cell>
          <cell r="H615">
            <v>100</v>
          </cell>
          <cell r="I615">
            <v>0</v>
          </cell>
        </row>
        <row r="616">
          <cell r="B616">
            <v>209021507</v>
          </cell>
          <cell r="C616" t="str">
            <v>MN01030051</v>
          </cell>
          <cell r="D616" t="str">
            <v>ROLLO SIN FUELLE TERMOSELLABLE PARA ESTERILIZACIÓN, DE 3" DE ANCHO X 660 PIES, 7.5CM Ó 75MM X 200 Mts</v>
          </cell>
          <cell r="E616">
            <v>22388</v>
          </cell>
          <cell r="F616" t="str">
            <v>MEDICO QUIRURGICO</v>
          </cell>
          <cell r="G616">
            <v>0</v>
          </cell>
          <cell r="H616">
            <v>0</v>
          </cell>
          <cell r="I616">
            <v>0</v>
          </cell>
        </row>
        <row r="617">
          <cell r="B617">
            <v>209021508</v>
          </cell>
          <cell r="C617" t="str">
            <v>MN01030040</v>
          </cell>
          <cell r="D617" t="str">
            <v>ROLLO SIN FUELLE TERMOSELLABLE PARA ESTERILIZACION 4" DE ANCHO x 660', 10cm Ó 100mm x 200mts</v>
          </cell>
          <cell r="E617">
            <v>22391</v>
          </cell>
          <cell r="F617" t="str">
            <v>MEDICO QUIRURGICO</v>
          </cell>
          <cell r="G617">
            <v>0</v>
          </cell>
          <cell r="H617">
            <v>0</v>
          </cell>
          <cell r="I617">
            <v>0</v>
          </cell>
        </row>
        <row r="618">
          <cell r="B618">
            <v>209026601</v>
          </cell>
          <cell r="C618" t="str">
            <v>SC02030091</v>
          </cell>
          <cell r="D618" t="str">
            <v>MEDIA ANTIDESLIZANTE. SE SOLICITA MEDIANA, LONGITUD: 35cms, ANCHO 8.5cm</v>
          </cell>
          <cell r="E618">
            <v>102958</v>
          </cell>
          <cell r="F618" t="str">
            <v>MEDICO QUIRURGICO</v>
          </cell>
          <cell r="G618">
            <v>0</v>
          </cell>
          <cell r="H618">
            <v>0</v>
          </cell>
          <cell r="I618">
            <v>0</v>
          </cell>
        </row>
        <row r="619">
          <cell r="B619">
            <v>209026602</v>
          </cell>
          <cell r="C619" t="str">
            <v>SC02030090</v>
          </cell>
          <cell r="D619" t="str">
            <v>MEDIA ANTIDESLIZANTE SE SOLICITA GRANDE Longitud: 40cms, ancho 9cm</v>
          </cell>
          <cell r="E619">
            <v>102958</v>
          </cell>
          <cell r="F619" t="str">
            <v>MEDICO QUIRURGICO</v>
          </cell>
          <cell r="G619">
            <v>1800</v>
          </cell>
          <cell r="H619">
            <v>0</v>
          </cell>
          <cell r="I619">
            <v>0</v>
          </cell>
        </row>
        <row r="620">
          <cell r="B620">
            <v>209034700</v>
          </cell>
          <cell r="C620" t="str">
            <v>MA01010009</v>
          </cell>
          <cell r="D620" t="str">
            <v xml:space="preserve">APOSITO ABDOMINAL 8" X 10" y 10" x 12" DE LONGITUD.  SE SOLICITA TAMAÑO: 8" X 10" DE LONGITUD. </v>
          </cell>
          <cell r="E620">
            <v>21747</v>
          </cell>
          <cell r="F620" t="str">
            <v>MEDICO QUIRURGICO</v>
          </cell>
          <cell r="G620">
            <v>0</v>
          </cell>
          <cell r="H620">
            <v>0</v>
          </cell>
          <cell r="I620">
            <v>0</v>
          </cell>
        </row>
        <row r="621">
          <cell r="B621">
            <v>209040600</v>
          </cell>
          <cell r="C621" t="str">
            <v>MA07010013</v>
          </cell>
          <cell r="D621" t="str">
            <v>SISTEMA CERRADO PARA DRENAJE DE FLUIDOS CONTINUOS REDONDO.  SE SOLICITA DE 10mm CON RESERVORIO DE 100CC</v>
          </cell>
          <cell r="E621">
            <v>25492</v>
          </cell>
          <cell r="F621" t="str">
            <v>MEDICO QUIRURGICO</v>
          </cell>
          <cell r="G621">
            <v>0</v>
          </cell>
          <cell r="H621">
            <v>0</v>
          </cell>
          <cell r="I621">
            <v>0</v>
          </cell>
        </row>
        <row r="622">
          <cell r="B622">
            <v>209040601</v>
          </cell>
          <cell r="C622" t="str">
            <v>MA07010014</v>
          </cell>
          <cell r="D622" t="str">
            <v>SISTEMA CERRADO PARA DRENAJE DE FLUIDOS CONTINUOS REDONDO. SE SOLICITA DE 7mm CON RESERVORIO DE 100C1C</v>
          </cell>
          <cell r="E622">
            <v>25492</v>
          </cell>
          <cell r="F622" t="str">
            <v>MEDICO QUIRURGICO</v>
          </cell>
          <cell r="G622">
            <v>0</v>
          </cell>
          <cell r="H622">
            <v>0</v>
          </cell>
          <cell r="I622">
            <v>0</v>
          </cell>
        </row>
        <row r="623">
          <cell r="B623">
            <v>209043101</v>
          </cell>
          <cell r="C623" t="str">
            <v>MN04010142</v>
          </cell>
          <cell r="D623" t="str">
            <v>MASCARA DE TIENDA PARA OXIGENO DE ADULTO CON TUBO CORRUGADO  MÁSCARA DE TIENDA, PARA ADULTO, DESECHABLE, DE VINIL TRANSPARENTE, MUY SUAVE, MOLDEADO PARA LA BARBILLA, TUBO CORRUGADO DE 6PIES, 72 PULGADAS , BANDA DE ELÁSTICO PARA LA CABEZA.</v>
          </cell>
          <cell r="E623">
            <v>107795</v>
          </cell>
          <cell r="F623" t="str">
            <v>MEDICO QUIRURGICO</v>
          </cell>
          <cell r="G623">
            <v>0</v>
          </cell>
          <cell r="H623">
            <v>0</v>
          </cell>
          <cell r="I623">
            <v>0</v>
          </cell>
        </row>
        <row r="624">
          <cell r="B624">
            <v>209045000</v>
          </cell>
          <cell r="C624" t="str">
            <v>SC01060010</v>
          </cell>
          <cell r="D624" t="str">
            <v>MASCARILLA RECTANGULAR CON VISOR, SE SOLICITA CON VISOR PARA ADULTO</v>
          </cell>
          <cell r="E624">
            <v>22853</v>
          </cell>
          <cell r="F624" t="str">
            <v>MEDICO QUIRURGICO</v>
          </cell>
          <cell r="G624">
            <v>0</v>
          </cell>
          <cell r="H624">
            <v>0</v>
          </cell>
          <cell r="I624">
            <v>0</v>
          </cell>
        </row>
        <row r="625">
          <cell r="B625">
            <v>209045100</v>
          </cell>
          <cell r="C625" t="str">
            <v>MN04010052</v>
          </cell>
          <cell r="D625" t="str">
            <v xml:space="preserve">MASCARILLA PARA OXIGENO DE MEDIA CONCENTRACION. SE SOLICITA TAMAÑO ADULTO ALARGADA SIN RESVORIO                                                                                                                                                                                                                                    </v>
          </cell>
          <cell r="E625">
            <v>102671</v>
          </cell>
          <cell r="F625" t="str">
            <v>MEDICO QUIRURGICO</v>
          </cell>
          <cell r="G625">
            <v>0</v>
          </cell>
          <cell r="H625">
            <v>0</v>
          </cell>
          <cell r="I625">
            <v>0</v>
          </cell>
        </row>
        <row r="626">
          <cell r="B626">
            <v>209045200</v>
          </cell>
          <cell r="C626" t="str">
            <v>SC01060026</v>
          </cell>
          <cell r="D626" t="str">
            <v>MASCARILLA RECTANGULAR DESECHABLE CUATRO TIRAS , CON O SIN VISOR. SE SOLICITA  SIN VISOR TAMAÑO ADULTO</v>
          </cell>
          <cell r="E626">
            <v>22853</v>
          </cell>
          <cell r="F626" t="str">
            <v>MEDICO QUIRURGICO</v>
          </cell>
          <cell r="G626">
            <v>0</v>
          </cell>
          <cell r="H626">
            <v>0</v>
          </cell>
          <cell r="I626">
            <v>0</v>
          </cell>
        </row>
        <row r="627">
          <cell r="B627">
            <v>209045304</v>
          </cell>
          <cell r="C627" t="str">
            <v>MN04010141</v>
          </cell>
          <cell r="D627" t="str">
            <v>KIT MICRONEBULIZADOR PEDIÁTRICO DE VINIL</v>
          </cell>
          <cell r="E627">
            <v>107260</v>
          </cell>
          <cell r="F627" t="str">
            <v>MEDICO QUIRURGICO</v>
          </cell>
          <cell r="G627">
            <v>0</v>
          </cell>
          <cell r="H627">
            <v>0</v>
          </cell>
          <cell r="I627">
            <v>0</v>
          </cell>
        </row>
        <row r="628">
          <cell r="B628">
            <v>209045306</v>
          </cell>
          <cell r="C628" t="str">
            <v>MN04010140</v>
          </cell>
          <cell r="D628" t="str">
            <v>KIT MICRONEBULIZADOR ADULTO DE VINIL (SE SOLICITA CON MASCARA DE VINIL TAMAÑO ADULTO)</v>
          </cell>
          <cell r="E628">
            <v>107260</v>
          </cell>
          <cell r="F628" t="str">
            <v>MEDICO QUIRURGICO</v>
          </cell>
          <cell r="G628">
            <v>0</v>
          </cell>
          <cell r="H628">
            <v>0</v>
          </cell>
          <cell r="I628">
            <v>0</v>
          </cell>
        </row>
        <row r="629">
          <cell r="B629">
            <v>209046113</v>
          </cell>
          <cell r="C629" t="str">
            <v>SC02020008</v>
          </cell>
          <cell r="D629" t="str">
            <v xml:space="preserve"> PARA NIÑO. SE SOLICITA PESO DE 6 A 14 LBS</v>
          </cell>
          <cell r="E629">
            <v>102299</v>
          </cell>
          <cell r="F629" t="str">
            <v>MEDICO QUIRURGICO</v>
          </cell>
          <cell r="G629">
            <v>0</v>
          </cell>
          <cell r="H629">
            <v>0</v>
          </cell>
          <cell r="I629">
            <v>0</v>
          </cell>
        </row>
        <row r="630">
          <cell r="B630">
            <v>209046114</v>
          </cell>
          <cell r="C630" t="str">
            <v>SC02020009</v>
          </cell>
          <cell r="D630" t="str">
            <v xml:space="preserve"> PARA NIÑO. SE SOLICITA PESO DE 12 A 24 LBS.                                                                                                                                                                                                                                                      </v>
          </cell>
          <cell r="E630">
            <v>102299</v>
          </cell>
          <cell r="F630" t="str">
            <v>MEDICO QUIRURGICO</v>
          </cell>
          <cell r="G630">
            <v>0</v>
          </cell>
          <cell r="H630">
            <v>0</v>
          </cell>
          <cell r="I630">
            <v>0</v>
          </cell>
        </row>
        <row r="631">
          <cell r="B631">
            <v>209046700</v>
          </cell>
          <cell r="C631" t="str">
            <v>MN01030015</v>
          </cell>
          <cell r="D631" t="str">
            <v>PAPEL PARA ESTERILIZAR GRADO MÉDICO. MINIMO DE 60 GRAMOS POR METRO CUADRADO, SE SOLICITA DE 8" X 8", 20 CMS X 20 CMS</v>
          </cell>
          <cell r="E631">
            <v>101983</v>
          </cell>
          <cell r="F631" t="str">
            <v>MEDICO QUIRURGICO</v>
          </cell>
          <cell r="G631">
            <v>0</v>
          </cell>
          <cell r="H631">
            <v>0</v>
          </cell>
          <cell r="I631">
            <v>0</v>
          </cell>
        </row>
        <row r="632">
          <cell r="B632">
            <v>209046701</v>
          </cell>
          <cell r="C632" t="str">
            <v>MN01030016</v>
          </cell>
          <cell r="D632" t="str">
            <v>PAPEL PARA ESTERILIZAR GRADO MÉDICO, MINIMO DE 60 GRAMOS POR METRO CUADRADO, SE SOLICITA DE 12" X  12", 30 CMS X 30 CMS</v>
          </cell>
          <cell r="E632">
            <v>101983</v>
          </cell>
          <cell r="F632" t="str">
            <v>MEDICO QUIRURGICO</v>
          </cell>
          <cell r="G632">
            <v>0</v>
          </cell>
          <cell r="H632">
            <v>0</v>
          </cell>
          <cell r="I632">
            <v>0</v>
          </cell>
        </row>
        <row r="633">
          <cell r="B633">
            <v>209046704</v>
          </cell>
          <cell r="C633" t="str">
            <v>MN01030017</v>
          </cell>
          <cell r="D633" t="str">
            <v>PAPEL PARA ESTERILIZAR GRADO MÉDICO, MINIMO 60 GRAMOS POR METRO CUADRADO, SE SOLICITA DE 16" X  16", 40 CMS X 40 CMS</v>
          </cell>
          <cell r="E633">
            <v>101983</v>
          </cell>
          <cell r="F633" t="str">
            <v>MEDICO QUIRURGICO</v>
          </cell>
          <cell r="G633">
            <v>0</v>
          </cell>
          <cell r="H633">
            <v>0</v>
          </cell>
          <cell r="I633">
            <v>0</v>
          </cell>
        </row>
        <row r="634">
          <cell r="B634">
            <v>209046705</v>
          </cell>
          <cell r="C634" t="str">
            <v>MN01030018</v>
          </cell>
          <cell r="D634" t="str">
            <v>PAPEL PARA ESTERILIZAR GRADO MÉDICO, MINIMO 60 GRAMOS POR METRO CUADRADO,  SE SOLICITA 18" X 18", 46 CMS. X 46 CMS</v>
          </cell>
          <cell r="E634">
            <v>101983</v>
          </cell>
          <cell r="F634" t="str">
            <v>MEDICO QUIRURGICO</v>
          </cell>
          <cell r="G634">
            <v>0</v>
          </cell>
          <cell r="H634">
            <v>0</v>
          </cell>
          <cell r="I634">
            <v>0</v>
          </cell>
        </row>
        <row r="635">
          <cell r="B635">
            <v>209046707</v>
          </cell>
          <cell r="C635" t="str">
            <v>MN01030019</v>
          </cell>
          <cell r="D635" t="str">
            <v>PAPEL PARA ESTERILIZAR GRADO MÉDICO, INIMO DE 60 GRAMOS POR METRO CUADRADO, SE SOLICITA DE 24" X 24" 60 CMS. X 60 CMS</v>
          </cell>
          <cell r="E635">
            <v>101983</v>
          </cell>
          <cell r="F635" t="str">
            <v>MEDICO QUIRURGICO</v>
          </cell>
          <cell r="G635">
            <v>0</v>
          </cell>
          <cell r="H635">
            <v>0</v>
          </cell>
          <cell r="I635">
            <v>0</v>
          </cell>
        </row>
        <row r="636">
          <cell r="B636">
            <v>209046709</v>
          </cell>
          <cell r="C636" t="str">
            <v>MN01030020</v>
          </cell>
          <cell r="D636" t="str">
            <v>PAPEL PARA ESTERILIZAR GRADO MÉDICO, MÍNIMO 60 GRAMOS POR METRO CUADRADO,  SOLICITAMOS 30" X 30", 75 CMS. 75 CMS.</v>
          </cell>
          <cell r="E636">
            <v>101983</v>
          </cell>
          <cell r="F636" t="str">
            <v>MEDICO QUIRURGICO</v>
          </cell>
          <cell r="G636">
            <v>0</v>
          </cell>
          <cell r="H636">
            <v>0</v>
          </cell>
          <cell r="I636">
            <v>0</v>
          </cell>
        </row>
        <row r="637">
          <cell r="B637">
            <v>209047600</v>
          </cell>
          <cell r="C637" t="str">
            <v>SC02030019</v>
          </cell>
          <cell r="D637" t="str">
            <v>PLACA PARA IMPRESIÓN PLANTAR</v>
          </cell>
          <cell r="E637">
            <v>23895</v>
          </cell>
          <cell r="F637" t="str">
            <v>MEDICO QUIRURGICO</v>
          </cell>
          <cell r="G637">
            <v>0</v>
          </cell>
          <cell r="H637">
            <v>0</v>
          </cell>
          <cell r="I637">
            <v>0</v>
          </cell>
        </row>
        <row r="638">
          <cell r="B638">
            <v>209048600</v>
          </cell>
          <cell r="C638" t="str">
            <v>MA07010017</v>
          </cell>
          <cell r="D638" t="str">
            <v>SISTEMA CERRADO PARA DRENAJE DE FLUIDOS CONTINUOS. SE SOLICITA DE 19FR. DE SILICONA RESERVORIO 400CC A 450CC</v>
          </cell>
          <cell r="E638">
            <v>48254</v>
          </cell>
          <cell r="F638" t="str">
            <v>MEDICO QUIRURGICO</v>
          </cell>
          <cell r="G638">
            <v>0</v>
          </cell>
          <cell r="H638">
            <v>0</v>
          </cell>
          <cell r="I638">
            <v>0</v>
          </cell>
        </row>
        <row r="639">
          <cell r="B639">
            <v>209048901</v>
          </cell>
          <cell r="C639" t="str">
            <v>MA07010002</v>
          </cell>
          <cell r="D639" t="str">
            <v xml:space="preserve"> SISTEMA PARA ASPIRACION DE MUESTRA DE MUCOSIDADES. TRAMPA</v>
          </cell>
          <cell r="E639">
            <v>24099</v>
          </cell>
          <cell r="F639" t="str">
            <v>MEDICO QUIRURGICO</v>
          </cell>
          <cell r="G639">
            <v>0</v>
          </cell>
          <cell r="H639">
            <v>0</v>
          </cell>
          <cell r="I639">
            <v>0</v>
          </cell>
        </row>
        <row r="640">
          <cell r="B640">
            <v>209049700</v>
          </cell>
          <cell r="C640" t="str">
            <v>SU02050001</v>
          </cell>
          <cell r="D640" t="str">
            <v>SET DESECHABLE PARA REMOVER PUNTOS DE SUTURAS. SE SOLICITA PINZA DE METAL</v>
          </cell>
          <cell r="E640">
            <v>23885</v>
          </cell>
          <cell r="F640" t="str">
            <v>MEDICO QUIRURGICO</v>
          </cell>
          <cell r="G640">
            <v>0</v>
          </cell>
          <cell r="H640">
            <v>0</v>
          </cell>
          <cell r="I640">
            <v>0</v>
          </cell>
        </row>
        <row r="641">
          <cell r="B641">
            <v>209049704</v>
          </cell>
          <cell r="C641" t="str">
            <v>MA03030005</v>
          </cell>
          <cell r="D641" t="str">
            <v>SISTEMA DE CATÉTER URETERAL DOBLE J, PARA ADULTO. SE SOLICITA DIAMETRO DE 6FR</v>
          </cell>
          <cell r="E641">
            <v>102153</v>
          </cell>
          <cell r="F641" t="str">
            <v>MEDICO QUIRURGICO</v>
          </cell>
          <cell r="G641">
            <v>0</v>
          </cell>
          <cell r="H641">
            <v>0</v>
          </cell>
          <cell r="I641">
            <v>0</v>
          </cell>
        </row>
        <row r="642">
          <cell r="B642">
            <v>209059200</v>
          </cell>
          <cell r="C642" t="str">
            <v>SU01010019</v>
          </cell>
          <cell r="D642" t="str">
            <v>SUTURA: CATGUT CRÓMICO, CALIBRE 1</v>
          </cell>
          <cell r="E642">
            <v>21645</v>
          </cell>
          <cell r="F642" t="str">
            <v>MEDICO QUIRURGICO</v>
          </cell>
          <cell r="G642">
            <v>0</v>
          </cell>
          <cell r="H642">
            <v>0</v>
          </cell>
          <cell r="I642">
            <v>0</v>
          </cell>
        </row>
        <row r="643">
          <cell r="B643">
            <v>209059400</v>
          </cell>
          <cell r="C643" t="str">
            <v>SU01010021</v>
          </cell>
          <cell r="D643" t="str">
            <v xml:space="preserve">SUTURA: CATGUT CRÓMICO, CALIBRE 1, LONGITUD 75 CM,  AGUJA DE  37 MM, GRUESA, ½ CÍRCULO, PUNTA REDONDA GRUESA. </v>
          </cell>
          <cell r="E643">
            <v>21664</v>
          </cell>
          <cell r="F643" t="str">
            <v>MEDICO QUIRURGICO</v>
          </cell>
          <cell r="G643">
            <v>0</v>
          </cell>
          <cell r="H643">
            <v>0</v>
          </cell>
          <cell r="I643">
            <v>0</v>
          </cell>
        </row>
        <row r="644">
          <cell r="B644">
            <v>209063300</v>
          </cell>
          <cell r="C644" t="str">
            <v>SU01020009</v>
          </cell>
          <cell r="D644" t="str">
            <v>SUTURA: NYLON MONOFILAMENTO, SE SOLICITA CALIBRE 60</v>
          </cell>
          <cell r="E644">
            <v>23270</v>
          </cell>
          <cell r="F644" t="str">
            <v>MEDICO QUIRURGICO</v>
          </cell>
          <cell r="G644">
            <v>0</v>
          </cell>
          <cell r="H644">
            <v>0</v>
          </cell>
          <cell r="I644">
            <v>0</v>
          </cell>
        </row>
        <row r="645">
          <cell r="B645">
            <v>209063306</v>
          </cell>
          <cell r="C645" t="str">
            <v>SU01020007</v>
          </cell>
          <cell r="D645" t="str">
            <v xml:space="preserve">SUTURA: NYLON MONOFILAMENTO, CALIBRE 50, LONGITUD 45 CM., AGUJA DE 19 MA 20 MM., ? CÍRCULO, PUNTA CORTANTE. </v>
          </cell>
          <cell r="E645">
            <v>23027</v>
          </cell>
          <cell r="F645" t="str">
            <v>MEDICO QUIRURGICO</v>
          </cell>
          <cell r="G645">
            <v>0</v>
          </cell>
          <cell r="H645">
            <v>0</v>
          </cell>
          <cell r="I645">
            <v>0</v>
          </cell>
        </row>
        <row r="646">
          <cell r="B646">
            <v>209063404</v>
          </cell>
          <cell r="C646" t="str">
            <v>SU01010007</v>
          </cell>
          <cell r="D646" t="str">
            <v xml:space="preserve">SUTURA: ACIDO POLIGLICOLICO TRENZADO, CALIBRE 0, LONGITUD 70 CM. AGUJA DE 37 MM. GRUESA 1/2 CIRCULO, PUNTA REDONDA ESTERIL. </v>
          </cell>
          <cell r="E646">
            <v>22542</v>
          </cell>
          <cell r="F646" t="str">
            <v>MEDICO QUIRURGICO</v>
          </cell>
          <cell r="G646">
            <v>0</v>
          </cell>
          <cell r="H646">
            <v>0</v>
          </cell>
          <cell r="I646">
            <v>0</v>
          </cell>
        </row>
        <row r="647">
          <cell r="B647">
            <v>209063406</v>
          </cell>
          <cell r="C647" t="str">
            <v>SU01010008</v>
          </cell>
          <cell r="D647" t="str">
            <v>SUTURA: ACIDO POLIGLICOLICO TRENZADO, CALIBRE 1, SE SOLICITA AGUJA DE 35 MM. LONGITUD 70CM</v>
          </cell>
          <cell r="E647">
            <v>22543</v>
          </cell>
          <cell r="F647" t="str">
            <v>MEDICO QUIRURGICO</v>
          </cell>
          <cell r="G647">
            <v>0</v>
          </cell>
          <cell r="H647">
            <v>0</v>
          </cell>
          <cell r="I647">
            <v>0</v>
          </cell>
        </row>
        <row r="648">
          <cell r="B648">
            <v>209063504</v>
          </cell>
          <cell r="C648" t="str">
            <v>SU01010009</v>
          </cell>
          <cell r="D648" t="str">
            <v xml:space="preserve">SUTURA: ÁCIDO POLIGLICÓLICO TRENZADO, CALIBRE 1 LONGITUD 67 A 75 CM. AGUJA DE 35 A 37 MM., 1/2 CÍRCULO, PUNTA REDONDA GRUESA. SOLICITAMOS: AGUJA CALIBRE 36MM LONG 70CM </v>
          </cell>
          <cell r="E648">
            <v>22544</v>
          </cell>
          <cell r="F648" t="str">
            <v>MEDICO QUIRURGICO</v>
          </cell>
          <cell r="G648">
            <v>0</v>
          </cell>
          <cell r="H648">
            <v>0</v>
          </cell>
          <cell r="I648">
            <v>0</v>
          </cell>
        </row>
        <row r="649">
          <cell r="B649">
            <v>209063509</v>
          </cell>
          <cell r="C649" t="str">
            <v>SU01010015</v>
          </cell>
          <cell r="D649" t="str">
            <v>SUTURA ACIDO POLIGLICOLICO TRENZADO, CALIBRE 40, SE SOLICITA AGUJA 19MM, 3/8 CIRCULO PUNTA CORTANTE ESTERIL, LONGITUD 45CM</v>
          </cell>
          <cell r="E649">
            <v>29521</v>
          </cell>
          <cell r="F649" t="str">
            <v>MEDICO QUIRURGICO</v>
          </cell>
          <cell r="G649">
            <v>0</v>
          </cell>
          <cell r="H649">
            <v>0</v>
          </cell>
          <cell r="I649">
            <v>0</v>
          </cell>
        </row>
        <row r="650">
          <cell r="B650">
            <v>209063510</v>
          </cell>
          <cell r="C650" t="str">
            <v>SU01010016</v>
          </cell>
          <cell r="D650" t="str">
            <v>SUTURA: ACIDO POLIGLICÓLICO TRENZADO, CALIBRE 40</v>
          </cell>
          <cell r="E650">
            <v>23254</v>
          </cell>
          <cell r="F650" t="str">
            <v>MEDICO QUIRURGICO</v>
          </cell>
          <cell r="G650">
            <v>0</v>
          </cell>
          <cell r="H650">
            <v>0</v>
          </cell>
          <cell r="I650">
            <v>0</v>
          </cell>
        </row>
        <row r="651">
          <cell r="B651">
            <v>209063802</v>
          </cell>
          <cell r="C651" t="str">
            <v>SU01010044</v>
          </cell>
          <cell r="D651" t="str">
            <v>SUTURA ACIDO POLIGLICOLICO TRENZADO, SE SOLICITA CALIBRE 60</v>
          </cell>
          <cell r="E651">
            <v>21626</v>
          </cell>
          <cell r="F651" t="str">
            <v>MEDICO QUIRURGICO</v>
          </cell>
          <cell r="G651">
            <v>72</v>
          </cell>
          <cell r="H651">
            <v>96</v>
          </cell>
          <cell r="I651">
            <v>48</v>
          </cell>
        </row>
        <row r="652">
          <cell r="B652">
            <v>209064200</v>
          </cell>
          <cell r="C652" t="str">
            <v>SU01020033</v>
          </cell>
          <cell r="D652" t="str">
            <v>SUTURA: SEDA NEGRA TRENZADA SILICONIZADA CALIBRE 1.</v>
          </cell>
          <cell r="E652">
            <v>21696</v>
          </cell>
          <cell r="F652" t="str">
            <v>MEDICO QUIRURGICO</v>
          </cell>
          <cell r="G652">
            <v>0</v>
          </cell>
          <cell r="H652">
            <v>0</v>
          </cell>
          <cell r="I652">
            <v>0</v>
          </cell>
        </row>
        <row r="653">
          <cell r="B653">
            <v>209064201</v>
          </cell>
          <cell r="C653" t="str">
            <v>SU01020034</v>
          </cell>
          <cell r="D653" t="str">
            <v>SUTURA: SEDA NEGRA TRENZADA SILICONIZADA, CALIBRE 1,  SE SOLICITA   LONGITUD 75CM.,  10 HEBRAS</v>
          </cell>
          <cell r="E653">
            <v>23173</v>
          </cell>
          <cell r="F653" t="str">
            <v>MEDICO QUIRURGICO</v>
          </cell>
          <cell r="G653">
            <v>0</v>
          </cell>
          <cell r="H653">
            <v>0</v>
          </cell>
          <cell r="I653">
            <v>0</v>
          </cell>
        </row>
        <row r="654">
          <cell r="B654">
            <v>209064400</v>
          </cell>
          <cell r="C654" t="str">
            <v>SU01020036</v>
          </cell>
          <cell r="D654" t="str">
            <v>SUTURA: SEDA NEGRA TRENZADA SILICÓN IZADA CALIBRE 2.0, SE SOLICITA LONGITUD 75CM, 10 HEBRAS</v>
          </cell>
          <cell r="E654">
            <v>21687</v>
          </cell>
          <cell r="F654" t="str">
            <v>MEDICO QUIRURGICO</v>
          </cell>
          <cell r="G654">
            <v>0</v>
          </cell>
          <cell r="H654">
            <v>0</v>
          </cell>
          <cell r="I654">
            <v>0</v>
          </cell>
        </row>
        <row r="655">
          <cell r="B655">
            <v>209064500</v>
          </cell>
          <cell r="C655" t="str">
            <v>SU01020035</v>
          </cell>
          <cell r="D655" t="str">
            <v>SUTURA: SEDA NEGRA TRENZADA SILICONIZADA CALIBRE 2.0, SE SOLICITA DE LONGITUD 75CM</v>
          </cell>
          <cell r="E655">
            <v>21680</v>
          </cell>
          <cell r="F655" t="str">
            <v>MEDICO QUIRURGICO</v>
          </cell>
          <cell r="G655">
            <v>0</v>
          </cell>
          <cell r="H655">
            <v>0</v>
          </cell>
          <cell r="I655">
            <v>0</v>
          </cell>
        </row>
        <row r="656">
          <cell r="B656">
            <v>209064600</v>
          </cell>
          <cell r="C656" t="str">
            <v>SU01020041</v>
          </cell>
          <cell r="D656" t="str">
            <v>SUTURA: SEDA NEGRA TRENZADA SILICÓNIZADA, CALIBRE 30</v>
          </cell>
          <cell r="E656">
            <v>21688</v>
          </cell>
          <cell r="F656" t="str">
            <v>MEDICO QUIRURGICO</v>
          </cell>
          <cell r="G656">
            <v>0</v>
          </cell>
          <cell r="H656">
            <v>0</v>
          </cell>
          <cell r="I656">
            <v>0</v>
          </cell>
        </row>
        <row r="657">
          <cell r="B657">
            <v>209064800</v>
          </cell>
          <cell r="C657" t="str">
            <v>SU01020038</v>
          </cell>
          <cell r="D657" t="str">
            <v>SUTURA: SEDA NEGRA TRENZADA SILICONIZADA CALIBRE 3.0   SE SOLICITA AGUJA DE 22 MM</v>
          </cell>
          <cell r="E657">
            <v>23298</v>
          </cell>
          <cell r="F657" t="str">
            <v>MEDICO QUIRURGICO</v>
          </cell>
          <cell r="G657">
            <v>0</v>
          </cell>
          <cell r="H657">
            <v>0</v>
          </cell>
          <cell r="I657">
            <v>0</v>
          </cell>
        </row>
        <row r="658">
          <cell r="B658">
            <v>209065300</v>
          </cell>
          <cell r="C658" t="str">
            <v>SU01020042</v>
          </cell>
          <cell r="D658" t="str">
            <v>SUTURA: SEDA NEGRA TRENZADA SILICONIZADA, CALIBRE 40, LONGITUD 45cm, AGUJA DE 12 A 13mm, ? CÍRCULO, PUNTA CORTANTE, ESTÉRIL</v>
          </cell>
          <cell r="E658">
            <v>23181</v>
          </cell>
          <cell r="F658" t="str">
            <v>MEDICO QUIRURGICO</v>
          </cell>
          <cell r="G658">
            <v>0</v>
          </cell>
          <cell r="H658">
            <v>0</v>
          </cell>
          <cell r="I658">
            <v>0</v>
          </cell>
        </row>
        <row r="659">
          <cell r="B659">
            <v>209077401</v>
          </cell>
          <cell r="C659" t="str">
            <v>MA01050128</v>
          </cell>
          <cell r="D659" t="str">
            <v>SOLUCIÓN PARA LAVADO, IRRIGACIÓN Y DESBRIDAMIENTO DE HERIDAS, se solicita Botella con tapa rosca 500ml</v>
          </cell>
          <cell r="E659">
            <v>108087</v>
          </cell>
          <cell r="F659" t="str">
            <v>MEDICO QUIRURGICO</v>
          </cell>
          <cell r="G659">
            <v>0</v>
          </cell>
          <cell r="H659">
            <v>0</v>
          </cell>
          <cell r="I659">
            <v>0</v>
          </cell>
        </row>
        <row r="660">
          <cell r="B660">
            <v>209077501</v>
          </cell>
          <cell r="C660" t="str">
            <v>MA01050129</v>
          </cell>
          <cell r="D660" t="str">
            <v>SOLUCIÓN PARA LAVADO, IRRIGACIÓN Y DESBRIDAMIENTO DE HERIDAS, se solicita, Dispensador en aerosol con tapa atomizador 250 ml</v>
          </cell>
          <cell r="E660">
            <v>108087</v>
          </cell>
          <cell r="F660" t="str">
            <v>MEDICO QUIRURGICO</v>
          </cell>
          <cell r="G660">
            <v>0</v>
          </cell>
          <cell r="H660">
            <v>0</v>
          </cell>
          <cell r="I660">
            <v>0</v>
          </cell>
        </row>
        <row r="661">
          <cell r="B661">
            <v>209077601</v>
          </cell>
          <cell r="C661" t="str">
            <v>MA01050130</v>
          </cell>
          <cell r="D661" t="str">
            <v>SOLUCIÓN PARA LAVADO, IRRIGACIÓN Y DESBRIDAMIENTO DE HERIDAS, se solicita tamaño en bolsas con puerto de irrigación de 1000 ml.</v>
          </cell>
          <cell r="E661">
            <v>108087</v>
          </cell>
          <cell r="F661" t="str">
            <v>MEDICO QUIRURGICO</v>
          </cell>
          <cell r="G661">
            <v>0</v>
          </cell>
          <cell r="H661">
            <v>0</v>
          </cell>
          <cell r="I661">
            <v>0</v>
          </cell>
        </row>
        <row r="662">
          <cell r="B662">
            <v>209111100</v>
          </cell>
          <cell r="C662" t="str">
            <v>SU01010014</v>
          </cell>
          <cell r="D662" t="str">
            <v>SUTURA ÁCIDO POLIGLICOLICO TENZADO, SE SOLICITA CALIBRE 30</v>
          </cell>
          <cell r="E662">
            <v>21635</v>
          </cell>
          <cell r="F662" t="str">
            <v>MEDICO QUIRURGICO</v>
          </cell>
          <cell r="G662">
            <v>0</v>
          </cell>
          <cell r="H662">
            <v>0</v>
          </cell>
          <cell r="I662">
            <v>0</v>
          </cell>
        </row>
        <row r="663">
          <cell r="B663">
            <v>209111600</v>
          </cell>
          <cell r="C663" t="str">
            <v>MA12040100</v>
          </cell>
          <cell r="D663" t="str">
            <v xml:space="preserve">MATRIZ DE CELULOSA OXIDADA REGENERADA Y COLÀGENO, SE SOLICITA TAMAÑO 123 CENTIMETROS CUADRADOS.                                                                                                                                                                                                                                                                      </v>
          </cell>
          <cell r="E663">
            <v>101229</v>
          </cell>
          <cell r="F663" t="str">
            <v>MEDICO QUIRURGICO</v>
          </cell>
          <cell r="G663">
            <v>0</v>
          </cell>
          <cell r="H663">
            <v>0</v>
          </cell>
          <cell r="I663">
            <v>0</v>
          </cell>
        </row>
        <row r="664">
          <cell r="B664">
            <v>209119600</v>
          </cell>
          <cell r="C664" t="str">
            <v>SU01010086</v>
          </cell>
          <cell r="D664" t="str">
            <v>SUTURA MONOFILAMENTO SINTETICO ABSORBIBLE, SE SOLICITA CALIBRE 50</v>
          </cell>
          <cell r="E664">
            <v>29586</v>
          </cell>
          <cell r="F664" t="str">
            <v>MEDICO QUIRURGICO</v>
          </cell>
          <cell r="G664">
            <v>0</v>
          </cell>
          <cell r="H664">
            <v>0</v>
          </cell>
          <cell r="I664">
            <v>0</v>
          </cell>
        </row>
        <row r="665">
          <cell r="B665">
            <v>209125001</v>
          </cell>
          <cell r="C665" t="str">
            <v>SU01050003</v>
          </cell>
          <cell r="D665" t="str">
            <v>SISTEMA DE ENGRAPADO O LIGADURA PARA CLIP DE POLÍMERO NO ABSORBIBLE. SE SOLICITA DE 7MM X 16MM. LA EMPRESA ENTREGARÁ A LA UNIDAD LA PINZA PARA APLICAR EL MISMO</v>
          </cell>
          <cell r="E665">
            <v>107948</v>
          </cell>
          <cell r="F665" t="str">
            <v>MEDICO QUIRURGICO</v>
          </cell>
          <cell r="G665">
            <v>0</v>
          </cell>
          <cell r="H665">
            <v>0</v>
          </cell>
          <cell r="I665">
            <v>0</v>
          </cell>
        </row>
        <row r="666">
          <cell r="B666">
            <v>209125101</v>
          </cell>
          <cell r="C666" t="str">
            <v>SU01050004</v>
          </cell>
          <cell r="D666" t="str">
            <v>SISTEMA DE ENGRAPADO O LIGADURA PARA CLIP DE POLIMERO, NO ABSORBIBLE</v>
          </cell>
          <cell r="E666">
            <v>107948</v>
          </cell>
          <cell r="F666" t="str">
            <v>MEDICO QUIRURGICO</v>
          </cell>
          <cell r="G666">
            <v>0</v>
          </cell>
          <cell r="H666">
            <v>0</v>
          </cell>
          <cell r="I666">
            <v>0</v>
          </cell>
        </row>
        <row r="667">
          <cell r="B667">
            <v>209160401</v>
          </cell>
          <cell r="C667" t="str">
            <v>SC02010017</v>
          </cell>
          <cell r="D667" t="str">
            <v>SOLUCION QUIRURGICA ANTISEPTICO PARA LA PIEL. SE SOLICITA VOLUMEN DE 26ML</v>
          </cell>
          <cell r="E667">
            <v>23384</v>
          </cell>
          <cell r="F667" t="str">
            <v>MEDICO QUIRURGICO</v>
          </cell>
          <cell r="G667">
            <v>0</v>
          </cell>
          <cell r="H667">
            <v>0</v>
          </cell>
          <cell r="I667">
            <v>0</v>
          </cell>
        </row>
        <row r="668">
          <cell r="B668">
            <v>209321101</v>
          </cell>
          <cell r="C668" t="str">
            <v>MA07010050</v>
          </cell>
          <cell r="D668" t="str">
            <v>SISTEMA DE DRENAJE TORACICO DE TRES CAMARAS. (SE  SOLICITA DRENAJE CERRADO DE 1 TUBO)</v>
          </cell>
          <cell r="E668">
            <v>104077</v>
          </cell>
          <cell r="F668" t="str">
            <v>MEDICO QUIRURGICO</v>
          </cell>
          <cell r="G668">
            <v>0</v>
          </cell>
          <cell r="H668">
            <v>0</v>
          </cell>
          <cell r="I668">
            <v>0</v>
          </cell>
        </row>
        <row r="669">
          <cell r="B669">
            <v>209458401</v>
          </cell>
          <cell r="C669" t="str">
            <v>MA12040659</v>
          </cell>
          <cell r="D669" t="str">
            <v>MATRIZ EXTRACELULAR DE TEJIDO FIBROSO. Se solicita tamaño 5cm x 5cm</v>
          </cell>
          <cell r="E669">
            <v>104978</v>
          </cell>
          <cell r="F669" t="str">
            <v>MEDICO QUIRURGICO</v>
          </cell>
          <cell r="G669">
            <v>0</v>
          </cell>
          <cell r="H669">
            <v>0</v>
          </cell>
          <cell r="I669">
            <v>0</v>
          </cell>
        </row>
        <row r="670">
          <cell r="B670">
            <v>209542201</v>
          </cell>
          <cell r="C670" t="str">
            <v>SU01010071</v>
          </cell>
          <cell r="D670" t="str">
            <v>SUTURA: ACIDO POLIGLICÓLICO TRENZADO, CALIBRE 30, LONGITUD 67 A 75 CM.  AGUJA DE 15 A 17 MM., 1/2 CIRCULO, PUNTA REDONDA. SE SOLICITA LONGITUD DE 75CM Y AGUJA DE 15MM</v>
          </cell>
          <cell r="E670">
            <v>21628</v>
          </cell>
          <cell r="F670" t="str">
            <v>MEDICO QUIRURGICO</v>
          </cell>
          <cell r="G670">
            <v>0</v>
          </cell>
          <cell r="H670">
            <v>0</v>
          </cell>
          <cell r="I670">
            <v>0</v>
          </cell>
        </row>
        <row r="671">
          <cell r="B671">
            <v>209821001</v>
          </cell>
          <cell r="C671" t="str">
            <v>IN01060814</v>
          </cell>
          <cell r="D671" t="str">
            <v>SISTEMA INTEGRADO DE CIERRE DE PUERTOS (DUAL) PARA PROCEDIMIENTOS LAPAROSCÓPICOS</v>
          </cell>
          <cell r="E671">
            <v>106332</v>
          </cell>
          <cell r="F671" t="str">
            <v>MEDICO QUIRURGICO</v>
          </cell>
          <cell r="G671">
            <v>0</v>
          </cell>
          <cell r="H671">
            <v>0</v>
          </cell>
          <cell r="I671">
            <v>0</v>
          </cell>
        </row>
        <row r="672">
          <cell r="B672">
            <v>209870701</v>
          </cell>
          <cell r="C672" t="str">
            <v>OA01010142</v>
          </cell>
          <cell r="D672" t="str">
            <v>SOLUCIÓN DE GLUCONATO DE CLORHEXIDINA AL 2% Y ALCOHOL AL 70%, PARA LA ASEPSIA PRE QUIRÚRGICA DE LA PIEL Y PARA ACCESOS VASCULARES. SE SOLICITA TUBO APLICADOR CON ESPONJA DE 35ML  ENTINTADO</v>
          </cell>
          <cell r="E672">
            <v>103283</v>
          </cell>
          <cell r="F672" t="str">
            <v>MEDICO QUIRURGICO</v>
          </cell>
          <cell r="G672">
            <v>0</v>
          </cell>
          <cell r="H672">
            <v>0</v>
          </cell>
          <cell r="I672">
            <v>0</v>
          </cell>
        </row>
        <row r="673">
          <cell r="B673">
            <v>209884401</v>
          </cell>
          <cell r="C673" t="str">
            <v>AF01060086</v>
          </cell>
          <cell r="D673" t="str">
            <v>SISTEMA CERRADO, ESPIGA UNIDIRECCIONAL PARA EXTRACCIÓN DE SOLUCION EN BOTELLA O BOLSA, CON O SIN FILTRO DE AIRE Y CONECTOR LIBRE DE AGUJA. SE SOLICITA CON FILTRO</v>
          </cell>
          <cell r="E673">
            <v>106815</v>
          </cell>
          <cell r="F673" t="str">
            <v>MEDICO QUIRURGICO</v>
          </cell>
          <cell r="G673">
            <v>0</v>
          </cell>
          <cell r="H673">
            <v>0</v>
          </cell>
          <cell r="I673">
            <v>0</v>
          </cell>
        </row>
        <row r="674">
          <cell r="B674">
            <v>209968301</v>
          </cell>
          <cell r="C674" t="str">
            <v>MA12041005</v>
          </cell>
          <cell r="D674" t="str">
            <v>MICROESFERAS DE POLIESTIRENO CARGADAS NEGATIVAMENTE</v>
          </cell>
          <cell r="E674">
            <v>107217</v>
          </cell>
          <cell r="F674" t="str">
            <v>MEDICO QUIRURGICO</v>
          </cell>
          <cell r="G674">
            <v>0</v>
          </cell>
          <cell r="H674">
            <v>0</v>
          </cell>
          <cell r="I674">
            <v>0</v>
          </cell>
        </row>
        <row r="675">
          <cell r="B675">
            <v>209019900</v>
          </cell>
          <cell r="C675" t="str">
            <v>SU02010008</v>
          </cell>
          <cell r="D675" t="str">
            <v xml:space="preserve">INSTRUMENTO DE ENGRAPADO PARA CIERRE DE PIEL DESECHABLE </v>
          </cell>
          <cell r="E675">
            <v>102782</v>
          </cell>
          <cell r="F675" t="str">
            <v>MEDICO QUIRURGICO</v>
          </cell>
          <cell r="G675">
            <v>5830</v>
          </cell>
          <cell r="H675">
            <v>0</v>
          </cell>
          <cell r="I675">
            <v>532</v>
          </cell>
        </row>
        <row r="676">
          <cell r="B676">
            <v>209019904</v>
          </cell>
          <cell r="C676" t="str">
            <v>SU02010003</v>
          </cell>
          <cell r="D676" t="str">
            <v>INSTRUMENTO DE ENGRAPADO Y CORTE LINEAL PARA CIRUGIA ABIERTA, DESECHABLE. SE SOLICITA CARGA DE 60MM DE LARGO, ALTURA DE GRAPA ABIERTA 3.8MM Y ALTURA DE GRAPA CERRADA DE 1.5MM POR CADA INSTRUMENTO CON CARGA DEBE ENTREGAR (3) RECARGAS ADICIONALES.</v>
          </cell>
          <cell r="E676">
            <v>102781</v>
          </cell>
          <cell r="F676" t="str">
            <v>MEDICO QUIRURGICO</v>
          </cell>
          <cell r="G676">
            <v>429</v>
          </cell>
          <cell r="H676">
            <v>0</v>
          </cell>
          <cell r="I676">
            <v>20</v>
          </cell>
        </row>
        <row r="677">
          <cell r="B677">
            <v>209020002</v>
          </cell>
          <cell r="C677" t="str">
            <v>SU02010004</v>
          </cell>
          <cell r="D677" t="str">
            <v xml:space="preserve">INSTRUMENTO DE ENGRAPADO Y CORTE LINEAL RECTA ENDOSCOPICA CON O SIN REGARGA,DESECHABLE (SE SOLICITA Estándar: vástago de 16cm o longitud total de 34cm, LONGITUD DE 60MM DE LARGO, ALTURA DE GRAPA ABIERTA 2.5 Y CERRADA 1.0MM)                                                                                                                                                                                                                                                                                                                                                                                        </v>
          </cell>
          <cell r="E677">
            <v>102778</v>
          </cell>
          <cell r="F677" t="str">
            <v>MEDICO QUIRURGICO</v>
          </cell>
          <cell r="G677">
            <v>440</v>
          </cell>
          <cell r="H677">
            <v>2</v>
          </cell>
          <cell r="I677">
            <v>112</v>
          </cell>
        </row>
        <row r="678">
          <cell r="B678">
            <v>209029912</v>
          </cell>
          <cell r="C678" t="str">
            <v>IN02020008</v>
          </cell>
          <cell r="D678" t="str">
            <v>TROCAR PARA CIRUGIA LAPAROSCOPICA DE 2MM A 15MM DE DIAMETRO, PUNTA CORTANTE DESECHABLESE.  (SE  SOLICITA TROCAR COMPLETO DE 5MM DE DIAMETRO Y DOS CAMISAS ADICIONALES)</v>
          </cell>
          <cell r="E678">
            <v>102338</v>
          </cell>
          <cell r="F678" t="str">
            <v>MEDICO QUIRURGICO</v>
          </cell>
          <cell r="G678">
            <v>0</v>
          </cell>
          <cell r="H678">
            <v>0</v>
          </cell>
          <cell r="I678">
            <v>0</v>
          </cell>
        </row>
        <row r="679">
          <cell r="B679">
            <v>209029914</v>
          </cell>
          <cell r="C679" t="str">
            <v>IN02020007</v>
          </cell>
          <cell r="D679" t="str">
            <v xml:space="preserve">TROCAR PARA CIRUGIA LAPAROSCOPICA, DE 2 A 15 MM DE DIAMETRO, PUNTA CORTANTE, DESECHABLE.,                                                                                                          (SE SOLICITA TROCAR COMPLETO DE 12MM DE DIAMETRO Y DOS CAMISAS ADICIONALES) </v>
          </cell>
          <cell r="E679">
            <v>102338</v>
          </cell>
          <cell r="F679" t="str">
            <v>MEDICO QUIRURGICO</v>
          </cell>
          <cell r="G679">
            <v>1134</v>
          </cell>
          <cell r="H679">
            <v>160</v>
          </cell>
          <cell r="I679">
            <v>96</v>
          </cell>
        </row>
        <row r="680">
          <cell r="B680">
            <v>209047502</v>
          </cell>
          <cell r="C680" t="str">
            <v>SU02020003</v>
          </cell>
          <cell r="D680" t="str">
            <v>INSTRUMENTO PARA LIGAR VASOS DE TITANIUM, DESECHABLE  (SE SOLICITA TAMAÑO MEDIANO)</v>
          </cell>
          <cell r="E680">
            <v>102784</v>
          </cell>
          <cell r="F680" t="str">
            <v>MEDICO QUIRURGICO</v>
          </cell>
          <cell r="G680">
            <v>48</v>
          </cell>
          <cell r="H680">
            <v>36</v>
          </cell>
          <cell r="I680">
            <v>62</v>
          </cell>
        </row>
        <row r="681">
          <cell r="B681">
            <v>209051903</v>
          </cell>
          <cell r="C681" t="str">
            <v>MA12020052</v>
          </cell>
          <cell r="D681" t="str">
            <v>MALLA HEMOSTATICA (SE SOLICITA TIPO TELA DE 7.5 CM X 10.2CM DE LARGO).</v>
          </cell>
          <cell r="E681">
            <v>104570</v>
          </cell>
          <cell r="F681" t="str">
            <v>MEDICO QUIRURGICO</v>
          </cell>
          <cell r="G681">
            <v>3516</v>
          </cell>
          <cell r="H681">
            <v>120</v>
          </cell>
          <cell r="I681">
            <v>132</v>
          </cell>
        </row>
        <row r="682">
          <cell r="B682">
            <v>209113300</v>
          </cell>
          <cell r="C682" t="str">
            <v>IN02020002</v>
          </cell>
          <cell r="D682" t="str">
            <v>TROCAR PARA CIRUGIA LAPAROSCOPICA DE 2MM A 15MM DE DIAMETRO, PUNTA CORTANTE DESECHABLE CON PROTECCION ACTIVA Y REDUCTOR INCORPORADO</v>
          </cell>
          <cell r="E682">
            <v>102338</v>
          </cell>
          <cell r="F682" t="str">
            <v>MEDICO QUIRURGICO</v>
          </cell>
          <cell r="G682">
            <v>180</v>
          </cell>
          <cell r="H682">
            <v>820</v>
          </cell>
          <cell r="I682">
            <v>235</v>
          </cell>
        </row>
        <row r="683">
          <cell r="B683">
            <v>209148601</v>
          </cell>
          <cell r="C683" t="str">
            <v>MA12020217</v>
          </cell>
          <cell r="D683" t="str">
            <v>DISPOSITIVO DE FIJACIÓN DE MALLA CON ADHESIVO QUIRÚRGICO (VER FICHA TÉCNICA)</v>
          </cell>
          <cell r="E683">
            <v>107798</v>
          </cell>
          <cell r="F683" t="str">
            <v>MEDICO QUIRURGICO</v>
          </cell>
          <cell r="G683">
            <v>346</v>
          </cell>
          <cell r="H683">
            <v>71</v>
          </cell>
          <cell r="I683">
            <v>72</v>
          </cell>
        </row>
        <row r="684">
          <cell r="B684">
            <v>209206601</v>
          </cell>
          <cell r="C684" t="str">
            <v>MN04010088</v>
          </cell>
          <cell r="D684" t="str">
            <v>MASCARA LARÍNGEA CON TUBO DE DRENAJE INCORPORADO</v>
          </cell>
          <cell r="E684">
            <v>103843</v>
          </cell>
          <cell r="F684" t="str">
            <v>MEDICO QUIRURGICO</v>
          </cell>
          <cell r="G684">
            <v>0</v>
          </cell>
          <cell r="H684">
            <v>0</v>
          </cell>
          <cell r="I684">
            <v>0</v>
          </cell>
        </row>
        <row r="685">
          <cell r="B685">
            <v>209206701</v>
          </cell>
          <cell r="C685" t="str">
            <v>MN04010089</v>
          </cell>
          <cell r="D685" t="str">
            <v>MASCARA LARÍNGEA CON TUBO DE DRENAJE INCORPORADO</v>
          </cell>
          <cell r="E685">
            <v>103843</v>
          </cell>
          <cell r="F685" t="str">
            <v>MEDICO QUIRURGICO</v>
          </cell>
          <cell r="G685">
            <v>800</v>
          </cell>
          <cell r="H685">
            <v>0</v>
          </cell>
          <cell r="I685">
            <v>0</v>
          </cell>
        </row>
        <row r="686">
          <cell r="B686">
            <v>209375601</v>
          </cell>
          <cell r="C686" t="str">
            <v>MA06050700</v>
          </cell>
          <cell r="D686" t="str">
            <v>JUEGO COMPLETO PARA CATETERIZACIÓN VESICAL CON SONDA FOLEY SE SOLICITA 18Fr DE SILICONA, CAPACIDAD DE BOLSA DE 2000cc, Solución para limpieza de Clorexidina acuosa al 1% CON Jeringuilla prellenada con agua bidestilada de  10cc CON UN PAR DE GUANTES DE NITRILO O VINILO</v>
          </cell>
          <cell r="E686">
            <v>104484</v>
          </cell>
          <cell r="F686" t="str">
            <v>MEDICO QUIRURGICO</v>
          </cell>
          <cell r="G686">
            <v>7260</v>
          </cell>
          <cell r="H686">
            <v>110</v>
          </cell>
          <cell r="I686">
            <v>0</v>
          </cell>
        </row>
        <row r="687">
          <cell r="B687">
            <v>209417801</v>
          </cell>
          <cell r="C687" t="str">
            <v>MN04010096</v>
          </cell>
          <cell r="D687" t="str">
            <v>MASCARA LARÍNGEA CON TUBO DE DRENAJE INCORPORADO</v>
          </cell>
          <cell r="E687">
            <v>103843</v>
          </cell>
          <cell r="F687" t="str">
            <v>MEDICO QUIRURGICO</v>
          </cell>
          <cell r="G687">
            <v>510</v>
          </cell>
          <cell r="H687">
            <v>0</v>
          </cell>
          <cell r="I687">
            <v>0</v>
          </cell>
        </row>
        <row r="688">
          <cell r="B688">
            <v>209871801</v>
          </cell>
          <cell r="C688" t="str">
            <v>MA03010158</v>
          </cell>
          <cell r="D688" t="str">
            <v>SISTEMA DE CATERIZACION VENOSA CENTRAL DE DOBLE O TRIPLE LUMEN CON 2 ANTIBIOTICOS (MINOCICLINA Y RIFAMPICINA), NEONATAL
O PEDIÁTRICO. SE SOLICITA 5FR X 8CM, DE TRES LUMENS DE POLIURETANO</v>
          </cell>
          <cell r="E688">
            <v>106643</v>
          </cell>
          <cell r="F688" t="str">
            <v>MEDICO QUIRURGICO</v>
          </cell>
          <cell r="G688">
            <v>233</v>
          </cell>
          <cell r="H688">
            <v>0</v>
          </cell>
          <cell r="I688">
            <v>0</v>
          </cell>
        </row>
        <row r="689">
          <cell r="B689">
            <v>209871901</v>
          </cell>
          <cell r="C689" t="str">
            <v>MA03010159</v>
          </cell>
          <cell r="D689" t="str">
            <v>SISTEMA DE CATERIZACION VENOSA CENTRAL DE DOBLE   LUMEN CON 2 ANTIBIOTICOS 4FR X 8CM</v>
          </cell>
          <cell r="E689">
            <v>106643</v>
          </cell>
          <cell r="F689" t="str">
            <v>MEDICO QUIRURGICO</v>
          </cell>
          <cell r="G689">
            <v>404</v>
          </cell>
          <cell r="H689">
            <v>0</v>
          </cell>
          <cell r="I689">
            <v>0</v>
          </cell>
        </row>
        <row r="690">
          <cell r="B690">
            <v>210069201</v>
          </cell>
          <cell r="C690" t="str">
            <v>MA01050160</v>
          </cell>
          <cell r="D690" t="str">
            <v>BOLSA APOSITO PARA PROTECCION DE CATETERES (SE SOLICITA TAMAÑO:  8 X 7.5 cm FIJACION DE POLIURETANO ADHESIVO):</v>
          </cell>
          <cell r="E690">
            <v>106821</v>
          </cell>
          <cell r="F690" t="str">
            <v>MEDICO QUIRURGICO</v>
          </cell>
          <cell r="G690">
            <v>45300</v>
          </cell>
          <cell r="H690">
            <v>0</v>
          </cell>
          <cell r="I690">
            <v>1843</v>
          </cell>
        </row>
        <row r="691">
          <cell r="B691">
            <v>210069301</v>
          </cell>
          <cell r="C691" t="str">
            <v>MA01050161</v>
          </cell>
          <cell r="D691" t="str">
            <v>BOLSA APOSITO PARA PROTECCION DE CATETERES (SE SOLICITA TAMAÑO: 16 X 5 cm FIJACION DE POLIURETANO ADHESIVO).</v>
          </cell>
          <cell r="E691">
            <v>106821</v>
          </cell>
          <cell r="F691" t="str">
            <v>MEDICO QUIRURGICO</v>
          </cell>
          <cell r="G691">
            <v>47750</v>
          </cell>
          <cell r="H691">
            <v>0</v>
          </cell>
          <cell r="I691">
            <v>1350</v>
          </cell>
        </row>
        <row r="692">
          <cell r="B692">
            <v>210115101</v>
          </cell>
          <cell r="C692" t="str">
            <v>SU02030038</v>
          </cell>
          <cell r="D692" t="str">
            <v>RECARGA ROTICULABLE CON MEDIDA PROGRESIVA DE ALTURA DE LA GRAPA   (SE SOLICITA LONGITUD DE 60MM CON ALTURA DE GRAPA DE 3MM, 3.5MM  Y 4MM SIN PUNTA CURVA)</v>
          </cell>
          <cell r="E692">
            <v>104376</v>
          </cell>
          <cell r="F692" t="str">
            <v>MEDICO QUIRURGICO</v>
          </cell>
          <cell r="G692">
            <v>0</v>
          </cell>
          <cell r="H692">
            <v>0</v>
          </cell>
          <cell r="I692">
            <v>0</v>
          </cell>
        </row>
        <row r="693">
          <cell r="B693">
            <v>210133101</v>
          </cell>
          <cell r="C693" t="str">
            <v>MA01050165</v>
          </cell>
          <cell r="D693" t="str">
            <v>BOLSA APOSITO PARA PROTECCIÓN DE CATETERES (SE SOLICITA TAMAÑO: 8 X 7.5  CON FIJACIÓN DE TEJIDO NO TEJIDO ADHESIVADO).</v>
          </cell>
          <cell r="E693">
            <v>106821</v>
          </cell>
          <cell r="F693" t="str">
            <v>MEDICO QUIRURGICO</v>
          </cell>
          <cell r="G693">
            <v>62500</v>
          </cell>
          <cell r="H693">
            <v>0</v>
          </cell>
          <cell r="I693">
            <v>0</v>
          </cell>
        </row>
        <row r="694">
          <cell r="B694">
            <v>210133201</v>
          </cell>
          <cell r="C694" t="str">
            <v>MA01050166</v>
          </cell>
          <cell r="D694" t="str">
            <v>BOLSA APOSITO PARA PROTECCIÓN DE CATETERES (SE SOLICITA TAMAÑO: 16 cm x 5 cm  CON FIJACIÓN DE TEJIDO NO TEJIDO ADHESIVADO).</v>
          </cell>
          <cell r="E694">
            <v>106821</v>
          </cell>
          <cell r="F694" t="str">
            <v>MEDICO QUIRURGICO</v>
          </cell>
          <cell r="G694">
            <v>20500</v>
          </cell>
          <cell r="H694">
            <v>11750</v>
          </cell>
          <cell r="I694">
            <v>14025</v>
          </cell>
        </row>
        <row r="695">
          <cell r="B695">
            <v>209168501</v>
          </cell>
          <cell r="C695" t="str">
            <v>OA01010063</v>
          </cell>
          <cell r="D695" t="str">
            <v xml:space="preserve">SOLUCION  ISOTÓNICA DE CLORURO DE SODIO AL 0.85% E HIPOCLORITO DE SODIO AL 0.057%, SE SOLICITA ATOMIZADOR CON GATILLO: 8 OZ.                                                                                  </v>
          </cell>
          <cell r="E695">
            <v>103444</v>
          </cell>
          <cell r="F695" t="str">
            <v>MEDICO QUIRURGICO</v>
          </cell>
          <cell r="G695">
            <v>0</v>
          </cell>
          <cell r="H695">
            <v>0</v>
          </cell>
          <cell r="I695">
            <v>0</v>
          </cell>
        </row>
        <row r="696">
          <cell r="B696">
            <v>209168601</v>
          </cell>
          <cell r="C696" t="str">
            <v>OA01010064</v>
          </cell>
          <cell r="D696" t="str">
            <v xml:space="preserve">SOLUCION  ISOTÓNICA DE CLORURO DE SODIO AL 0.85% E HIPOCLORITO DE SODIO AL 0.057%, SE SOLICITA GEL 3 oz.
</v>
          </cell>
          <cell r="E696">
            <v>103444</v>
          </cell>
          <cell r="F696" t="str">
            <v>MEDICO QUIRURGICO</v>
          </cell>
          <cell r="G696">
            <v>0</v>
          </cell>
          <cell r="H696">
            <v>0</v>
          </cell>
          <cell r="I696">
            <v>0</v>
          </cell>
        </row>
        <row r="697">
          <cell r="B697">
            <v>209019800</v>
          </cell>
          <cell r="C697" t="str">
            <v>MA01010026</v>
          </cell>
          <cell r="D697" t="str">
            <v>CADEXÓMERO YODADO. (SE SOLICITA APOSITO  8CM X 6CM, (10 GRAMOS)</v>
          </cell>
          <cell r="E697">
            <v>109091</v>
          </cell>
          <cell r="F697" t="str">
            <v>MEDICO QUIRURGICO</v>
          </cell>
          <cell r="G697">
            <v>0</v>
          </cell>
          <cell r="H697">
            <v>0</v>
          </cell>
          <cell r="I697">
            <v>0</v>
          </cell>
        </row>
        <row r="698">
          <cell r="B698">
            <v>209021701</v>
          </cell>
          <cell r="C698" t="str">
            <v>MA10030025</v>
          </cell>
          <cell r="D698" t="str">
            <v>BOLSA DE 1 PIEZA PARA COLOSTOMIA / ILEOSTOMIA RECORTABLE, ABIERTA, PARA ADULTO .  (SE SOLICITA CON FILTRO DE CARBON INCORPORADO Y DIAMETRO DE 10mm o 12mm hasta 55mm)</v>
          </cell>
          <cell r="E698">
            <v>107218</v>
          </cell>
          <cell r="F698" t="str">
            <v>MEDICO QUIRURGICO</v>
          </cell>
          <cell r="G698">
            <v>0</v>
          </cell>
          <cell r="H698">
            <v>0</v>
          </cell>
          <cell r="I698">
            <v>0</v>
          </cell>
        </row>
        <row r="699">
          <cell r="B699">
            <v>209021807</v>
          </cell>
          <cell r="C699" t="str">
            <v>MA10030004</v>
          </cell>
          <cell r="D699" t="str">
            <v>BOLSA DE 1 PIEZA PARA COLOSTOMIA / ILEOSTOMIA PEDIATRICA, ABIERTA (RECORTABLE).  (SE SOLICITA DE 10MM A  35MM)</v>
          </cell>
          <cell r="E699">
            <v>101731</v>
          </cell>
          <cell r="F699" t="str">
            <v>MEDICO QUIRURGICO</v>
          </cell>
          <cell r="G699">
            <v>0</v>
          </cell>
          <cell r="H699">
            <v>0</v>
          </cell>
          <cell r="I699">
            <v>0</v>
          </cell>
        </row>
        <row r="700">
          <cell r="B700">
            <v>209074901</v>
          </cell>
          <cell r="C700" t="str">
            <v>MA01010433</v>
          </cell>
          <cell r="D700" t="str">
            <v>APOSITO (COMPRESAS) CON PARTICULAS DE COBRE INCRUSTADAS EN LA FIBRA. (SE SOLICITA SIN ADHESIVA CON TAMAÑO DE 5CMX6CM).</v>
          </cell>
          <cell r="E700">
            <v>107688</v>
          </cell>
          <cell r="F700" t="str">
            <v>MEDICO QUIRURGICO</v>
          </cell>
          <cell r="G700">
            <v>1500</v>
          </cell>
          <cell r="H700">
            <v>400</v>
          </cell>
          <cell r="I700">
            <v>0</v>
          </cell>
        </row>
        <row r="701">
          <cell r="B701">
            <v>209075001</v>
          </cell>
          <cell r="C701" t="str">
            <v>MA01010434</v>
          </cell>
          <cell r="D701" t="str">
            <v>APOSITO (COMPRESAS) CON PARTICULAS DE COBRE INCRUSTADAS EN LA FIBRA. (SE SOLICITA SIN ADHESIVA CON TAMAÑO DE 10CMX12CM).</v>
          </cell>
          <cell r="E701">
            <v>107688</v>
          </cell>
          <cell r="F701" t="str">
            <v>MEDICO QUIRURGICO</v>
          </cell>
          <cell r="G701">
            <v>0</v>
          </cell>
          <cell r="H701">
            <v>0</v>
          </cell>
          <cell r="I701">
            <v>0</v>
          </cell>
        </row>
        <row r="702">
          <cell r="B702">
            <v>209075101</v>
          </cell>
          <cell r="C702" t="str">
            <v>MA01010435</v>
          </cell>
          <cell r="D702" t="str">
            <v>APOSITO (COMPRESAS) CON PARTICULAS DE COBRE INCRUSTADAS EN LA FIBRA. (SE SOLICITA SIN ADHESIVA CON TAMAÑO DE 10CMX20CM).</v>
          </cell>
          <cell r="E702">
            <v>107688</v>
          </cell>
          <cell r="F702" t="str">
            <v>MEDICO QUIRURGICO</v>
          </cell>
          <cell r="G702">
            <v>0</v>
          </cell>
          <cell r="H702">
            <v>400</v>
          </cell>
          <cell r="I702">
            <v>0</v>
          </cell>
        </row>
        <row r="703">
          <cell r="B703">
            <v>209107101</v>
          </cell>
          <cell r="C703" t="str">
            <v xml:space="preserve">MA12041092	</v>
          </cell>
          <cell r="D703" t="str">
            <v>HEMOSTATICO SINTETICO 3.5, (Se Solicita No soluble en agua, tamaño de 3.5 gramos)</v>
          </cell>
          <cell r="E703">
            <v>100125</v>
          </cell>
          <cell r="F703" t="str">
            <v>MEDICO QUIRURGICO</v>
          </cell>
          <cell r="G703">
            <v>1195</v>
          </cell>
          <cell r="H703">
            <v>0</v>
          </cell>
          <cell r="I703">
            <v>0</v>
          </cell>
        </row>
        <row r="704">
          <cell r="B704">
            <v>209113701</v>
          </cell>
          <cell r="C704" t="str">
            <v>MA12020001</v>
          </cell>
          <cell r="D704" t="str">
            <v>HEMOSTATICO SINTETICO 2.5, (Se Solicita No soluble en agua, tamaño de 2.5 gramos)</v>
          </cell>
          <cell r="E704">
            <v>100125</v>
          </cell>
          <cell r="F704" t="str">
            <v>MEDICO QUIRURGICO</v>
          </cell>
          <cell r="G704">
            <v>0</v>
          </cell>
          <cell r="H704">
            <v>0</v>
          </cell>
          <cell r="I704">
            <v>0</v>
          </cell>
        </row>
        <row r="705">
          <cell r="B705">
            <v>209680501</v>
          </cell>
          <cell r="C705" t="str">
            <v>IN02020036</v>
          </cell>
          <cell r="D705" t="str">
            <v>TROCAR DESECHABLE CON CATALIZADOR DE HUMO, (SE SOLICITA DIÁMETRO DE 5MM, LONGITUD DE 100MM)</v>
          </cell>
          <cell r="E705">
            <v>108261</v>
          </cell>
          <cell r="F705" t="str">
            <v>MEDICO QUIRURGICO</v>
          </cell>
          <cell r="G705">
            <v>0</v>
          </cell>
          <cell r="H705">
            <v>0</v>
          </cell>
          <cell r="I705">
            <v>0</v>
          </cell>
        </row>
        <row r="706">
          <cell r="B706">
            <v>209680701</v>
          </cell>
          <cell r="C706" t="str">
            <v>IN02020038</v>
          </cell>
          <cell r="D706" t="str">
            <v>TROCAR DESECHABLE CON CATALIZADOR DE HUMO, (SE SOLICITA: Diámetro de 12 mm, longitud de 100 mm)</v>
          </cell>
          <cell r="E706">
            <v>108261</v>
          </cell>
          <cell r="F706" t="str">
            <v>MEDICO QUIRURGICO</v>
          </cell>
          <cell r="G706">
            <v>720</v>
          </cell>
          <cell r="H706">
            <v>0</v>
          </cell>
          <cell r="I706">
            <v>300</v>
          </cell>
        </row>
        <row r="707">
          <cell r="B707">
            <v>209868301</v>
          </cell>
          <cell r="C707" t="str">
            <v>MA08040035</v>
          </cell>
          <cell r="D707" t="str">
            <v xml:space="preserve">TERMOMETRO TIMPANICO DIGITAL   ( SE SOLICITA Funda o cubierta o cobertor desechable) </v>
          </cell>
          <cell r="E707">
            <v>106512</v>
          </cell>
          <cell r="F707" t="str">
            <v>MEDICO QUIRURGICO</v>
          </cell>
          <cell r="G707">
            <v>0</v>
          </cell>
          <cell r="H707">
            <v>0</v>
          </cell>
          <cell r="I707">
            <v>0</v>
          </cell>
        </row>
        <row r="708">
          <cell r="B708">
            <v>210029801</v>
          </cell>
          <cell r="C708" t="str">
            <v>MA01010486</v>
          </cell>
          <cell r="D708" t="str">
            <v>APÓSITO PRENSADO DE NYLON CON PLATA METALICA (10.16 cm x 22.86 cm) (su equivalencia en pulgada)).</v>
          </cell>
          <cell r="E708">
            <v>108748</v>
          </cell>
          <cell r="F708" t="str">
            <v>MEDICO QUIRURGICO</v>
          </cell>
          <cell r="G708">
            <v>880</v>
          </cell>
          <cell r="H708">
            <v>0</v>
          </cell>
          <cell r="I708">
            <v>0</v>
          </cell>
        </row>
        <row r="709">
          <cell r="B709">
            <v>210029901</v>
          </cell>
          <cell r="C709" t="str">
            <v>MA01010487</v>
          </cell>
          <cell r="D709" t="str">
            <v>APÓSITO PRENSADO DE NYLON CON PLATA METALICA (10.16 cm x 27.94 cm (su equivalencia en pulgada)).</v>
          </cell>
          <cell r="E709">
            <v>108748</v>
          </cell>
          <cell r="F709" t="str">
            <v>MEDICO QUIRURGICO</v>
          </cell>
          <cell r="G709">
            <v>755</v>
          </cell>
          <cell r="H709">
            <v>0</v>
          </cell>
          <cell r="I709">
            <v>0</v>
          </cell>
        </row>
        <row r="710">
          <cell r="B710">
            <v>210055601</v>
          </cell>
          <cell r="C710" t="str">
            <v>MA03050689</v>
          </cell>
          <cell r="D710" t="str">
            <v>BOLSILLO PERITONEAL, (Se Solicira Tamaño 247CM)</v>
          </cell>
          <cell r="E710">
            <v>108498</v>
          </cell>
          <cell r="F710" t="str">
            <v>MEDICO QUIRURGICO</v>
          </cell>
          <cell r="G710">
            <v>0</v>
          </cell>
          <cell r="H710">
            <v>0</v>
          </cell>
          <cell r="I710">
            <v>0</v>
          </cell>
        </row>
        <row r="711">
          <cell r="B711">
            <v>210086901</v>
          </cell>
          <cell r="C711" t="str">
            <v>MA01010540</v>
          </cell>
          <cell r="D711" t="str">
            <v xml:space="preserve">APÓSITO PRENSADO DE NYLON CON PLATA METALICA, (SE SOLICITA CON ADHESIVO Y ALMOHADILLA EL TAMAÑO DE 10.16 X 10.16CM)
	</v>
          </cell>
          <cell r="E711">
            <v>108748</v>
          </cell>
          <cell r="F711" t="str">
            <v>MEDICO QUIRURGICO</v>
          </cell>
          <cell r="G711">
            <v>3350</v>
          </cell>
          <cell r="H711">
            <v>0</v>
          </cell>
          <cell r="I711">
            <v>0</v>
          </cell>
        </row>
        <row r="712">
          <cell r="B712">
            <v>210095701</v>
          </cell>
          <cell r="C712" t="str">
            <v>MA01010562</v>
          </cell>
          <cell r="D712" t="str">
            <v>MATRIZ ACELULAR CON ÁCIDOS GRASOS Y OMEGA 3 (Se solicita disco de 16mm)</v>
          </cell>
          <cell r="E712">
            <v>109014</v>
          </cell>
          <cell r="F712" t="str">
            <v>MEDICO QUIRURGICO</v>
          </cell>
          <cell r="G712">
            <v>0</v>
          </cell>
          <cell r="H712">
            <v>11</v>
          </cell>
          <cell r="I712">
            <v>550</v>
          </cell>
        </row>
        <row r="713">
          <cell r="B713">
            <v>210096101</v>
          </cell>
          <cell r="C713" t="str">
            <v>MA01010566</v>
          </cell>
          <cell r="D713" t="str">
            <v>MATRIZ ACELULAR CON ÁCIDOS GRASOS Y OMEGA 3 (Se solicita laminado de 7 x 10cm)</v>
          </cell>
          <cell r="E713">
            <v>109014</v>
          </cell>
          <cell r="F713" t="str">
            <v>MEDICO QUIRURGICO</v>
          </cell>
          <cell r="G713">
            <v>0</v>
          </cell>
          <cell r="H713">
            <v>0</v>
          </cell>
          <cell r="I713">
            <v>0</v>
          </cell>
        </row>
        <row r="714">
          <cell r="B714">
            <v>210096201</v>
          </cell>
          <cell r="C714" t="str">
            <v>MA01010567</v>
          </cell>
          <cell r="D714" t="str">
            <v>MATRIZ ACELULAR CON ÁCIDOS GRASOS Y OMEGA 3 (Se solicita Fragmentado de 8 cm2)</v>
          </cell>
          <cell r="E714">
            <v>109014</v>
          </cell>
          <cell r="F714" t="str">
            <v>MEDICO QUIRURGICO</v>
          </cell>
          <cell r="G714">
            <v>100</v>
          </cell>
          <cell r="H714">
            <v>0</v>
          </cell>
          <cell r="I714">
            <v>0</v>
          </cell>
        </row>
        <row r="715">
          <cell r="B715">
            <v>210140301</v>
          </cell>
          <cell r="C715" t="str">
            <v>MA12020258</v>
          </cell>
          <cell r="D715" t="str">
            <v>MALLA DE ACETATO CON BACTERICIDA, (SE SOLICITA APOSITO TAMAÑO 15 CM X 20 CM)</v>
          </cell>
          <cell r="E715">
            <v>109072</v>
          </cell>
          <cell r="F715" t="str">
            <v>MEDICO QUIRURGICO</v>
          </cell>
          <cell r="G715">
            <v>720</v>
          </cell>
          <cell r="H715">
            <v>650</v>
          </cell>
          <cell r="I715">
            <v>0</v>
          </cell>
        </row>
        <row r="716">
          <cell r="B716">
            <v>210215501</v>
          </cell>
          <cell r="C716" t="str">
            <v>AP02061552</v>
          </cell>
          <cell r="D716" t="str">
            <v>COLUMNA O CARTUCHO DE HEMOPERFUSIÓN (TAMAÑO 250 ML), (SE SOLICITA 250 ML, Recubierto por colodión o polímero hidrofílico injertado).</v>
          </cell>
          <cell r="E716">
            <v>108476</v>
          </cell>
          <cell r="F716" t="str">
            <v>MEDICO QUIRURGICO</v>
          </cell>
          <cell r="G716">
            <v>0</v>
          </cell>
          <cell r="H716">
            <v>0</v>
          </cell>
          <cell r="I716">
            <v>0</v>
          </cell>
        </row>
        <row r="717">
          <cell r="B717">
            <v>210229001</v>
          </cell>
          <cell r="C717" t="str">
            <v>MA01010595</v>
          </cell>
          <cell r="D717" t="str">
            <v>APOSITO HEMOSTATICOS DE DOBLE CARA CON ACTIVIDAD ANTIBACYERIAL (QUITOSANO), (SE SOLICITA APOSITO, DIAMETRO DE ¾ PULGADAS (1.9 cm)).</v>
          </cell>
          <cell r="E717">
            <v>109246</v>
          </cell>
          <cell r="F717" t="str">
            <v>MEDICO QUIRURGICO</v>
          </cell>
          <cell r="G717">
            <v>4350</v>
          </cell>
          <cell r="H717">
            <v>0</v>
          </cell>
          <cell r="I717">
            <v>0</v>
          </cell>
        </row>
        <row r="718">
          <cell r="B718">
            <v>210229101</v>
          </cell>
          <cell r="C718" t="str">
            <v>MA01020113</v>
          </cell>
          <cell r="D718" t="str">
            <v>COMPRESA DE GASA CON ACCION HEMOSTATICA Y ANTIMICROBIANA PARA CONTROL DE SANGRADO SEVERO, (SE SOLICITA GASA HEMOSTATATICA ANTIMICROBIA 10.16X10.16CM)</v>
          </cell>
          <cell r="E718">
            <v>109248</v>
          </cell>
          <cell r="F718" t="str">
            <v>MEDICO QUIRURGICO</v>
          </cell>
          <cell r="G718">
            <v>1750</v>
          </cell>
          <cell r="H718">
            <v>0</v>
          </cell>
          <cell r="I718">
            <v>0</v>
          </cell>
        </row>
        <row r="719">
          <cell r="B719">
            <v>210315201</v>
          </cell>
          <cell r="C719" t="str">
            <v>MA01010609</v>
          </cell>
          <cell r="D719" t="str">
            <v>APOSITOS CON BARRERA ANTIMICROBIANA. (10.16 CM X 12.7 CM, CON ALMOHADILLA 3.5 CM X 6 CM.)</v>
          </cell>
          <cell r="E719">
            <v>109432</v>
          </cell>
          <cell r="F719" t="str">
            <v>MEDICO QUIRURGICO</v>
          </cell>
          <cell r="G719">
            <v>0</v>
          </cell>
          <cell r="H719">
            <v>0</v>
          </cell>
          <cell r="I719">
            <v>0</v>
          </cell>
        </row>
        <row r="720">
          <cell r="B720">
            <v>210337301</v>
          </cell>
          <cell r="C720" t="str">
            <v>AP02061648</v>
          </cell>
          <cell r="D720" t="str">
            <v>COBERTORES TIMPANICOS PARA TERMOMETRO INFRARROJO DIGITAL</v>
          </cell>
          <cell r="E720">
            <v>109787</v>
          </cell>
          <cell r="F720" t="str">
            <v>MEDICO QUIRURGICO</v>
          </cell>
          <cell r="G720">
            <v>0</v>
          </cell>
          <cell r="H720">
            <v>0</v>
          </cell>
          <cell r="I720">
            <v>0</v>
          </cell>
        </row>
        <row r="721">
          <cell r="B721">
            <v>210345001</v>
          </cell>
          <cell r="C721" t="str">
            <v>AP01010302</v>
          </cell>
          <cell r="D721" t="str">
            <v>TERMOMETRO DIGITAL INFRARROJO DE CONTACTO</v>
          </cell>
          <cell r="E721">
            <v>109787</v>
          </cell>
          <cell r="F721" t="str">
            <v>MEDICO QUIRURGICO</v>
          </cell>
          <cell r="G721">
            <v>0</v>
          </cell>
          <cell r="H721">
            <v>0</v>
          </cell>
          <cell r="I721">
            <v>0</v>
          </cell>
        </row>
        <row r="722">
          <cell r="B722">
            <v>210354001</v>
          </cell>
          <cell r="C722" t="str">
            <v>MA01030021</v>
          </cell>
          <cell r="D722" t="str">
            <v>TAPON HEMOSTATICO COMPUESTO DE AMINOPOLISASCARIDOS Y CARBOXIMETIL QUITOSANO INTRANASAL (SE SOLICITA TAMAÑO 1.30CM X 3.80CM).</v>
          </cell>
          <cell r="E722">
            <v>109346</v>
          </cell>
          <cell r="F722" t="str">
            <v>MEDICO QUIRURGICO</v>
          </cell>
          <cell r="G722">
            <v>80</v>
          </cell>
          <cell r="H722">
            <v>0</v>
          </cell>
          <cell r="I722">
            <v>0</v>
          </cell>
        </row>
        <row r="723">
          <cell r="B723">
            <v>210354101</v>
          </cell>
          <cell r="C723" t="str">
            <v>MA01030022</v>
          </cell>
          <cell r="D723" t="str">
            <v>TAPON HEMOSTATICO COMPUESTO DE AMINOPOLISASCARIDOS Y CARBOXIMETIL QUITOSANO INTRANASAL (SE SOLICITA TAMAÑO 1.50CM X 5.10CM).</v>
          </cell>
          <cell r="E723">
            <v>109346</v>
          </cell>
          <cell r="F723" t="str">
            <v>MEDICO QUIRURGICO</v>
          </cell>
          <cell r="G723">
            <v>2128</v>
          </cell>
          <cell r="H723">
            <v>400</v>
          </cell>
          <cell r="I723">
            <v>0</v>
          </cell>
        </row>
        <row r="724">
          <cell r="B724">
            <v>210354201</v>
          </cell>
          <cell r="C724" t="str">
            <v>MA01030023</v>
          </cell>
          <cell r="D724" t="str">
            <v>TAPON HEMOSTATICO COMPUESTO DE AMINOPOLISASCARIDOS Y CARBOXIMETIL QUITOSANO INTRANASAL  (SE SOLICITA TAMAÑO 1.80 CM X  8CM).</v>
          </cell>
          <cell r="E724">
            <v>109346</v>
          </cell>
          <cell r="F724" t="str">
            <v>MEDICO QUIRURGICO</v>
          </cell>
          <cell r="G724">
            <v>0</v>
          </cell>
          <cell r="H724">
            <v>0</v>
          </cell>
          <cell r="I724">
            <v>0</v>
          </cell>
        </row>
        <row r="725">
          <cell r="B725">
            <v>210374001</v>
          </cell>
          <cell r="C725" t="str">
            <v>MN04030439</v>
          </cell>
          <cell r="D725" t="str">
            <v xml:space="preserve">NEBULIZADOR CON SISTEMA CERRADO </v>
          </cell>
          <cell r="E725">
            <v>109598</v>
          </cell>
          <cell r="F725" t="str">
            <v>MEDICO QUIRURGICO</v>
          </cell>
          <cell r="G725">
            <v>1600</v>
          </cell>
          <cell r="H725">
            <v>0</v>
          </cell>
          <cell r="I725">
            <v>0</v>
          </cell>
        </row>
        <row r="726">
          <cell r="B726">
            <v>210083601</v>
          </cell>
          <cell r="C726" t="str">
            <v>MN01040109</v>
          </cell>
          <cell r="D726" t="str">
            <v>KIT DE LIMPIEZA DE GLUCONATO DE CLORHEXIDINA ALCOHOLADA (2 APLICADOR DE 3 ML TRANSPARENTE, CON SOLUCION GLUCONATO DE  CLORHEXIDINA 2% ALCOHOL 70%, Y UN PAD DE TIRA ADHESIVA CON HENDIDURA (CHG).</v>
          </cell>
          <cell r="E726">
            <v>107107</v>
          </cell>
          <cell r="F726" t="str">
            <v>MEDICO QUIRURGICO</v>
          </cell>
          <cell r="G726">
            <v>0</v>
          </cell>
          <cell r="H726">
            <v>0</v>
          </cell>
          <cell r="I726">
            <v>0</v>
          </cell>
        </row>
        <row r="727">
          <cell r="B727">
            <v>209865701</v>
          </cell>
          <cell r="C727" t="str">
            <v>MA01010423</v>
          </cell>
          <cell r="D727" t="str">
            <v>APOSITO CON MATRIZ DE COLAGENO (Se solicita 4 pulgadas x 4 pulgadas (10cm x 10cm)</v>
          </cell>
          <cell r="E727">
            <v>105422</v>
          </cell>
          <cell r="F727" t="str">
            <v>MEDICO QUIRURGICO</v>
          </cell>
          <cell r="G727">
            <v>8770</v>
          </cell>
          <cell r="H727">
            <v>1680</v>
          </cell>
          <cell r="I727">
            <v>290</v>
          </cell>
        </row>
        <row r="728">
          <cell r="B728">
            <v>209585001</v>
          </cell>
          <cell r="C728" t="str">
            <v>MA01010390</v>
          </cell>
          <cell r="D728" t="str">
            <v>APÓSITO CON MATRIZ DE COLAGENO CON PLATA (SE SOLICITA TAMAÑO: 4 pulgadas x 4 pulgadas (10cm x 10cm).</v>
          </cell>
          <cell r="E728">
            <v>105421</v>
          </cell>
          <cell r="F728" t="str">
            <v>MEDICO QUIRURGICO</v>
          </cell>
          <cell r="G728">
            <v>5300</v>
          </cell>
          <cell r="H728">
            <v>1100</v>
          </cell>
          <cell r="I728">
            <v>0</v>
          </cell>
        </row>
        <row r="729">
          <cell r="B729">
            <v>209496501</v>
          </cell>
          <cell r="C729" t="str">
            <v>MA01010471</v>
          </cell>
          <cell r="D729" t="str">
            <v>APOSITO ELECTROESTÁTICO DE TRIPLE ACCIÓN (SE SOLICITA TAMAÑO: 10 CM X 10 CM (4" X 4")).</v>
          </cell>
          <cell r="E729">
            <v>108293</v>
          </cell>
          <cell r="F729" t="str">
            <v>MEDICO QUIRURGICO</v>
          </cell>
          <cell r="G729">
            <v>2100</v>
          </cell>
          <cell r="H729">
            <v>1660</v>
          </cell>
          <cell r="I729">
            <v>40</v>
          </cell>
        </row>
        <row r="730">
          <cell r="B730">
            <v>209489901</v>
          </cell>
          <cell r="C730" t="str">
            <v>MA01010461</v>
          </cell>
          <cell r="D730" t="str">
            <v>APOSITO ELECTROESTATICO LAMINADO DE CARBON ACTIVADO DE BAJA ADHERENCIA (SE SOLICITA TAMAÑO: 20 CM X 10 CM (8" X 4")).</v>
          </cell>
          <cell r="E730">
            <v>108291</v>
          </cell>
          <cell r="F730" t="str">
            <v>MEDICO QUIRURGICO</v>
          </cell>
          <cell r="G730">
            <v>260</v>
          </cell>
          <cell r="H730">
            <v>890</v>
          </cell>
          <cell r="I730">
            <v>450</v>
          </cell>
        </row>
        <row r="731">
          <cell r="B731">
            <v>209076301</v>
          </cell>
          <cell r="C731" t="str">
            <v>MA01010439</v>
          </cell>
          <cell r="D731" t="str">
            <v>APOSITO PROTECTOR, (SE SOLICITA TAMAÑO 10CM X 10CM)</v>
          </cell>
          <cell r="E731">
            <v>107132</v>
          </cell>
          <cell r="F731" t="str">
            <v>MEDICO QUIRURGICO</v>
          </cell>
          <cell r="G731">
            <v>0</v>
          </cell>
          <cell r="H731">
            <v>0</v>
          </cell>
          <cell r="I731">
            <v>0</v>
          </cell>
        </row>
        <row r="732">
          <cell r="B732">
            <v>209991201</v>
          </cell>
          <cell r="C732" t="str">
            <v>MA01050121</v>
          </cell>
          <cell r="D732" t="str">
            <v>APOSITO PROTECTOR, (SE SOLICITA TAMAÑO 15CM X 15CM).</v>
          </cell>
          <cell r="E732">
            <v>107132</v>
          </cell>
          <cell r="F732" t="str">
            <v>MEDICO QUIRURGICO</v>
          </cell>
          <cell r="G732">
            <v>0</v>
          </cell>
          <cell r="H732">
            <v>10</v>
          </cell>
          <cell r="I732">
            <v>0</v>
          </cell>
        </row>
        <row r="733">
          <cell r="B733">
            <v>209991301</v>
          </cell>
          <cell r="C733" t="str">
            <v>MA01050122</v>
          </cell>
          <cell r="D733" t="str">
            <v>APOSITO PROTECTOR, (SE SOLICITA TAMAÑO 20CM X 20CM).</v>
          </cell>
          <cell r="E733">
            <v>107132</v>
          </cell>
          <cell r="F733" t="str">
            <v>MEDICO QUIRURGICO</v>
          </cell>
          <cell r="G733">
            <v>970</v>
          </cell>
          <cell r="H733">
            <v>750</v>
          </cell>
          <cell r="I733">
            <v>0</v>
          </cell>
        </row>
        <row r="734">
          <cell r="B734">
            <v>209262401</v>
          </cell>
          <cell r="C734" t="str">
            <v>MA04010020</v>
          </cell>
          <cell r="D734" t="str">
            <v>BANDEJA DE ANESTESIA COMBINADA DESECHABLE SIN MEDICAMENTO (SE SOLICITA: Aguja Tuohy 18 G X 90 MM, con  orificio en la parte externa de la curvatura de punta, Sprotte de 25G  x  136mm , Jeringuilla  10cc 
pulgadas, con introductor).</v>
          </cell>
          <cell r="E734">
            <v>102230</v>
          </cell>
          <cell r="F734" t="str">
            <v>MEDICO QUIRURGICO</v>
          </cell>
          <cell r="G734">
            <v>1200</v>
          </cell>
          <cell r="H734">
            <v>0</v>
          </cell>
          <cell r="I734">
            <v>0</v>
          </cell>
        </row>
        <row r="735">
          <cell r="B735">
            <v>210064801</v>
          </cell>
          <cell r="C735" t="str">
            <v>SC01010124</v>
          </cell>
          <cell r="D735" t="str">
            <v>BATA DE AISLAMIENTO REUTILIZABLE DE 1 CAPA (SE SOLICITA TAMAÑO: GRANDE (AAMI 3)).</v>
          </cell>
          <cell r="E735">
            <v>108697</v>
          </cell>
          <cell r="F735" t="str">
            <v>MEDICO QUIRURGICO</v>
          </cell>
          <cell r="G735">
            <v>24060</v>
          </cell>
          <cell r="H735">
            <v>8880</v>
          </cell>
          <cell r="I735">
            <v>4970</v>
          </cell>
        </row>
        <row r="736">
          <cell r="B736">
            <v>209076701</v>
          </cell>
          <cell r="C736" t="str">
            <v>MA01010443</v>
          </cell>
          <cell r="D736" t="str">
            <v>CAPA POROSA O BIOMATRIZ, (SE SOLICITA TAMAÑO 10 cm x 10 cm, con 420 agujeros de 1600 micrones).</v>
          </cell>
          <cell r="E736">
            <v>108038</v>
          </cell>
          <cell r="F736" t="str">
            <v>MEDICO QUIRURGICO</v>
          </cell>
          <cell r="G736">
            <v>0</v>
          </cell>
          <cell r="H736">
            <v>520</v>
          </cell>
          <cell r="I736">
            <v>70</v>
          </cell>
        </row>
        <row r="737">
          <cell r="B737">
            <v>209092101</v>
          </cell>
          <cell r="C737" t="str">
            <v>MA01010449</v>
          </cell>
          <cell r="D737" t="str">
            <v>ESPUMA DE ALCOHOL POLIVINILICO CON SISTEMA DE CONTROL DE CARGA,    (SE SOLICITA ,EXUDADO MODERADO SIN PELÍCULA DE RETENCIÓN DE HUMEDAD 15.2 cm x 15.2 cm (6” x 6”).</v>
          </cell>
          <cell r="E737">
            <v>108041</v>
          </cell>
          <cell r="F737" t="str">
            <v>MEDICO QUIRURGICO</v>
          </cell>
          <cell r="G737">
            <v>0</v>
          </cell>
          <cell r="H737">
            <v>170</v>
          </cell>
          <cell r="I737">
            <v>1750</v>
          </cell>
        </row>
        <row r="738">
          <cell r="B738">
            <v>209092401</v>
          </cell>
          <cell r="C738" t="str">
            <v>MA01010452</v>
          </cell>
          <cell r="D738" t="str">
            <v>ESPUMA DE ALCOHOL POLIVINILICO CON SISTEMA DE CONTROL DE CARGA,    ( SE SOLICITA , EXUDADO ABUNDANTE SIN PELÍCULA DE RETENCIÓN DE HUMEDAD TAMAÑO De forma isla adherente de 10.2 cm x 12 cm (4" x 4.75") y espuma de 5 cm x 7 cm (2" x 2.75").</v>
          </cell>
          <cell r="E738">
            <v>108041</v>
          </cell>
          <cell r="F738" t="str">
            <v>MEDICO QUIRURGICO</v>
          </cell>
          <cell r="G738">
            <v>0</v>
          </cell>
          <cell r="H738">
            <v>1120</v>
          </cell>
          <cell r="I738">
            <v>300</v>
          </cell>
        </row>
        <row r="739">
          <cell r="B739">
            <v>209092301</v>
          </cell>
          <cell r="C739" t="str">
            <v>MA01010451</v>
          </cell>
          <cell r="D739" t="str">
            <v>ESPUMA DE ALCOHOL POLIVINILICO CON SISTEMA DE CONTROL DE CARGA,     (SE SOLICITA, EXUDADO MODERADO SIN PELÍCULA DE RETENCIÓN DE HUMEDAD, TAMAÑO 10.2 cm x 10.2 cm  x 1.29 cm (4" x 4" x 0.5")</v>
          </cell>
          <cell r="E739">
            <v>108041</v>
          </cell>
          <cell r="F739" t="str">
            <v>MEDICO QUIRURGICO</v>
          </cell>
          <cell r="G739">
            <v>0</v>
          </cell>
          <cell r="H739">
            <v>4985</v>
          </cell>
          <cell r="I739">
            <v>1500</v>
          </cell>
        </row>
        <row r="740">
          <cell r="B740">
            <v>209091701</v>
          </cell>
          <cell r="C740" t="str">
            <v>MA01010445</v>
          </cell>
          <cell r="D740" t="str">
            <v>ESPUMA DE POLIURETANO (PU) CON SISTEMA DE CONTROL DE CARGA DE TRANSPIRACIÓN CONTINUA, se solicita 4" x 5" (10.2 cm x 12.7 cm)</v>
          </cell>
          <cell r="E740">
            <v>108039</v>
          </cell>
          <cell r="F740" t="str">
            <v>MEDICO QUIRURGICO</v>
          </cell>
          <cell r="G740">
            <v>0</v>
          </cell>
          <cell r="H740">
            <v>670</v>
          </cell>
          <cell r="I740">
            <v>600</v>
          </cell>
        </row>
        <row r="741">
          <cell r="B741">
            <v>209091801</v>
          </cell>
          <cell r="C741" t="str">
            <v>MA01010446</v>
          </cell>
          <cell r="D741" t="str">
            <v>ESPUMA DE POLIURETANO (PU) CON SISTEMA DE CONTROL DE CARGA DE TRANSPIRACIÓN CONTINUA, se solicita "8x8"(20.3 cm x 20.3 cm)</v>
          </cell>
          <cell r="E741">
            <v>108039</v>
          </cell>
          <cell r="F741" t="str">
            <v>MEDICO QUIRURGICO</v>
          </cell>
          <cell r="G741">
            <v>630</v>
          </cell>
          <cell r="H741">
            <v>535</v>
          </cell>
          <cell r="I741">
            <v>0</v>
          </cell>
        </row>
        <row r="742">
          <cell r="B742">
            <v>209091901</v>
          </cell>
          <cell r="C742" t="str">
            <v>MA01010447</v>
          </cell>
          <cell r="D742" t="str">
            <v>ESPUMA DE POLIURETANO CON SISTEMA DE CONTROL DE CARGA IMPERMEABLE, (SE SOLICITA TAMAÑO "4 x 5" (10.2cm x 12.7 cm)</v>
          </cell>
          <cell r="E742">
            <v>108040</v>
          </cell>
          <cell r="F742" t="str">
            <v>MEDICO QUIRURGICO</v>
          </cell>
          <cell r="G742">
            <v>1420</v>
          </cell>
          <cell r="H742">
            <v>740</v>
          </cell>
          <cell r="I742">
            <v>250</v>
          </cell>
        </row>
        <row r="743">
          <cell r="B743">
            <v>209092001</v>
          </cell>
          <cell r="C743" t="str">
            <v>MA01010448</v>
          </cell>
          <cell r="D743" t="str">
            <v>ESPUMA DE POLIURETANO CON SISTEMA DE CONTROL DE CARGA IMPERMEABLE, (SE SOLICITA TAMAÑO: "8x8"(20.3 cm x 20.3 cm)).</v>
          </cell>
          <cell r="E743">
            <v>108040</v>
          </cell>
          <cell r="F743" t="str">
            <v>MEDICO QUIRURGICO</v>
          </cell>
          <cell r="G743">
            <v>4930</v>
          </cell>
          <cell r="H743">
            <v>1260</v>
          </cell>
          <cell r="I743">
            <v>0</v>
          </cell>
        </row>
        <row r="744">
          <cell r="B744">
            <v>209992601</v>
          </cell>
          <cell r="C744" t="str">
            <v>MA03060502</v>
          </cell>
          <cell r="D744" t="str">
            <v>ESTABILIZADOR DE CATETER SUPRA PUBICO O URETERAL (11. Soporte o estabilizador de catéter: 1.1. De silicona. 1.2. Con transpiración. 2. Impermeable: 2.1. Traslucido. 2.2. Adhesivo. 2.3. Almohadilla de gel. 2.4. Con anillo giratorio de 360° 3. Cierre de clip. 3.1. Compatible con catéteres desde 3 Fr o más. 3.2. Libre de látex. 4. No estéril. 4.1. De un solo uso. VER FICHA TÉCNICA.))</v>
          </cell>
          <cell r="E744">
            <v>107134</v>
          </cell>
          <cell r="F744" t="str">
            <v>MEDICO QUIRURGICO</v>
          </cell>
          <cell r="G744">
            <v>2400</v>
          </cell>
          <cell r="H744">
            <v>1890</v>
          </cell>
          <cell r="I744">
            <v>620</v>
          </cell>
        </row>
        <row r="745">
          <cell r="B745">
            <v>209726201</v>
          </cell>
          <cell r="C745" t="str">
            <v>IN01061032</v>
          </cell>
          <cell r="D745" t="str">
            <v xml:space="preserve">FIJACION CUTANEO CON ADHESIVO DE SILICONA Y DOBLE PROTECCION ANTIMICROBIANA DE CLORHEXIDINA Y PLATA CON VENTANA (SE SOLICITA TAMAÑO: 6cm x 7cm).
</v>
          </cell>
          <cell r="E745">
            <v>106807</v>
          </cell>
          <cell r="F745" t="str">
            <v>MEDICO QUIRURGICO</v>
          </cell>
          <cell r="G745">
            <v>0</v>
          </cell>
          <cell r="H745">
            <v>380</v>
          </cell>
          <cell r="I745">
            <v>0</v>
          </cell>
        </row>
        <row r="746">
          <cell r="B746">
            <v>209726301</v>
          </cell>
          <cell r="C746" t="str">
            <v>IN01061033</v>
          </cell>
          <cell r="D746" t="str">
            <v xml:space="preserve">FIJACION CUTANEO CON ADHESIVO DE SILICONA Y DOBLE PROTECCION ANTIMICROBIANA DE CLORHEXIDINA Y PLATA CON VENTANA (SE SOLICITA TAMAÑO: 10cm x 12cm).
</v>
          </cell>
          <cell r="E746">
            <v>106807</v>
          </cell>
          <cell r="F746" t="str">
            <v>MEDICO QUIRURGICO</v>
          </cell>
          <cell r="G746">
            <v>0</v>
          </cell>
          <cell r="H746">
            <v>1400</v>
          </cell>
          <cell r="I746">
            <v>0</v>
          </cell>
        </row>
        <row r="747">
          <cell r="B747">
            <v>209030001</v>
          </cell>
          <cell r="C747" t="str">
            <v>MA08020016</v>
          </cell>
          <cell r="D747" t="str">
            <v>JUEGO PARA ACCESO VENOSO PERIFÉRICO (CANALIZACIÓN)</v>
          </cell>
          <cell r="E747">
            <v>102847</v>
          </cell>
          <cell r="F747" t="str">
            <v>MEDICO QUIRURGICO</v>
          </cell>
          <cell r="G747">
            <v>53100</v>
          </cell>
          <cell r="H747">
            <v>1100</v>
          </cell>
          <cell r="I747">
            <v>0</v>
          </cell>
        </row>
        <row r="748">
          <cell r="B748">
            <v>209854501</v>
          </cell>
          <cell r="C748" t="str">
            <v>SC02030593</v>
          </cell>
          <cell r="D748" t="str">
            <v xml:space="preserve">LAMINA PROTECTORA DE SUPERFICIES AISLANTE DE FLUIDOS CONTAMINANTES.                           </v>
          </cell>
          <cell r="E748">
            <v>106143</v>
          </cell>
          <cell r="F748" t="str">
            <v>MEDICO QUIRURGICO</v>
          </cell>
          <cell r="G748">
            <v>0</v>
          </cell>
          <cell r="H748">
            <v>4750</v>
          </cell>
          <cell r="I748">
            <v>0</v>
          </cell>
        </row>
        <row r="749">
          <cell r="B749">
            <v>209422201</v>
          </cell>
          <cell r="C749" t="str">
            <v>MA01010458</v>
          </cell>
          <cell r="D749" t="str">
            <v>MULTICAPA DE TRIPLEACCION A BASE DE OCTENIDINA Y ACIDO HIALURONICO (SE SOLICITA TAMAÑO: 10CM X 10CM (3.9" X 3.9")).</v>
          </cell>
          <cell r="E749">
            <v>108130</v>
          </cell>
          <cell r="F749" t="str">
            <v>MEDICO QUIRURGICO</v>
          </cell>
          <cell r="G749">
            <v>1370</v>
          </cell>
          <cell r="H749">
            <v>1160</v>
          </cell>
          <cell r="I749">
            <v>60</v>
          </cell>
        </row>
        <row r="750">
          <cell r="B750">
            <v>209991101</v>
          </cell>
          <cell r="C750" t="str">
            <v>MA01010432</v>
          </cell>
          <cell r="D750" t="str">
            <v>PELICULA DE SILICONA, CON PROTECCIÓN DE CLORHEXIDINA Y PLATA SE SOLICITA TAMAÑO: 6 cm X 20 cm.</v>
          </cell>
          <cell r="E750">
            <v>106808</v>
          </cell>
          <cell r="F750" t="str">
            <v>MEDICO QUIRURGICO</v>
          </cell>
          <cell r="G750">
            <v>0</v>
          </cell>
          <cell r="H750">
            <v>1030</v>
          </cell>
          <cell r="I750">
            <v>0</v>
          </cell>
        </row>
        <row r="751">
          <cell r="B751">
            <v>209991001</v>
          </cell>
          <cell r="C751" t="str">
            <v>MA01010431</v>
          </cell>
          <cell r="D751" t="str">
            <v>PELICULA DE SILICONA, CON PROTECCIÓN DE CLORHEXIDINA Y PLATA SE SOLICITA TAMAÑO: 10 cm X 12 cm.</v>
          </cell>
          <cell r="E751">
            <v>106808</v>
          </cell>
          <cell r="F751" t="str">
            <v>MEDICO QUIRURGICO</v>
          </cell>
          <cell r="G751">
            <v>0</v>
          </cell>
          <cell r="H751">
            <v>250</v>
          </cell>
          <cell r="I751">
            <v>0</v>
          </cell>
        </row>
        <row r="752">
          <cell r="B752">
            <v>210223701</v>
          </cell>
          <cell r="C752" t="str">
            <v>OA01010176</v>
          </cell>
          <cell r="D752" t="str">
            <v xml:space="preserve">SOLUCION PARA LIMPIEZA E IRRIGACION DE LESIONES Y CAVIDADES QUIRURGICAS, TAMAÑO: BOTELLA DE 475ML PARA IRRIGAR. </v>
          </cell>
          <cell r="E752">
            <v>109328</v>
          </cell>
          <cell r="F752" t="str">
            <v>MEDICO QUIRURGICO</v>
          </cell>
          <cell r="G752">
            <v>0</v>
          </cell>
          <cell r="H752">
            <v>0</v>
          </cell>
          <cell r="I752">
            <v>0</v>
          </cell>
        </row>
        <row r="753">
          <cell r="B753">
            <v>210223601</v>
          </cell>
          <cell r="C753" t="str">
            <v>OA01010175</v>
          </cell>
          <cell r="D753" t="str">
            <v xml:space="preserve">SOLUCION PARA LIMPIEZA E IRRIGACION DE LESIONES Y CAVIDADES QUIRURGICAS, TAMAÑO: BOTELLA DE 250ML PARA IRRIGAR. </v>
          </cell>
          <cell r="E753">
            <v>109328</v>
          </cell>
          <cell r="F753" t="str">
            <v>MEDICO QUIRURGICO</v>
          </cell>
          <cell r="G753">
            <v>40</v>
          </cell>
          <cell r="H753">
            <v>0</v>
          </cell>
          <cell r="I753">
            <v>0</v>
          </cell>
        </row>
        <row r="754">
          <cell r="B754">
            <v>210224101</v>
          </cell>
          <cell r="C754" t="str">
            <v>OA01010180</v>
          </cell>
          <cell r="D754" t="str">
            <v xml:space="preserve">SOLUCION PARA LIMPIEZA E IRRIGACION DE LESIONES Y CAVIDADES QUIRURGICAS, TAMAÑO: BOTELLA DE 34 ONZASPARA INSTILACION. </v>
          </cell>
          <cell r="E754">
            <v>109328</v>
          </cell>
          <cell r="F754" t="str">
            <v>MEDICO QUIRURGICO</v>
          </cell>
          <cell r="G754">
            <v>0</v>
          </cell>
          <cell r="H754">
            <v>2230</v>
          </cell>
          <cell r="I754">
            <v>0</v>
          </cell>
        </row>
        <row r="755">
          <cell r="B755">
            <v>209077701</v>
          </cell>
          <cell r="C755" t="str">
            <v>MA01050131</v>
          </cell>
          <cell r="D755" t="str">
            <v>SOLUCIÓN PARA LAVADO, IRRIGACIÓN Y DESBRIDAMIENTO DE HERIDAS, SE SOLICITA EL TAMAÑO Compresa presaturada Empaque individual de gasa de 8 capas de 10 cm x 10 cm.</v>
          </cell>
          <cell r="E755">
            <v>108087</v>
          </cell>
          <cell r="F755" t="str">
            <v>MEDICO QUIRURGICO</v>
          </cell>
          <cell r="G755">
            <v>0</v>
          </cell>
          <cell r="H755">
            <v>0</v>
          </cell>
          <cell r="I755">
            <v>0</v>
          </cell>
        </row>
        <row r="756">
          <cell r="B756">
            <v>209077801</v>
          </cell>
          <cell r="C756" t="str">
            <v>MA01050132</v>
          </cell>
          <cell r="D756" t="str">
            <v>SOLUCIÓN PARA LAVADO, IRRIGACIÓN Y DESBRIDAMIENTO DE HERIDAS SE SOLICITA, Gel Dispensador en spray aerosol 100 g.</v>
          </cell>
          <cell r="E756">
            <v>108087</v>
          </cell>
          <cell r="F756" t="str">
            <v>MEDICO QUIRURGICO</v>
          </cell>
          <cell r="G756">
            <v>0</v>
          </cell>
          <cell r="H756">
            <v>0</v>
          </cell>
          <cell r="I756">
            <v>0</v>
          </cell>
        </row>
        <row r="757">
          <cell r="B757">
            <v>209019600</v>
          </cell>
          <cell r="C757" t="str">
            <v>MA01050002</v>
          </cell>
          <cell r="D757" t="str">
            <v>APOSITO OCULAR ADULTO ESTERIL</v>
          </cell>
          <cell r="E757">
            <v>21754</v>
          </cell>
          <cell r="F757" t="str">
            <v>MEDICO QUIRURGICO</v>
          </cell>
          <cell r="G757">
            <v>0</v>
          </cell>
          <cell r="H757">
            <v>0</v>
          </cell>
          <cell r="I757">
            <v>0</v>
          </cell>
        </row>
        <row r="758">
          <cell r="B758">
            <v>209032201</v>
          </cell>
          <cell r="C758" t="str">
            <v>MA01050048</v>
          </cell>
          <cell r="D758" t="str">
            <v>PROTECTOR PLÁSTICO PARA EL OJO</v>
          </cell>
          <cell r="E758">
            <v>23872</v>
          </cell>
          <cell r="F758" t="str">
            <v>MEDICO QUIRURGICO</v>
          </cell>
          <cell r="G758">
            <v>1296</v>
          </cell>
          <cell r="H758">
            <v>0</v>
          </cell>
          <cell r="I758">
            <v>0</v>
          </cell>
        </row>
        <row r="759">
          <cell r="B759">
            <v>209020000</v>
          </cell>
          <cell r="C759" t="str">
            <v>SU02010031</v>
          </cell>
          <cell r="D759" t="str">
            <v xml:space="preserve">INSTRUMENTO DE ENGRAPADO Y CORTE LINEAL RECTA ENDOSCOPICA CON O SIN
REGARGA,DESECHABLE     (SE SOLICITA Estándar: vástago de 16cm o longitud total de 34cm, LONGITUD DE 60MM DE LARGO, ALTURA DE GRAPA ABIERTA 3.5 Y CERRADA 1.5MM)                                                                                                                                                                                                                                                                                                                                                                                         Instrumento de engrapado de corte lineal de 12mm de diámetro.
</v>
          </cell>
          <cell r="E759">
            <v>102778</v>
          </cell>
          <cell r="F759" t="str">
            <v>MEDICO QUIRURGICO</v>
          </cell>
          <cell r="G759">
            <v>0</v>
          </cell>
          <cell r="H759">
            <v>0</v>
          </cell>
          <cell r="I759">
            <v>0</v>
          </cell>
        </row>
        <row r="760">
          <cell r="B760">
            <v>209020600</v>
          </cell>
          <cell r="C760" t="str">
            <v>SU02020005</v>
          </cell>
          <cell r="D760" t="str">
            <v>INSTRUMENTO PARA LIGAR VASOS, DE TITANIUM, DESECHABLE (Se solicita tamaño chico)</v>
          </cell>
          <cell r="E760">
            <v>102784</v>
          </cell>
          <cell r="F760" t="str">
            <v>MEDICO QUIRURGICO</v>
          </cell>
          <cell r="G760">
            <v>0</v>
          </cell>
          <cell r="H760">
            <v>0</v>
          </cell>
          <cell r="I760">
            <v>0</v>
          </cell>
        </row>
        <row r="761">
          <cell r="B761">
            <v>209027200</v>
          </cell>
          <cell r="C761" t="str">
            <v>MA03020003</v>
          </cell>
          <cell r="D761" t="str">
            <v xml:space="preserve">CANULA INTRAVENOSA SIN JERINGUILLA SE SOLICITA DE 18G  X  1  1/4"  A  1  1/2" DE  POLIURETANO
</v>
          </cell>
          <cell r="E761">
            <v>21917</v>
          </cell>
          <cell r="F761" t="str">
            <v>MEDICO QUIRURGICO</v>
          </cell>
          <cell r="G761">
            <v>0</v>
          </cell>
          <cell r="H761">
            <v>0</v>
          </cell>
          <cell r="I761">
            <v>0</v>
          </cell>
        </row>
        <row r="762">
          <cell r="B762">
            <v>209027401</v>
          </cell>
          <cell r="C762" t="str">
            <v>MA03020005</v>
          </cell>
          <cell r="D762" t="str">
            <v xml:space="preserve">CANULA INTRAVENOSA SIN JERINGUILLA SE SOLICITA DE POLIURETANO  CALIBRE # 22 G X  DE 1" A  1  1/4" .
</v>
          </cell>
          <cell r="E762">
            <v>21917</v>
          </cell>
          <cell r="F762" t="str">
            <v>MEDICO QUIRURGICO</v>
          </cell>
          <cell r="G762">
            <v>0</v>
          </cell>
          <cell r="H762">
            <v>0</v>
          </cell>
          <cell r="I762">
            <v>0</v>
          </cell>
        </row>
        <row r="763">
          <cell r="B763">
            <v>209027402</v>
          </cell>
          <cell r="C763" t="str">
            <v>MA03020006</v>
          </cell>
          <cell r="D763" t="str">
            <v>CÁNULA INTRAVENOSA SIN JERINGUILLA  (SE SOLICITA DE POLIURETANO, CALIBRE # 24)</v>
          </cell>
          <cell r="E763">
            <v>21917</v>
          </cell>
          <cell r="F763" t="str">
            <v>MEDICO QUIRURGICO</v>
          </cell>
          <cell r="G763">
            <v>0</v>
          </cell>
          <cell r="H763">
            <v>0</v>
          </cell>
          <cell r="I763">
            <v>0</v>
          </cell>
        </row>
        <row r="764">
          <cell r="B764">
            <v>209028700</v>
          </cell>
          <cell r="C764" t="str">
            <v>MA06050014</v>
          </cell>
          <cell r="D764" t="str">
            <v>SONDA FOLEY DE LATEX RECUBIERTA CON SILICON, 2 VÍAS CON BALÓN DE 5 CC/ML. SE  SOLICITA  CALIBRE 12FR</v>
          </cell>
          <cell r="E764">
            <v>23448</v>
          </cell>
          <cell r="F764" t="str">
            <v>MEDICO QUIRURGICO</v>
          </cell>
          <cell r="G764">
            <v>0</v>
          </cell>
          <cell r="H764">
            <v>0</v>
          </cell>
          <cell r="I764">
            <v>0</v>
          </cell>
        </row>
        <row r="765">
          <cell r="B765">
            <v>209028701</v>
          </cell>
          <cell r="C765" t="str">
            <v>MA06050027</v>
          </cell>
          <cell r="D765" t="str">
            <v>SONDA FOLEY DE LATEX RECUBIERTA CON SILICON, 2 VÍAS CON BALÓN DE 5 CC/ML. SE SOLICITA  CALIBRE 18FR</v>
          </cell>
          <cell r="E765">
            <v>23448</v>
          </cell>
          <cell r="F765" t="str">
            <v>MEDICO QUIRURGICO</v>
          </cell>
          <cell r="G765">
            <v>0</v>
          </cell>
          <cell r="H765">
            <v>0</v>
          </cell>
          <cell r="I765">
            <v>0</v>
          </cell>
        </row>
        <row r="766">
          <cell r="B766">
            <v>209028702</v>
          </cell>
          <cell r="C766" t="str">
            <v>MA06050028</v>
          </cell>
          <cell r="D766" t="str">
            <v>SONDA FOLEY DE LATEX RECUBIERTA CON SILICON, 2 VÍAS CON BALÓN DE 5 CC/ML. SE SOLICITA CALIBRE 20FR</v>
          </cell>
          <cell r="E766">
            <v>23448</v>
          </cell>
          <cell r="F766" t="str">
            <v>MEDICO QUIRURGICO</v>
          </cell>
          <cell r="G766">
            <v>0</v>
          </cell>
          <cell r="H766">
            <v>0</v>
          </cell>
          <cell r="I766">
            <v>0</v>
          </cell>
        </row>
        <row r="767">
          <cell r="B767">
            <v>209028703</v>
          </cell>
          <cell r="C767" t="str">
            <v>MA06050036</v>
          </cell>
          <cell r="D767" t="str">
            <v xml:space="preserve">SONDA FOLEY DE LATEX RECUBIERTA CON SILICON, 2 VÍAS CON BALÓN DE 5 CC/ML. SE SOLICITA CALIBRE  22FR </v>
          </cell>
          <cell r="E767">
            <v>23448</v>
          </cell>
          <cell r="F767" t="str">
            <v>MEDICO QUIRURGICO</v>
          </cell>
          <cell r="G767">
            <v>0</v>
          </cell>
          <cell r="H767">
            <v>0</v>
          </cell>
          <cell r="I767">
            <v>0</v>
          </cell>
        </row>
        <row r="768">
          <cell r="B768">
            <v>209028800</v>
          </cell>
          <cell r="C768" t="str">
            <v>MA06050016</v>
          </cell>
          <cell r="D768" t="str">
            <v>SONDA FOLEY DE LATEX RECUBIERTA CON SILICON, 2 VÍAS CON BALÓN DE 5 CC/ML. SE SOLICITA CALIBRE 14FR</v>
          </cell>
          <cell r="E768">
            <v>23448</v>
          </cell>
          <cell r="F768" t="str">
            <v>MEDICO QUIRURGICO</v>
          </cell>
          <cell r="G768">
            <v>0</v>
          </cell>
          <cell r="H768">
            <v>0</v>
          </cell>
          <cell r="I768">
            <v>0</v>
          </cell>
        </row>
        <row r="769">
          <cell r="B769">
            <v>209028801</v>
          </cell>
          <cell r="C769" t="str">
            <v>MA06050017</v>
          </cell>
          <cell r="D769" t="str">
            <v>SONDA FOLEY DE LATEX RECUBIERTA CON SILICON, 2 VÍAS CON BALÓN DE 5 CC/ML.  SE SOLICITA  CALIBRE 16FR</v>
          </cell>
          <cell r="E769">
            <v>23448</v>
          </cell>
          <cell r="F769" t="str">
            <v>MEDICO QUIRURGICO</v>
          </cell>
          <cell r="G769">
            <v>0</v>
          </cell>
          <cell r="H769">
            <v>0</v>
          </cell>
          <cell r="I769">
            <v>0</v>
          </cell>
        </row>
        <row r="770">
          <cell r="B770">
            <v>209030702</v>
          </cell>
          <cell r="C770" t="str">
            <v>MA12010028</v>
          </cell>
          <cell r="D770" t="str">
            <v>CERA DE HUESO. SE SOLICITA EN BASTÓN</v>
          </cell>
          <cell r="E770">
            <v>21879</v>
          </cell>
          <cell r="F770" t="str">
            <v>MEDICO QUIRURGICO</v>
          </cell>
          <cell r="G770">
            <v>1344</v>
          </cell>
          <cell r="H770">
            <v>48</v>
          </cell>
          <cell r="I770">
            <v>360</v>
          </cell>
        </row>
        <row r="771">
          <cell r="B771">
            <v>209047501</v>
          </cell>
          <cell r="C771" t="str">
            <v>SU02020001</v>
          </cell>
          <cell r="D771" t="str">
            <v>INSTRUMENTO PARA LIGAR VASOS DE TITANIUM, DESECHABLE  (SE SOLICITA TAMAÑO GRANDE)</v>
          </cell>
          <cell r="E771">
            <v>102784</v>
          </cell>
          <cell r="F771" t="str">
            <v>MEDICO QUIRURGICO</v>
          </cell>
          <cell r="G771">
            <v>0</v>
          </cell>
          <cell r="H771">
            <v>0</v>
          </cell>
          <cell r="I771">
            <v>0</v>
          </cell>
        </row>
        <row r="772">
          <cell r="B772">
            <v>209051000</v>
          </cell>
          <cell r="C772" t="str">
            <v>MA06050005</v>
          </cell>
          <cell r="D772" t="str">
            <v>SONDA LISA DE CAUCHO BLANDO ROJO PARA CATETERISMO URETRAL. SE SOLICITA TAMAÑO 8 FR</v>
          </cell>
          <cell r="E772">
            <v>22244</v>
          </cell>
          <cell r="F772" t="str">
            <v>MEDICO QUIRURGICO</v>
          </cell>
          <cell r="G772">
            <v>0</v>
          </cell>
          <cell r="H772">
            <v>0</v>
          </cell>
          <cell r="I772">
            <v>0</v>
          </cell>
        </row>
        <row r="773">
          <cell r="B773">
            <v>209051001</v>
          </cell>
          <cell r="C773" t="str">
            <v>MA06050010</v>
          </cell>
          <cell r="D773" t="str">
            <v>SONDA LISA DE CAUCHO BLANDO ROJO PARA CATETERISMO URETRAL. (SE SOLICITA TAMAÑO 10 FR)</v>
          </cell>
          <cell r="E773">
            <v>22244</v>
          </cell>
          <cell r="F773" t="str">
            <v>MEDICO QUIRURGICO</v>
          </cell>
          <cell r="G773">
            <v>0</v>
          </cell>
          <cell r="H773">
            <v>0</v>
          </cell>
          <cell r="I773">
            <v>0</v>
          </cell>
        </row>
        <row r="774">
          <cell r="B774">
            <v>209051002</v>
          </cell>
          <cell r="C774" t="str">
            <v>MA06050001</v>
          </cell>
          <cell r="D774" t="str">
            <v>SONDA LISA DE CAUCHO BLANDO ROJO PARA CATETERISMO URETRAL. (SE SOLICITA TAMAÑO 12 FR)</v>
          </cell>
          <cell r="E774">
            <v>22244</v>
          </cell>
          <cell r="F774" t="str">
            <v>MEDICO QUIRURGICO</v>
          </cell>
          <cell r="G774">
            <v>0</v>
          </cell>
          <cell r="H774">
            <v>0</v>
          </cell>
          <cell r="I774">
            <v>0</v>
          </cell>
        </row>
        <row r="775">
          <cell r="B775">
            <v>209051003</v>
          </cell>
          <cell r="C775" t="str">
            <v>MA06050006</v>
          </cell>
          <cell r="D775" t="str">
            <v>SONDA LISA DE CAUCHO BLANDO ROJO PARA CATETERISMO URETRAL. (SE SOLICITA TAMAÑO 14 FR)</v>
          </cell>
          <cell r="E775">
            <v>22244</v>
          </cell>
          <cell r="F775" t="str">
            <v>MEDICO QUIRURGICO</v>
          </cell>
          <cell r="G775">
            <v>0</v>
          </cell>
          <cell r="H775">
            <v>0</v>
          </cell>
          <cell r="I775">
            <v>0</v>
          </cell>
        </row>
        <row r="776">
          <cell r="B776">
            <v>209051004</v>
          </cell>
          <cell r="C776" t="str">
            <v>MA06050002</v>
          </cell>
          <cell r="D776" t="str">
            <v>SONDA LISA DE CAUCHO BLANDO ROJO PARA CATETERISMO URETRAL. SE SOLICITA  TAMAÑO 16FR</v>
          </cell>
          <cell r="E776">
            <v>22244</v>
          </cell>
          <cell r="F776" t="str">
            <v>MEDICO QUIRURGICO</v>
          </cell>
          <cell r="G776">
            <v>0</v>
          </cell>
          <cell r="H776">
            <v>0</v>
          </cell>
          <cell r="I776">
            <v>0</v>
          </cell>
        </row>
        <row r="777">
          <cell r="B777">
            <v>209051005</v>
          </cell>
          <cell r="C777" t="str">
            <v>MA06050003</v>
          </cell>
          <cell r="D777" t="str">
            <v>SONDA LISA DE CAUCHO BLANDO ROJO PARA CATETERISMO URETRAL. (SE SOLICITA TAMAÑO 18 FR)</v>
          </cell>
          <cell r="E777">
            <v>22244</v>
          </cell>
          <cell r="F777" t="str">
            <v>MEDICO QUIRURGICO</v>
          </cell>
          <cell r="G777">
            <v>0</v>
          </cell>
          <cell r="H777">
            <v>0</v>
          </cell>
          <cell r="I777">
            <v>0</v>
          </cell>
        </row>
        <row r="778">
          <cell r="B778">
            <v>209051201</v>
          </cell>
          <cell r="C778" t="str">
            <v>MA06020007</v>
          </cell>
          <cell r="D778" t="str">
            <v xml:space="preserve">CATETER DE SUCCION NASOFARINGEA . SE SOLICITA, CALIBRE 8FR DE 35CM DE LONGITD, CON GRADUACION Y PRESENTACION LONGITUDINAL.
</v>
          </cell>
          <cell r="E778">
            <v>102294</v>
          </cell>
          <cell r="F778" t="str">
            <v>MEDICO QUIRURGICO</v>
          </cell>
          <cell r="G778">
            <v>0</v>
          </cell>
          <cell r="H778">
            <v>0</v>
          </cell>
          <cell r="I778">
            <v>0</v>
          </cell>
        </row>
        <row r="779">
          <cell r="B779">
            <v>209051300</v>
          </cell>
          <cell r="C779" t="str">
            <v>MA06020001</v>
          </cell>
          <cell r="D779" t="str">
            <v xml:space="preserve">CATETER DE SUCCION NASOFARINGEA . SE SOLICITA, CALIBRE 10FR DE 45CM DE LONGITD, CON GRADUACION Y PRESENTACION LONGITUDINAL.
</v>
          </cell>
          <cell r="E779">
            <v>102294</v>
          </cell>
          <cell r="F779" t="str">
            <v>MEDICO QUIRURGICO</v>
          </cell>
          <cell r="G779">
            <v>0</v>
          </cell>
          <cell r="H779">
            <v>0</v>
          </cell>
          <cell r="I779">
            <v>0</v>
          </cell>
        </row>
        <row r="780">
          <cell r="B780">
            <v>209051301</v>
          </cell>
          <cell r="C780" t="str">
            <v>MA06020002</v>
          </cell>
          <cell r="D780" t="str">
            <v>CATETER DE SUCCION NASOFARINGEA. (SE SOICITA, CALIIBRE 12FR DE 45CM DE LONGITD, CON GRADUACION Y PRESENTACION LONGITUDINAL.)</v>
          </cell>
          <cell r="E780">
            <v>102294</v>
          </cell>
          <cell r="F780" t="str">
            <v>MEDICO QUIRURGICO</v>
          </cell>
          <cell r="G780">
            <v>0</v>
          </cell>
          <cell r="H780">
            <v>0</v>
          </cell>
          <cell r="I780">
            <v>0</v>
          </cell>
        </row>
        <row r="781">
          <cell r="B781">
            <v>209051302</v>
          </cell>
          <cell r="C781" t="str">
            <v>MA06020003</v>
          </cell>
          <cell r="D781" t="str">
            <v xml:space="preserve">CATETER DE SUCCION NASOFARINGEA . SE SOLICITA, CALIBRE 14FR DE 45CM DE LONGITUD, CON GRADUACION Y PRESENTACION LONGITUDINAL.
</v>
          </cell>
          <cell r="E781">
            <v>102294</v>
          </cell>
          <cell r="F781" t="str">
            <v>MEDICO QUIRURGICO</v>
          </cell>
          <cell r="G781">
            <v>0</v>
          </cell>
          <cell r="H781">
            <v>0</v>
          </cell>
          <cell r="I781">
            <v>0</v>
          </cell>
        </row>
        <row r="782">
          <cell r="B782">
            <v>209051303</v>
          </cell>
          <cell r="C782" t="str">
            <v>MA06020004</v>
          </cell>
          <cell r="D782" t="str">
            <v>CATETER DE SUCCION NASOFARINGEA. (SE SOLICITA, CALIBRE 16FR DE 45CM DE LONGITD, CON GRADUACION Y PRESENTACION LONGITUDINAL.)</v>
          </cell>
          <cell r="E782">
            <v>102294</v>
          </cell>
          <cell r="F782" t="str">
            <v>MEDICO QUIRURGICO</v>
          </cell>
          <cell r="G782">
            <v>0</v>
          </cell>
          <cell r="H782">
            <v>0</v>
          </cell>
          <cell r="I782">
            <v>0</v>
          </cell>
        </row>
        <row r="783">
          <cell r="B783">
            <v>209051304</v>
          </cell>
          <cell r="C783" t="str">
            <v>MA06020005</v>
          </cell>
          <cell r="D783" t="str">
            <v xml:space="preserve">CATETER DE SUCCION NASOFARINGEA SE SOLICITA CALIBRE 18Fr,45cm DE LONGITUD CON GRADUACION Y PRESENTACION LONGITUDINAL
</v>
          </cell>
          <cell r="E783">
            <v>102294</v>
          </cell>
          <cell r="F783" t="str">
            <v>MEDICO QUIRURGICO</v>
          </cell>
          <cell r="G783">
            <v>0</v>
          </cell>
          <cell r="H783">
            <v>0</v>
          </cell>
          <cell r="I783">
            <v>0</v>
          </cell>
        </row>
        <row r="784">
          <cell r="B784">
            <v>209052801</v>
          </cell>
          <cell r="C784" t="str">
            <v>IN01010072</v>
          </cell>
          <cell r="D784" t="str">
            <v xml:space="preserve">TIJERA CURVA PARA CIRUGIA LAPAROSCÓPICA. </v>
          </cell>
          <cell r="E784">
            <v>22436</v>
          </cell>
          <cell r="F784" t="str">
            <v>MEDICO QUIRURGICO</v>
          </cell>
          <cell r="G784">
            <v>0</v>
          </cell>
          <cell r="H784">
            <v>0</v>
          </cell>
          <cell r="I784">
            <v>0</v>
          </cell>
        </row>
        <row r="785">
          <cell r="B785">
            <v>209054600</v>
          </cell>
          <cell r="C785" t="str">
            <v>MA06010005</v>
          </cell>
          <cell r="D785" t="str">
            <v xml:space="preserve">TUBO NASOGASTRICA TIPO LEVIN .SOLICITAMOS TAMAÑO 8 FR, LONG 120CM.
</v>
          </cell>
          <cell r="E785">
            <v>22534</v>
          </cell>
          <cell r="F785" t="str">
            <v>MEDICO QUIRURGICO</v>
          </cell>
          <cell r="G785">
            <v>0</v>
          </cell>
          <cell r="H785">
            <v>0</v>
          </cell>
          <cell r="I785">
            <v>0</v>
          </cell>
        </row>
        <row r="786">
          <cell r="B786">
            <v>209054601</v>
          </cell>
          <cell r="C786" t="str">
            <v>MA06010002</v>
          </cell>
          <cell r="D786" t="str">
            <v xml:space="preserve">TUBO NASOGASTRICA TIPO LEVIN. SOLICITAMOS TAMAÑO 10FR, LONG 120CM
</v>
          </cell>
          <cell r="E786">
            <v>22534</v>
          </cell>
          <cell r="F786" t="str">
            <v>MEDICO QUIRURGICO</v>
          </cell>
          <cell r="G786">
            <v>0</v>
          </cell>
          <cell r="H786">
            <v>0</v>
          </cell>
          <cell r="I786">
            <v>0</v>
          </cell>
        </row>
        <row r="787">
          <cell r="B787">
            <v>209054602</v>
          </cell>
          <cell r="C787" t="str">
            <v>MA06010003</v>
          </cell>
          <cell r="D787" t="str">
            <v xml:space="preserve">TUBO NASOGASTRICA TIPO LEVIN. SOLICITAMOS TAMAÑO 12 FR, LONG 120CM
</v>
          </cell>
          <cell r="E787">
            <v>22534</v>
          </cell>
          <cell r="F787" t="str">
            <v>MEDICO QUIRURGICO</v>
          </cell>
          <cell r="G787">
            <v>0</v>
          </cell>
          <cell r="H787">
            <v>0</v>
          </cell>
          <cell r="I787">
            <v>0</v>
          </cell>
        </row>
        <row r="788">
          <cell r="B788">
            <v>209054700</v>
          </cell>
          <cell r="C788" t="str">
            <v>MA06010009</v>
          </cell>
          <cell r="D788" t="str">
            <v>TUBO NASOGASTRICA TIPO LEVIN. SOLICITAMOS TAMAÑO 18 FR, LONG 120CM</v>
          </cell>
          <cell r="E788">
            <v>22534</v>
          </cell>
          <cell r="F788" t="str">
            <v>MEDICO QUIRURGICO</v>
          </cell>
          <cell r="G788">
            <v>0</v>
          </cell>
          <cell r="H788">
            <v>0</v>
          </cell>
          <cell r="I788">
            <v>0</v>
          </cell>
        </row>
        <row r="789">
          <cell r="B789">
            <v>209054800</v>
          </cell>
          <cell r="C789" t="str">
            <v>MA06010008</v>
          </cell>
          <cell r="D789" t="str">
            <v xml:space="preserve">TUBO NASOGÁSTRICO TIPO LEVIN (Se solicita de 16 FR, longitud 120cm)  
</v>
          </cell>
          <cell r="E789">
            <v>22534</v>
          </cell>
          <cell r="F789" t="str">
            <v>MEDICO QUIRURGICO</v>
          </cell>
          <cell r="G789">
            <v>0</v>
          </cell>
          <cell r="H789">
            <v>0</v>
          </cell>
          <cell r="I789">
            <v>0</v>
          </cell>
        </row>
        <row r="790">
          <cell r="B790">
            <v>209058100</v>
          </cell>
          <cell r="C790" t="str">
            <v>MA09050013</v>
          </cell>
          <cell r="D790" t="str">
            <v xml:space="preserve">VENDA ELASTICA  SE SOLICITA 2" DE ANCHO X 5" YARDAS DE LONGITUD                                                                                                                                                                                                                                                                            </v>
          </cell>
          <cell r="E790">
            <v>22440</v>
          </cell>
          <cell r="F790" t="str">
            <v>MEDICO QUIRURGICO</v>
          </cell>
          <cell r="G790">
            <v>0</v>
          </cell>
          <cell r="H790">
            <v>0</v>
          </cell>
          <cell r="I790">
            <v>0</v>
          </cell>
        </row>
        <row r="791">
          <cell r="B791">
            <v>209058101</v>
          </cell>
          <cell r="C791" t="str">
            <v>MA09050014</v>
          </cell>
          <cell r="D791" t="str">
            <v xml:space="preserve">VENDA ELASTICA  SE SOLICITA 3" DE ANCHO X 5" YARDAS DE LONGITUD                                                                                                                                                                                                                                                                               </v>
          </cell>
          <cell r="E791">
            <v>22440</v>
          </cell>
          <cell r="F791" t="str">
            <v>MEDICO QUIRURGICO</v>
          </cell>
          <cell r="G791">
            <v>0</v>
          </cell>
          <cell r="H791">
            <v>0</v>
          </cell>
          <cell r="I791">
            <v>0</v>
          </cell>
        </row>
        <row r="792">
          <cell r="B792">
            <v>209058102</v>
          </cell>
          <cell r="C792" t="str">
            <v>MA09050011</v>
          </cell>
          <cell r="D792" t="str">
            <v xml:space="preserve">VENDA ELASTICA  SE SOLICITA 4" DE ANCHO X 5" YARDAS DE LONGITUD                                                                                                                                                                                                                                                                               </v>
          </cell>
          <cell r="E792">
            <v>22440</v>
          </cell>
          <cell r="F792" t="str">
            <v>MEDICO QUIRURGICO</v>
          </cell>
          <cell r="G792">
            <v>0</v>
          </cell>
          <cell r="H792">
            <v>0</v>
          </cell>
          <cell r="I792">
            <v>0</v>
          </cell>
        </row>
        <row r="793">
          <cell r="B793">
            <v>209058103</v>
          </cell>
          <cell r="C793" t="str">
            <v>MA09050012</v>
          </cell>
          <cell r="D793" t="str">
            <v xml:space="preserve">VENDA ELASTICA  SE SOLICITA 6" DE ANCHO X 5" YARDAS DE LONGITUD                                                                                                                                                                                                                                                                               </v>
          </cell>
          <cell r="E793">
            <v>22440</v>
          </cell>
          <cell r="F793" t="str">
            <v>MEDICO QUIRURGICO</v>
          </cell>
          <cell r="G793">
            <v>0</v>
          </cell>
          <cell r="H793">
            <v>0</v>
          </cell>
          <cell r="I793">
            <v>0</v>
          </cell>
        </row>
        <row r="794">
          <cell r="B794">
            <v>209223001</v>
          </cell>
          <cell r="C794" t="str">
            <v>MN04030383</v>
          </cell>
          <cell r="D794" t="str">
            <v xml:space="preserve">CAL SODADA SIN PRODUCCION DEL COMPUESTO A. SE SOLICITA BOLSA DE 1KG• Indicador de violeta de etilo &lt;1%• Hidróxido de calcio de porcentaje de peso &gt;75%.• En caso que contenga catalizador: Cloruro de litio de % de peso entre 0% y 3% ó Hidróxido de Sodio entre 0% y 2%
</v>
          </cell>
          <cell r="E794">
            <v>103512</v>
          </cell>
          <cell r="F794" t="str">
            <v>MEDICO QUIRURGICO</v>
          </cell>
          <cell r="G794">
            <v>0</v>
          </cell>
          <cell r="H794">
            <v>0</v>
          </cell>
          <cell r="I794">
            <v>0</v>
          </cell>
        </row>
        <row r="795">
          <cell r="B795">
            <v>209286501</v>
          </cell>
          <cell r="C795" t="str">
            <v xml:space="preserve">OP03010202  </v>
          </cell>
          <cell r="D795" t="str">
            <v>CINTURON SEGURIDAD PARA MARCHA DE ADULTO                    (SE SOLICITA TAMAÑO PEQUEÑA DE 34"30")</v>
          </cell>
          <cell r="E795">
            <v>100192</v>
          </cell>
          <cell r="F795" t="str">
            <v>MEDICO QUIRURGICO</v>
          </cell>
          <cell r="G795">
            <v>0</v>
          </cell>
          <cell r="H795">
            <v>0</v>
          </cell>
          <cell r="I795">
            <v>0</v>
          </cell>
        </row>
        <row r="796">
          <cell r="B796">
            <v>209286601</v>
          </cell>
          <cell r="C796" t="str">
            <v>OP03010203</v>
          </cell>
          <cell r="D796" t="str">
            <v>CINTURON SEGURIDAD PARA MARCHA ADULTO.  (SE SOLICITA MEDIANO 30"44")</v>
          </cell>
          <cell r="E796">
            <v>100192</v>
          </cell>
          <cell r="F796" t="str">
            <v>MEDICO QUIRURGICO</v>
          </cell>
          <cell r="G796">
            <v>0</v>
          </cell>
          <cell r="H796">
            <v>0</v>
          </cell>
          <cell r="I796">
            <v>0</v>
          </cell>
        </row>
        <row r="797">
          <cell r="B797">
            <v>209286701</v>
          </cell>
          <cell r="C797" t="str">
            <v>OP03010204</v>
          </cell>
          <cell r="D797" t="str">
            <v>CINTURON SEGURIDAD PARA MARCHA DE ADULTO.         (SE SOLICITA GRANDE 44"60")</v>
          </cell>
          <cell r="E797">
            <v>100192</v>
          </cell>
          <cell r="F797" t="str">
            <v>MEDICO QUIRURGICO</v>
          </cell>
          <cell r="G797">
            <v>0</v>
          </cell>
          <cell r="H797">
            <v>0</v>
          </cell>
          <cell r="I797">
            <v>0</v>
          </cell>
        </row>
        <row r="798">
          <cell r="B798">
            <v>209296301</v>
          </cell>
          <cell r="C798" t="str">
            <v>IN01010271</v>
          </cell>
          <cell r="D798" t="str">
            <v xml:space="preserve">TIJERA PARA CORTE Y LIGADURA DE CORDÓN UMBILICAL CON BISTURÍ. </v>
          </cell>
          <cell r="E798">
            <v>100972</v>
          </cell>
          <cell r="F798" t="str">
            <v>MEDICO QUIRURGICO</v>
          </cell>
          <cell r="G798">
            <v>0</v>
          </cell>
          <cell r="H798">
            <v>0</v>
          </cell>
          <cell r="I798">
            <v>0</v>
          </cell>
        </row>
        <row r="799">
          <cell r="B799">
            <v>209338801</v>
          </cell>
          <cell r="C799" t="str">
            <v>MA01020075</v>
          </cell>
          <cell r="D799" t="str">
            <v>EMPAQUES O COMPRESA CALIENTE (SE SOLICITA CONTORNO PARA CUELLO 61X15 CM 24" X 6")</v>
          </cell>
          <cell r="E799">
            <v>42944</v>
          </cell>
          <cell r="F799" t="str">
            <v>MEDICO QUIRURGICO</v>
          </cell>
          <cell r="G799">
            <v>0</v>
          </cell>
          <cell r="H799">
            <v>0</v>
          </cell>
          <cell r="I799">
            <v>0</v>
          </cell>
        </row>
        <row r="800">
          <cell r="B800">
            <v>209375401</v>
          </cell>
          <cell r="C800" t="str">
            <v>MA06050699</v>
          </cell>
          <cell r="D800" t="str">
            <v>JUEGO COMPLETO PARA CATETERIZACIÓN VESICAL CON SONDA FOLEY SE SOLICITA 16Fr DE SILICONA, CAPACIDAD DE BOLSA DE 2000cc, Solución para limpieza de Clorexidina acuosa al 1% CON Jeringuilla prellenada con agua bidestilada de  10cc CON UN PAR DE GUANTES DE NITRILO O VINILO</v>
          </cell>
          <cell r="E800">
            <v>104484</v>
          </cell>
          <cell r="F800" t="str">
            <v>MEDICO QUIRURGICO</v>
          </cell>
          <cell r="G800">
            <v>0</v>
          </cell>
          <cell r="H800">
            <v>0</v>
          </cell>
          <cell r="I800">
            <v>0</v>
          </cell>
        </row>
        <row r="801">
          <cell r="B801">
            <v>209485401</v>
          </cell>
          <cell r="C801" t="str">
            <v>SC02030028</v>
          </cell>
          <cell r="D801" t="str">
            <v>PERILLA (BULBO) DE SUCCION  IRRIGACION DE 2 ONZAS ESTERIL</v>
          </cell>
          <cell r="E801">
            <v>27857</v>
          </cell>
          <cell r="F801" t="str">
            <v>MEDICO QUIRURGICO</v>
          </cell>
          <cell r="G801">
            <v>0</v>
          </cell>
          <cell r="H801">
            <v>0</v>
          </cell>
          <cell r="I801">
            <v>0</v>
          </cell>
        </row>
        <row r="802">
          <cell r="B802">
            <v>209559201</v>
          </cell>
          <cell r="C802" t="str">
            <v>SC02030312</v>
          </cell>
          <cell r="D802" t="str">
            <v>MUÑEQUERA CON BARRA DE 6” U 8” DERECHA O IZQUIERA, CON CIERRE DE VELCRO. SE SOLICITA  TAMAÑO CHICO</v>
          </cell>
          <cell r="E802">
            <v>29470</v>
          </cell>
          <cell r="F802" t="str">
            <v>MEDICO QUIRURGICO</v>
          </cell>
          <cell r="G802">
            <v>0</v>
          </cell>
          <cell r="H802">
            <v>0</v>
          </cell>
          <cell r="I802">
            <v>0</v>
          </cell>
        </row>
        <row r="803">
          <cell r="B803">
            <v>209559801</v>
          </cell>
          <cell r="C803" t="str">
            <v>SC02030313</v>
          </cell>
          <cell r="D803" t="str">
            <v>MUÑEQUERA CON BARRA DE 6” U 8” DERECHA O IZQUIERA, CON CIERRE DE VELCRO. SE SOLICITA  TAMAÑO MEDIANO</v>
          </cell>
          <cell r="E803">
            <v>29470</v>
          </cell>
          <cell r="F803" t="str">
            <v>MEDICO QUIRURGICO</v>
          </cell>
          <cell r="G803">
            <v>0</v>
          </cell>
          <cell r="H803">
            <v>0</v>
          </cell>
          <cell r="I803">
            <v>0</v>
          </cell>
        </row>
        <row r="804">
          <cell r="B804">
            <v>209559901</v>
          </cell>
          <cell r="C804" t="str">
            <v>SC02030314</v>
          </cell>
          <cell r="D804" t="str">
            <v xml:space="preserve">MUÑEQUERA CON BARRA DE 6” U 8” DERECHA O IZQUIERA, CON CIERRE DE VELCRO, SE SOLICITA  TAMAÑO GRANDE </v>
          </cell>
          <cell r="E804">
            <v>29470</v>
          </cell>
          <cell r="F804" t="str">
            <v>MEDICO QUIRURGICO</v>
          </cell>
          <cell r="G804">
            <v>18</v>
          </cell>
          <cell r="H804">
            <v>0</v>
          </cell>
          <cell r="I804">
            <v>0</v>
          </cell>
        </row>
        <row r="805">
          <cell r="B805">
            <v>209611001</v>
          </cell>
          <cell r="C805" t="str">
            <v>MA01020073</v>
          </cell>
          <cell r="D805" t="str">
            <v>EMPAQUES O COMPRESA CALIENTE. (SE SOLICITA TAMAÑO ESTÁNDAR DE 25CM X 30CM 10"X12")</v>
          </cell>
          <cell r="E805">
            <v>42944</v>
          </cell>
          <cell r="F805" t="str">
            <v>MEDICO QUIRURGICO</v>
          </cell>
          <cell r="G805">
            <v>0</v>
          </cell>
          <cell r="H805">
            <v>0</v>
          </cell>
          <cell r="I805">
            <v>0</v>
          </cell>
        </row>
        <row r="806">
          <cell r="B806">
            <v>209870801</v>
          </cell>
          <cell r="C806" t="str">
            <v>MA02010315</v>
          </cell>
          <cell r="D806" t="str">
            <v xml:space="preserve">CATETER DE SUCCION NASOFARINGEA CALIBRE 14FR LONGITUD 60CM </v>
          </cell>
          <cell r="E806">
            <v>102294</v>
          </cell>
          <cell r="F806" t="str">
            <v>MEDICO QUIRURGICO</v>
          </cell>
          <cell r="G806">
            <v>0</v>
          </cell>
          <cell r="H806">
            <v>0</v>
          </cell>
          <cell r="I806">
            <v>6500</v>
          </cell>
        </row>
        <row r="807">
          <cell r="B807">
            <v>209870901</v>
          </cell>
          <cell r="C807" t="str">
            <v>MA02010316</v>
          </cell>
          <cell r="D807" t="str">
            <v xml:space="preserve">CATETER DE SUCCION NASOFARINGEA CALIBRE 16FR LONGITUD 60CM </v>
          </cell>
          <cell r="E807">
            <v>102294</v>
          </cell>
          <cell r="F807" t="str">
            <v>MEDICO QUIRURGICO</v>
          </cell>
          <cell r="G807">
            <v>78100</v>
          </cell>
          <cell r="H807">
            <v>0</v>
          </cell>
          <cell r="I807">
            <v>6300</v>
          </cell>
        </row>
        <row r="808">
          <cell r="B808">
            <v>209871001</v>
          </cell>
          <cell r="C808" t="str">
            <v>MA02010317</v>
          </cell>
          <cell r="D808" t="str">
            <v xml:space="preserve">CATETER DE SUCCION NASOFARINGEA CALIBRE 18FR LONGITUD 60CM </v>
          </cell>
          <cell r="E808">
            <v>102294</v>
          </cell>
          <cell r="F808" t="str">
            <v>MEDICO QUIRURGICO</v>
          </cell>
          <cell r="G808">
            <v>11520</v>
          </cell>
          <cell r="H808">
            <v>0</v>
          </cell>
          <cell r="I808">
            <v>9130</v>
          </cell>
        </row>
        <row r="809">
          <cell r="B809">
            <v>209871301</v>
          </cell>
          <cell r="C809" t="str">
            <v>MA03010153</v>
          </cell>
          <cell r="D809" t="str">
            <v>SISTEMA DE CATERIZACION VENOSA CENTRAL DE DOBLE O TRIPLE LUMEN CON 2 ANTIBIOTICOS (MINOCICLINA Y RIFAMPICINA), NEONATAL O PEDIÁTRICO  (SE SOLICITA DOBLE LUMEN 4FR X 5M, DE POLIURETANO)</v>
          </cell>
          <cell r="E809">
            <v>106643</v>
          </cell>
          <cell r="F809" t="str">
            <v>MEDICO QUIRURGICO</v>
          </cell>
          <cell r="G809">
            <v>0</v>
          </cell>
          <cell r="H809">
            <v>0</v>
          </cell>
          <cell r="I809">
            <v>0</v>
          </cell>
        </row>
        <row r="810">
          <cell r="B810">
            <v>209871401</v>
          </cell>
          <cell r="C810" t="str">
            <v>MA03010154</v>
          </cell>
          <cell r="D810" t="str">
            <v>SISTEMA DE CATERIZACION VENOSA CENTRAL DE DOBLE O TRIPLE LUMEN CON 2 ANTIBIOTICOS (MINOCICLINA Y RIFAMPICINA), NEONATAL O PEDIÁTRICO. SE SOLICITA 5FR X 8CM, DE DOS LUMENS DE POLIURETANO</v>
          </cell>
          <cell r="E810">
            <v>106643</v>
          </cell>
          <cell r="F810" t="str">
            <v>MEDICO QUIRURGICO</v>
          </cell>
          <cell r="G810">
            <v>0</v>
          </cell>
          <cell r="H810">
            <v>0</v>
          </cell>
          <cell r="I810">
            <v>0</v>
          </cell>
        </row>
        <row r="811">
          <cell r="B811">
            <v>209871501</v>
          </cell>
          <cell r="C811" t="str">
            <v>MA03010155</v>
          </cell>
          <cell r="D811" t="str">
            <v>SISTEMA DE CATERIZACION VENOSA CENTRAL DE DOBLE O TRIPLE LUMEN CON 2 ANTIBIOTICOS (MINOCICLINA Y RIFAMPICINA), NEONATAL O PEDIÁTRICO,  SE SOLICITA 5FR X 12CM, DE POLIURETANO DE DOS LUMEN.</v>
          </cell>
          <cell r="E811">
            <v>106643</v>
          </cell>
          <cell r="F811" t="str">
            <v>MEDICO QUIRURGICO</v>
          </cell>
          <cell r="G811">
            <v>248</v>
          </cell>
          <cell r="H811">
            <v>0</v>
          </cell>
          <cell r="I811">
            <v>0</v>
          </cell>
        </row>
        <row r="812">
          <cell r="B812">
            <v>209871601</v>
          </cell>
          <cell r="C812" t="str">
            <v>MA03010156</v>
          </cell>
          <cell r="D812" t="str">
            <v>SISTEMA DE CATERIZACION VENOSA CENTRAL DE DOBLE O TRIPLE LUMEN CON 2 ANTIBIOTICOS (MINOCICLINA Y RIFAMPICINA), NEONATAL O PEDIÁTRICO. SE SOLICITA DE TRES LUMENES 5FR X 12CM, DE POLIURETANO</v>
          </cell>
          <cell r="E812">
            <v>106643</v>
          </cell>
          <cell r="F812" t="str">
            <v>MEDICO QUIRURGICO</v>
          </cell>
          <cell r="G812">
            <v>0</v>
          </cell>
          <cell r="H812">
            <v>0</v>
          </cell>
          <cell r="I812">
            <v>0</v>
          </cell>
        </row>
        <row r="813">
          <cell r="B813">
            <v>209871701</v>
          </cell>
          <cell r="C813" t="str">
            <v>MA03010157</v>
          </cell>
          <cell r="D813" t="str">
            <v>SISTEMA DE CATERIZACION VENOSA CENTRAL DE DOBLE O TRIPLE LUMEN CON 2 ANTIBIOTICOS (MINOCICLINA Y RIFAMPICINA), NEONATAL O PEDIÁTRICO. (SE SOLICITA 5FR X 15M, TRIPLE LUMEN DE POLIURETANO)</v>
          </cell>
          <cell r="E813">
            <v>106643</v>
          </cell>
          <cell r="F813" t="str">
            <v>MEDICO QUIRURGICO</v>
          </cell>
          <cell r="G813">
            <v>0</v>
          </cell>
          <cell r="H813">
            <v>0</v>
          </cell>
          <cell r="I813">
            <v>0</v>
          </cell>
        </row>
        <row r="814">
          <cell r="B814">
            <v>209038207</v>
          </cell>
          <cell r="C814" t="str">
            <v>IN01010001</v>
          </cell>
          <cell r="D814" t="str">
            <v>CUCHILLA PARA FACOEMULSIFICACIÓN (Se solicita de 2.65mm)</v>
          </cell>
          <cell r="E814">
            <v>21881</v>
          </cell>
          <cell r="F814" t="str">
            <v>MEDICO QUIRURGICO</v>
          </cell>
          <cell r="G814">
            <v>0</v>
          </cell>
          <cell r="H814">
            <v>0</v>
          </cell>
          <cell r="I814">
            <v>0</v>
          </cell>
        </row>
        <row r="815">
          <cell r="B815">
            <v>209038208</v>
          </cell>
          <cell r="C815" t="str">
            <v>IN01010002</v>
          </cell>
          <cell r="D815" t="str">
            <v>CUCHILLA PARA FACOEMULSIFICACIÓN.  (SE SOLICITA TAMAÑO  3.2MM)</v>
          </cell>
          <cell r="E815">
            <v>21881</v>
          </cell>
          <cell r="F815" t="str">
            <v>MEDICO QUIRURGICO</v>
          </cell>
          <cell r="G815">
            <v>0</v>
          </cell>
          <cell r="H815">
            <v>0</v>
          </cell>
          <cell r="I815">
            <v>0</v>
          </cell>
        </row>
        <row r="816">
          <cell r="B816">
            <v>209036503</v>
          </cell>
          <cell r="C816" t="str">
            <v>MA01020010</v>
          </cell>
          <cell r="D816" t="str">
            <v>GASA SIMPLE 4" X 4" CON 16 DOBLECES, NO ESTERIL.</v>
          </cell>
          <cell r="E816">
            <v>22551</v>
          </cell>
          <cell r="F816" t="str">
            <v>MEDICO QUIRURGICO</v>
          </cell>
          <cell r="G816">
            <v>5926000</v>
          </cell>
          <cell r="H816">
            <v>194000</v>
          </cell>
          <cell r="I816">
            <v>0</v>
          </cell>
        </row>
        <row r="817">
          <cell r="B817">
            <v>209036505</v>
          </cell>
          <cell r="C817" t="str">
            <v>MA01020007</v>
          </cell>
          <cell r="D817" t="str">
            <v xml:space="preserve">GASA SIMPLE 8" X 4" CON 12 DOBLECES, NO ESTÉRIL.   </v>
          </cell>
          <cell r="E817">
            <v>22553</v>
          </cell>
          <cell r="F817" t="str">
            <v>MEDICO QUIRURGICO</v>
          </cell>
          <cell r="G817">
            <v>1754000</v>
          </cell>
          <cell r="H817">
            <v>187000</v>
          </cell>
          <cell r="I817">
            <v>410000</v>
          </cell>
        </row>
        <row r="818">
          <cell r="B818">
            <v>209057702</v>
          </cell>
          <cell r="C818" t="str">
            <v>MA09050037</v>
          </cell>
          <cell r="D818" t="str">
            <v xml:space="preserve">VENDA ABDOMINAL QUIRÚRGICA . (SE SOLICITA  TAMAÑO 18 X 18" PULGADAS).                                                                                                                                                                                                                          </v>
          </cell>
          <cell r="E818">
            <v>22396</v>
          </cell>
          <cell r="F818" t="str">
            <v>MEDICO QUIRURGICO</v>
          </cell>
          <cell r="G818">
            <v>278400</v>
          </cell>
          <cell r="H818">
            <v>23400</v>
          </cell>
          <cell r="I818">
            <v>4600</v>
          </cell>
        </row>
        <row r="819">
          <cell r="B819">
            <v>209037900</v>
          </cell>
          <cell r="C819" t="str">
            <v>SC01050004</v>
          </cell>
          <cell r="D819" t="str">
            <v xml:space="preserve">GUANTE QUIRURGICO DE LATEX ESTERIL.  SE SOLICITA TAMAÑO 6  1/2"  </v>
          </cell>
          <cell r="E819">
            <v>100716</v>
          </cell>
          <cell r="F819" t="str">
            <v>MEDICO QUIRURGICO</v>
          </cell>
          <cell r="G819">
            <v>187500</v>
          </cell>
          <cell r="H819">
            <v>26500</v>
          </cell>
          <cell r="I819">
            <v>74500</v>
          </cell>
        </row>
        <row r="820">
          <cell r="B820">
            <v>209037800</v>
          </cell>
          <cell r="C820" t="str">
            <v>SC01050002</v>
          </cell>
          <cell r="D820" t="str">
            <v>GUANTES DE EXPLORACIÓN DE LÁTEX, NO ESTÉRIL (SE SOLICITA TAMAÑO CHICO).</v>
          </cell>
          <cell r="E820">
            <v>100714</v>
          </cell>
          <cell r="F820" t="str">
            <v>MEDICO QUIRURGICO</v>
          </cell>
          <cell r="G820">
            <v>1801000</v>
          </cell>
          <cell r="H820">
            <v>70000</v>
          </cell>
          <cell r="I820">
            <v>190000</v>
          </cell>
        </row>
        <row r="821">
          <cell r="B821">
            <v>209037801</v>
          </cell>
          <cell r="C821" t="str">
            <v>SC01050001</v>
          </cell>
          <cell r="D821" t="str">
            <v xml:space="preserve">GUANTES DE EXPLORACIÓN DE LÁTEX, NO ESTÉRIL (SE SOLICITA TAMAÑO MEDIANO). </v>
          </cell>
          <cell r="E821">
            <v>100714</v>
          </cell>
          <cell r="F821" t="str">
            <v>MEDICO QUIRURGICO</v>
          </cell>
          <cell r="G821">
            <v>450000</v>
          </cell>
          <cell r="H821">
            <v>60000</v>
          </cell>
          <cell r="I821">
            <v>786500</v>
          </cell>
        </row>
        <row r="822">
          <cell r="B822">
            <v>209158401</v>
          </cell>
          <cell r="C822" t="str">
            <v>SC01050036</v>
          </cell>
          <cell r="D822" t="str">
            <v>GUANTES DE NITRILO PARA EXAMEN SIN POLVO, NO ESTÉRIL.     (SE SOLICITA TAMAÑO GRANDE)</v>
          </cell>
          <cell r="E822">
            <v>52935</v>
          </cell>
          <cell r="F822" t="str">
            <v>MEDICO QUIRURGICO</v>
          </cell>
          <cell r="G822">
            <v>1578000</v>
          </cell>
          <cell r="H822">
            <v>166500</v>
          </cell>
          <cell r="I822">
            <v>0</v>
          </cell>
        </row>
        <row r="823">
          <cell r="B823">
            <v>209158301</v>
          </cell>
          <cell r="C823" t="str">
            <v>SC01050035</v>
          </cell>
          <cell r="D823" t="str">
            <v>GUANTES DE NITRILO PARA EXAMEN SIN POLVO, NO ESTÉRIL.  (SE SOLICITA TAMAÑO MEDIANO)</v>
          </cell>
          <cell r="E823">
            <v>52935</v>
          </cell>
          <cell r="F823" t="str">
            <v>MEDICO QUIRURGICO</v>
          </cell>
          <cell r="G823">
            <v>509000</v>
          </cell>
          <cell r="H823">
            <v>133200</v>
          </cell>
          <cell r="I823">
            <v>0</v>
          </cell>
        </row>
        <row r="824">
          <cell r="B824">
            <v>209269601</v>
          </cell>
          <cell r="C824" t="str">
            <v>SC01050034</v>
          </cell>
          <cell r="D824" t="str">
            <v>GUANTES DE NITRILO PARA EXAMEN SIN POLVO, NO ESTÉRIL. SE SOLICITA TAMAÑO CHICO</v>
          </cell>
          <cell r="E824">
            <v>52935</v>
          </cell>
          <cell r="F824" t="str">
            <v>MEDICO QUIRURGICO</v>
          </cell>
          <cell r="G824">
            <v>731200</v>
          </cell>
          <cell r="H824">
            <v>163200</v>
          </cell>
          <cell r="I824">
            <v>0</v>
          </cell>
        </row>
        <row r="825">
          <cell r="B825">
            <v>209037902</v>
          </cell>
          <cell r="C825" t="str">
            <v>SC01050006</v>
          </cell>
          <cell r="D825" t="str">
            <v>GUANTES QUIRURGICO DE LATEX ESTERIL   (SE SOLICITA TAMAÑO 7 1/2")</v>
          </cell>
          <cell r="E825">
            <v>100716</v>
          </cell>
          <cell r="F825" t="str">
            <v>MEDICO QUIRURGICO</v>
          </cell>
          <cell r="G825">
            <v>247700</v>
          </cell>
          <cell r="H825">
            <v>3000</v>
          </cell>
          <cell r="I825">
            <v>0</v>
          </cell>
        </row>
        <row r="826">
          <cell r="B826">
            <v>209037903</v>
          </cell>
          <cell r="C826" t="str">
            <v>SC01050007</v>
          </cell>
          <cell r="D826" t="str">
            <v>GUANTES QUIRURGICO DE LATEX ESTERIL  (SE SOLICITA TAMAÑO 8").</v>
          </cell>
          <cell r="E826">
            <v>100716</v>
          </cell>
          <cell r="F826" t="str">
            <v>MEDICO QUIRURGICO</v>
          </cell>
          <cell r="G826">
            <v>182900</v>
          </cell>
          <cell r="H826">
            <v>35100</v>
          </cell>
          <cell r="I826">
            <v>38000</v>
          </cell>
        </row>
        <row r="827">
          <cell r="B827">
            <v>209037901</v>
          </cell>
          <cell r="C827" t="str">
            <v>SC01050005</v>
          </cell>
          <cell r="D827" t="str">
            <v>GUANTES QUIRURGICO DE LATEX ESTERIL (SE SOLICITA TAMAÑO 7 ").</v>
          </cell>
          <cell r="E827">
            <v>100716</v>
          </cell>
          <cell r="F827" t="str">
            <v>MEDICO QUIRURGICO</v>
          </cell>
          <cell r="G827">
            <v>114200</v>
          </cell>
          <cell r="H827">
            <v>23150</v>
          </cell>
          <cell r="I827">
            <v>55000</v>
          </cell>
        </row>
        <row r="828">
          <cell r="B828">
            <v>209833101</v>
          </cell>
          <cell r="C828" t="str">
            <v>MA05020067</v>
          </cell>
          <cell r="D828" t="str">
            <v>JERINGUILLA DE 0.5cc (U100) PARA INSULINA DE RETRACCION     (SE SOLICITA 30G X 8MM)</v>
          </cell>
          <cell r="E828">
            <v>106249</v>
          </cell>
          <cell r="F828" t="str">
            <v>MEDICO QUIRURGICO</v>
          </cell>
          <cell r="G828">
            <v>444000</v>
          </cell>
          <cell r="H828">
            <v>68000</v>
          </cell>
          <cell r="I828">
            <v>61600</v>
          </cell>
        </row>
        <row r="829">
          <cell r="B829">
            <v>209040200</v>
          </cell>
          <cell r="C829" t="str">
            <v>MA05010021</v>
          </cell>
          <cell r="D829" t="str">
            <v>JERINGUILLA DE 10 12 ML, CON AGUJA DE 21 G X 1½ PULGADAS.</v>
          </cell>
          <cell r="E829">
            <v>22205</v>
          </cell>
          <cell r="F829" t="str">
            <v>MEDICO QUIRURGICO</v>
          </cell>
          <cell r="G829">
            <v>0</v>
          </cell>
          <cell r="H829">
            <v>167900</v>
          </cell>
          <cell r="I829">
            <v>137600</v>
          </cell>
        </row>
        <row r="830">
          <cell r="B830">
            <v>209833001</v>
          </cell>
          <cell r="C830" t="str">
            <v>MA05020066</v>
          </cell>
          <cell r="D830" t="str">
            <v>JERINGUILLA DE 1cc (U100) PARA INSULINA DE RETRACCION. SE SOLICITA 30G X 8MM</v>
          </cell>
          <cell r="E830">
            <v>106250</v>
          </cell>
          <cell r="F830" t="str">
            <v>MEDICO QUIRURGICO</v>
          </cell>
          <cell r="G830">
            <v>618100</v>
          </cell>
          <cell r="H830">
            <v>258400</v>
          </cell>
          <cell r="I830">
            <v>48000</v>
          </cell>
        </row>
        <row r="831">
          <cell r="B831">
            <v>209040900</v>
          </cell>
          <cell r="C831" t="str">
            <v>MA05010017</v>
          </cell>
          <cell r="D831" t="str">
            <v>JERINGUILLA 2025 ML.  (SE SOLICITA PUNTA DE ROSCA SIN AGUJA)</v>
          </cell>
          <cell r="E831">
            <v>22191</v>
          </cell>
          <cell r="F831" t="str">
            <v>MEDICO QUIRURGICO</v>
          </cell>
          <cell r="G831">
            <v>949450</v>
          </cell>
          <cell r="H831">
            <v>23000</v>
          </cell>
          <cell r="I831">
            <v>0</v>
          </cell>
        </row>
        <row r="832">
          <cell r="B832">
            <v>209039800</v>
          </cell>
          <cell r="C832" t="str">
            <v>MA05010019</v>
          </cell>
          <cell r="D832" t="str">
            <v>JERINGUILLA DE 23 ML CON AGUJA DE 21 G X 1½ O 23 G X 1". SE SOLICITA AGUJA DE 21 G X 1½.</v>
          </cell>
          <cell r="E832">
            <v>22417</v>
          </cell>
          <cell r="F832" t="str">
            <v>MEDICO QUIRURGICO</v>
          </cell>
          <cell r="G832">
            <v>0</v>
          </cell>
          <cell r="H832">
            <v>769500</v>
          </cell>
          <cell r="I832">
            <v>4300</v>
          </cell>
        </row>
        <row r="833">
          <cell r="B833">
            <v>209039900</v>
          </cell>
          <cell r="C833" t="str">
            <v>MA05010020</v>
          </cell>
          <cell r="D833" t="str">
            <v>JERINGUILLA DE 5 6 ML.  (SE SOLICITA CON AGUJA 21 G X 1½ PULGADAS)</v>
          </cell>
          <cell r="E833">
            <v>22421</v>
          </cell>
          <cell r="F833" t="str">
            <v>MEDICO QUIRURGICO</v>
          </cell>
          <cell r="G833">
            <v>0</v>
          </cell>
          <cell r="H833">
            <v>140400</v>
          </cell>
          <cell r="I833">
            <v>0</v>
          </cell>
        </row>
        <row r="834">
          <cell r="B834">
            <v>209463701</v>
          </cell>
          <cell r="C834" t="str">
            <v>SC01050128</v>
          </cell>
          <cell r="D834" t="str">
            <v>GUANTES DE PROTECCION DE NITRILO SIN TALCO CON LONGITUD DE 12” +/ 0.5” DESECHABLE, PARA ATENCIÓN DE PACIENTES..  SE SOLICTA TAMAÑO L</v>
          </cell>
          <cell r="E834">
            <v>104745</v>
          </cell>
          <cell r="F834" t="str">
            <v>MEDICO QUIRURGICO</v>
          </cell>
          <cell r="G834">
            <v>192000</v>
          </cell>
          <cell r="H834">
            <v>17000</v>
          </cell>
          <cell r="I834">
            <v>20000</v>
          </cell>
        </row>
        <row r="835">
          <cell r="B835">
            <v>209463801</v>
          </cell>
          <cell r="C835" t="str">
            <v>SC01050129</v>
          </cell>
          <cell r="D835" t="str">
            <v>GUANTES DE PROTECCION DE NITRILO SIN TALCO CON LONGITUD DE 12” +/ 0.5” DESECHABLE, PARA ATENCIÓN DE PACIENTES.  SE SOLICITA TAMAÑO M</v>
          </cell>
          <cell r="E835">
            <v>104745</v>
          </cell>
          <cell r="F835" t="str">
            <v>MEDICO QUIRURGICO</v>
          </cell>
          <cell r="G835">
            <v>158000</v>
          </cell>
          <cell r="H835">
            <v>39800</v>
          </cell>
          <cell r="I835">
            <v>16000</v>
          </cell>
        </row>
        <row r="836">
          <cell r="B836">
            <v>209003700</v>
          </cell>
          <cell r="C836" t="str">
            <v>MA04060008</v>
          </cell>
          <cell r="D836" t="str">
            <v>AGUJA PARA NEUMOPERITONEO  (TIPO VERESS) PARA LAPARASCOPIA (Se solicita 120mm)</v>
          </cell>
          <cell r="E836">
            <v>102340</v>
          </cell>
          <cell r="F836" t="str">
            <v>MEDICO QUIRURGICO</v>
          </cell>
          <cell r="G836">
            <v>0</v>
          </cell>
          <cell r="H836">
            <v>0</v>
          </cell>
          <cell r="I836">
            <v>0</v>
          </cell>
        </row>
        <row r="837">
          <cell r="B837">
            <v>209008100</v>
          </cell>
          <cell r="C837" t="str">
            <v>MA04030001</v>
          </cell>
          <cell r="D837" t="str">
            <v>AGUJA HIPODÉRMICA,  (SE SOLICITA CALIBRE 18G X 1  1/2 PULGADAS, 38MM DE LONGITUD)</v>
          </cell>
          <cell r="E837">
            <v>21708</v>
          </cell>
          <cell r="F837" t="str">
            <v>MEDICO QUIRURGICO</v>
          </cell>
          <cell r="G837">
            <v>0</v>
          </cell>
          <cell r="H837">
            <v>0</v>
          </cell>
          <cell r="I837">
            <v>0</v>
          </cell>
        </row>
        <row r="838">
          <cell r="B838">
            <v>209008400</v>
          </cell>
          <cell r="C838" t="str">
            <v>MA04030005</v>
          </cell>
          <cell r="D838" t="str">
            <v xml:space="preserve">AGUJA HIPODÉRMICA,   (SE SOLICITA CALIBRE 21G, 1 PULGADAS, 25MM DE LONGITUD.) </v>
          </cell>
          <cell r="E838">
            <v>21708</v>
          </cell>
          <cell r="F838" t="str">
            <v>MEDICO QUIRURGICO</v>
          </cell>
          <cell r="G838">
            <v>0</v>
          </cell>
          <cell r="H838">
            <v>0</v>
          </cell>
          <cell r="I838">
            <v>0</v>
          </cell>
        </row>
        <row r="839">
          <cell r="B839">
            <v>209008500</v>
          </cell>
          <cell r="C839" t="str">
            <v>MA04030006</v>
          </cell>
          <cell r="D839" t="str">
            <v>AGUJA HIPODÉRMICA,  SE SOLICITA CALIBRE 21G X 1 1/2 PULGADAS, 38MM DE LONGITUD</v>
          </cell>
          <cell r="E839">
            <v>21708</v>
          </cell>
          <cell r="F839" t="str">
            <v>MEDICO QUIRURGICO</v>
          </cell>
          <cell r="G839">
            <v>0</v>
          </cell>
          <cell r="H839">
            <v>0</v>
          </cell>
          <cell r="I839">
            <v>0</v>
          </cell>
        </row>
        <row r="840">
          <cell r="B840">
            <v>209008600</v>
          </cell>
          <cell r="C840" t="str">
            <v>MA04030007</v>
          </cell>
          <cell r="D840" t="str">
            <v xml:space="preserve">AGUJA HIPODÉRMICA, (SE SOLICITA CALIBRE 22G X 1 PULGADAS). </v>
          </cell>
          <cell r="E840">
            <v>21708</v>
          </cell>
          <cell r="F840" t="str">
            <v>MEDICO QUIRURGICO</v>
          </cell>
          <cell r="G840">
            <v>0</v>
          </cell>
          <cell r="H840">
            <v>0</v>
          </cell>
          <cell r="I840">
            <v>0</v>
          </cell>
        </row>
        <row r="841">
          <cell r="B841">
            <v>209008700</v>
          </cell>
          <cell r="C841" t="str">
            <v>MA04030008</v>
          </cell>
          <cell r="D841" t="str">
            <v>AGUJA HIPODÉRMICA    (SE SOLICITA CALIBRE 22G X 1 1/2 PULGADAS, 38MM DE LONGITUD)</v>
          </cell>
          <cell r="E841">
            <v>21708</v>
          </cell>
          <cell r="F841" t="str">
            <v>MEDICO QUIRURGICO</v>
          </cell>
          <cell r="G841">
            <v>0</v>
          </cell>
          <cell r="H841">
            <v>0</v>
          </cell>
          <cell r="I841">
            <v>0</v>
          </cell>
        </row>
        <row r="842">
          <cell r="B842">
            <v>209008800</v>
          </cell>
          <cell r="C842" t="str">
            <v>MA04030009</v>
          </cell>
          <cell r="D842" t="str">
            <v>AGUJA HIPODÉRMICA, (SE SOLICITA CALIBRE 23G X 1 PULGADAS 25MM DE LONGITUD)</v>
          </cell>
          <cell r="E842">
            <v>21708</v>
          </cell>
          <cell r="F842" t="str">
            <v>MEDICO QUIRURGICO</v>
          </cell>
          <cell r="G842">
            <v>0</v>
          </cell>
          <cell r="H842">
            <v>0</v>
          </cell>
          <cell r="I842">
            <v>0</v>
          </cell>
        </row>
        <row r="843">
          <cell r="B843">
            <v>209008900</v>
          </cell>
          <cell r="C843" t="str">
            <v>MA04030010</v>
          </cell>
          <cell r="D843" t="str">
            <v>AGUJA HIPODÉRMICA,   SE SOLICITA CALIBRE 24G X 1 PULGADAS 25MM DE LONGITUD</v>
          </cell>
          <cell r="E843">
            <v>21708</v>
          </cell>
          <cell r="F843" t="str">
            <v>MEDICO QUIRURGICO</v>
          </cell>
          <cell r="G843">
            <v>0</v>
          </cell>
          <cell r="H843">
            <v>0</v>
          </cell>
          <cell r="I843">
            <v>0</v>
          </cell>
        </row>
        <row r="844">
          <cell r="B844">
            <v>209009000</v>
          </cell>
          <cell r="C844" t="str">
            <v>MA04030012</v>
          </cell>
          <cell r="D844" t="str">
            <v xml:space="preserve">AGUJA HIPODÉRMICA DESECHABLE (Se solicita calibre 25G de 1" de longitud) </v>
          </cell>
          <cell r="E844">
            <v>21708</v>
          </cell>
          <cell r="F844" t="str">
            <v>MEDICO QUIRURGICO</v>
          </cell>
          <cell r="G844">
            <v>14000</v>
          </cell>
          <cell r="H844">
            <v>18300</v>
          </cell>
          <cell r="I844">
            <v>0</v>
          </cell>
        </row>
        <row r="845">
          <cell r="B845">
            <v>209009002</v>
          </cell>
          <cell r="C845" t="str">
            <v>MA04030013</v>
          </cell>
          <cell r="D845" t="str">
            <v>AGUJA HIPODÉRMICA    (SE SOLICITA CALIBRE 25G X 1 1/2 PULGADAS, 38MM DE LONGITUD)</v>
          </cell>
          <cell r="E845">
            <v>21708</v>
          </cell>
          <cell r="F845" t="str">
            <v>MEDICO QUIRURGICO</v>
          </cell>
          <cell r="G845">
            <v>1385800</v>
          </cell>
          <cell r="H845">
            <v>18200</v>
          </cell>
          <cell r="I845">
            <v>0</v>
          </cell>
        </row>
        <row r="846">
          <cell r="B846">
            <v>209011222</v>
          </cell>
          <cell r="C846" t="str">
            <v>MA03010019</v>
          </cell>
          <cell r="D846" t="str">
            <v>BANDEJA PARA CATETERIZACION VENOSA CENTRAL TRIPLE LUMEN.  SE SOLICITA CATETER DE POLIURETANO</v>
          </cell>
          <cell r="E846">
            <v>102939</v>
          </cell>
          <cell r="F846" t="str">
            <v>MEDICO QUIRURGICO</v>
          </cell>
          <cell r="G846">
            <v>0</v>
          </cell>
          <cell r="H846">
            <v>0</v>
          </cell>
          <cell r="I846">
            <v>0</v>
          </cell>
        </row>
        <row r="847">
          <cell r="B847">
            <v>209013400</v>
          </cell>
          <cell r="C847" t="str">
            <v>MA07020044</v>
          </cell>
          <cell r="D847" t="str">
            <v>TUBO PARA SISTEMA DE DRENAJE TORÁCICO DIGITAL CONEXIÓN DOBLE (Se solicita longitud de 1.5 mts). DEBE SER COMPATIBLE CON EL EQUIPO EXISTENTE EN LA INSTITUCIÓN.</v>
          </cell>
          <cell r="E847">
            <v>101420</v>
          </cell>
          <cell r="F847" t="str">
            <v>MEDICO QUIRURGICO</v>
          </cell>
          <cell r="G847">
            <v>0</v>
          </cell>
          <cell r="H847">
            <v>0</v>
          </cell>
          <cell r="I847">
            <v>0</v>
          </cell>
        </row>
        <row r="848">
          <cell r="B848">
            <v>209018401</v>
          </cell>
          <cell r="C848" t="str">
            <v>SC01070083</v>
          </cell>
          <cell r="D848" t="str">
            <v>TRAJE DE PROTECCION PERSONAL (TIPO OVEROL) TAMAÑO L</v>
          </cell>
          <cell r="E848">
            <v>104726</v>
          </cell>
          <cell r="F848" t="str">
            <v>MEDICO QUIRURGICO</v>
          </cell>
          <cell r="G848">
            <v>305326</v>
          </cell>
          <cell r="H848">
            <v>3280</v>
          </cell>
          <cell r="I848">
            <v>100</v>
          </cell>
        </row>
        <row r="849">
          <cell r="B849">
            <v>209018501</v>
          </cell>
          <cell r="C849" t="str">
            <v>SC01070084</v>
          </cell>
          <cell r="D849" t="str">
            <v>TRAJE DE PROTECCION PERSONAL (TIPO OVEROL)TAMAÑO XL</v>
          </cell>
          <cell r="E849">
            <v>104726</v>
          </cell>
          <cell r="F849" t="str">
            <v>MEDICO QUIRURGICO</v>
          </cell>
          <cell r="G849">
            <v>286065</v>
          </cell>
          <cell r="H849">
            <v>0</v>
          </cell>
          <cell r="I849">
            <v>120</v>
          </cell>
        </row>
        <row r="850">
          <cell r="B850">
            <v>209019006</v>
          </cell>
          <cell r="C850" t="str">
            <v>MA09050053</v>
          </cell>
          <cell r="D850" t="str">
            <v>VENDA DE GASA PRESATURADAS DE CLORURO DE SODIO AL 20%   (TAMAÑO 6" (15 CM ) X 6 3/4" (17 CM ).</v>
          </cell>
          <cell r="E850">
            <v>52528</v>
          </cell>
          <cell r="F850" t="str">
            <v>MEDICO QUIRURGICO</v>
          </cell>
          <cell r="G850">
            <v>0</v>
          </cell>
          <cell r="H850">
            <v>0</v>
          </cell>
          <cell r="I850">
            <v>0</v>
          </cell>
        </row>
        <row r="851">
          <cell r="B851">
            <v>209019501</v>
          </cell>
          <cell r="C851" t="str">
            <v>MA01010019</v>
          </cell>
          <cell r="D851" t="str">
            <v>APÓSITO HIDROCOLOIDE (FINO O EXTRA DELGADO)          (SE SOLICITA CUADRADO 15CM X 15CM).</v>
          </cell>
          <cell r="E851">
            <v>100564</v>
          </cell>
          <cell r="F851" t="str">
            <v>MEDICO QUIRURGICO</v>
          </cell>
          <cell r="G851">
            <v>0</v>
          </cell>
          <cell r="H851">
            <v>0</v>
          </cell>
          <cell r="I851">
            <v>0</v>
          </cell>
        </row>
        <row r="852">
          <cell r="B852">
            <v>209019502</v>
          </cell>
          <cell r="C852" t="str">
            <v>MA01010166</v>
          </cell>
          <cell r="D852" t="str">
            <v>APÓSITO HIDROCOLOIDE (Estándar, Regular o Extra Absorbente)                (SE SOICITA CUADRADO/IMPERMEABLE 20CM X 20CM).</v>
          </cell>
          <cell r="E852">
            <v>100565</v>
          </cell>
          <cell r="F852" t="str">
            <v>MEDICO QUIRURGICO</v>
          </cell>
          <cell r="G852">
            <v>0</v>
          </cell>
          <cell r="H852">
            <v>0</v>
          </cell>
          <cell r="I852">
            <v>0</v>
          </cell>
        </row>
        <row r="853">
          <cell r="B853">
            <v>209019503</v>
          </cell>
          <cell r="C853" t="str">
            <v>MA01010015</v>
          </cell>
          <cell r="D853" t="str">
            <v>APÓSITO HIDROCOLOIDE (FINO O EXTRA DELGADO)             (SE SOLICITA CUADRADO 10CM X 10CM)</v>
          </cell>
          <cell r="E853">
            <v>100564</v>
          </cell>
          <cell r="F853" t="str">
            <v>MEDICO QUIRURGICO</v>
          </cell>
          <cell r="G853">
            <v>0</v>
          </cell>
          <cell r="H853">
            <v>0</v>
          </cell>
          <cell r="I853">
            <v>0</v>
          </cell>
        </row>
        <row r="854">
          <cell r="B854">
            <v>209019504</v>
          </cell>
          <cell r="C854" t="str">
            <v>MA01010165</v>
          </cell>
          <cell r="D854" t="str">
            <v>APÓSITO HIDROCOLOIDE (Estándar, Regular o Extra Absorbente).  SE SOLICITA,  CUADRADO 15CM X 15CM</v>
          </cell>
          <cell r="E854">
            <v>100565</v>
          </cell>
          <cell r="F854" t="str">
            <v>MEDICO QUIRURGICO</v>
          </cell>
          <cell r="G854">
            <v>0</v>
          </cell>
          <cell r="H854">
            <v>0</v>
          </cell>
          <cell r="I854">
            <v>0</v>
          </cell>
        </row>
        <row r="855">
          <cell r="B855">
            <v>209021204</v>
          </cell>
          <cell r="C855" t="str">
            <v>MA08020008</v>
          </cell>
          <cell r="D855" t="str">
            <v xml:space="preserve">BANDEJA PRE OPERATORIA PARA LAVADO DE PIEL. (SE SOLICITA CON TENAZA Y DOS APLICADORES DE 3 PULGADAS CON PUNTA DE ALGODÓN).
</v>
          </cell>
          <cell r="E855">
            <v>21823</v>
          </cell>
          <cell r="F855" t="str">
            <v>MEDICO QUIRURGICO</v>
          </cell>
          <cell r="G855">
            <v>0</v>
          </cell>
          <cell r="H855">
            <v>0</v>
          </cell>
          <cell r="I855">
            <v>0</v>
          </cell>
        </row>
        <row r="856">
          <cell r="B856">
            <v>209021205</v>
          </cell>
          <cell r="C856" t="str">
            <v>MA04010016</v>
          </cell>
          <cell r="D856" t="str">
            <v>BANDEJA DE ANESTESIA RAQUIDEA DESEHABLE CON MEDICAMENTO SE SOLICITA (CON INTRODUCTOR, AGUJA PUNTA DE LAPIZ/SPROTE 25G LARGO 136MM CON AGUJA 22G x 1 1/2", Epinefrina 1:1000, ampolla de 1ml y efedrina sulfato 50mg/ml, ampolla de 1ml, y CON BUPIVACAINA PESADA).</v>
          </cell>
          <cell r="E856">
            <v>102235</v>
          </cell>
          <cell r="F856" t="str">
            <v>MEDICO QUIRURGICO</v>
          </cell>
          <cell r="G856">
            <v>0</v>
          </cell>
          <cell r="H856">
            <v>0</v>
          </cell>
          <cell r="I856">
            <v>0</v>
          </cell>
        </row>
        <row r="857">
          <cell r="B857">
            <v>209033101</v>
          </cell>
          <cell r="C857" t="str">
            <v>MA01010037</v>
          </cell>
          <cell r="D857" t="str">
            <v>VENDA AUTOADHERIBLE DE PLASTICO RECTANGULAR O LARGAS.        (CURITAS RECTANGULAR)</v>
          </cell>
          <cell r="E857">
            <v>22397</v>
          </cell>
          <cell r="F857" t="str">
            <v>MEDICO QUIRURGICO</v>
          </cell>
          <cell r="G857">
            <v>0</v>
          </cell>
          <cell r="H857">
            <v>0</v>
          </cell>
          <cell r="I857">
            <v>0</v>
          </cell>
        </row>
        <row r="858">
          <cell r="B858">
            <v>209033200</v>
          </cell>
          <cell r="C858" t="str">
            <v>MA01010038</v>
          </cell>
          <cell r="D858" t="str">
            <v>VENDA ADHESIVA DE PLÁSTICO REDONDA</v>
          </cell>
          <cell r="E858">
            <v>22398</v>
          </cell>
          <cell r="F858" t="str">
            <v>MEDICO QUIRURGICO</v>
          </cell>
          <cell r="G858">
            <v>0</v>
          </cell>
          <cell r="H858">
            <v>0</v>
          </cell>
          <cell r="I858">
            <v>0</v>
          </cell>
        </row>
        <row r="859">
          <cell r="B859">
            <v>209040100</v>
          </cell>
          <cell r="C859" t="str">
            <v>MA04020003</v>
          </cell>
          <cell r="D859" t="str">
            <v>AGUJA METALICA CON PISTOLA AUTOMATICA PARA TOMA DE BIOPSIA.  (SE SOLICITA EL TAMAÑO 18G  X 10 A 25CM.)</v>
          </cell>
          <cell r="E859">
            <v>22372</v>
          </cell>
          <cell r="F859" t="str">
            <v>MEDICO QUIRURGICO</v>
          </cell>
          <cell r="G859">
            <v>0</v>
          </cell>
          <cell r="H859">
            <v>30</v>
          </cell>
          <cell r="I859">
            <v>0</v>
          </cell>
        </row>
        <row r="860">
          <cell r="B860">
            <v>209049800</v>
          </cell>
          <cell r="C860" t="str">
            <v>MA08020010</v>
          </cell>
          <cell r="D860" t="str">
            <v>BANDEJA PARA PREPARACIÓN Y RASURADO DE LA PIEL
DESECHABLE PARA LA PREPARACION Y RASURADO DE LA PIEL, COMPUESTO POR: 1 BANDEJA PLÀSTICA CON COMPARTIMIENTOS. 2 UNA MAQUINA DE RASURAR CON SU HOJA. 3 GASA 4" X 4". 4 CON SOLUCION JABONOSA DE BETHADINE. 5 DOS (2) APLICADORES DE 3" CON PUNTA DE ALGODÒN. 6 DOS (2)TOALLAS PARA LA LIMPIEZA.BANDEJA PARA PREPARACION Y RASURADO DE LA PIEL.</v>
          </cell>
          <cell r="E860">
            <v>23313</v>
          </cell>
          <cell r="F860" t="str">
            <v>MEDICO QUIRURGICO</v>
          </cell>
          <cell r="G860">
            <v>0</v>
          </cell>
          <cell r="H860">
            <v>0</v>
          </cell>
          <cell r="I860">
            <v>0</v>
          </cell>
        </row>
        <row r="861">
          <cell r="B861">
            <v>209055601</v>
          </cell>
          <cell r="C861" t="str">
            <v>MN04020162</v>
          </cell>
          <cell r="D861" t="str">
            <v>TUBO ENDOTRAQUEAL CON BALON            (SE SOLICITA TAMAÑO DE 7MM)</v>
          </cell>
          <cell r="E861">
            <v>22241</v>
          </cell>
          <cell r="F861" t="str">
            <v>MEDICO QUIRURGICO</v>
          </cell>
          <cell r="G861">
            <v>0</v>
          </cell>
          <cell r="H861">
            <v>0</v>
          </cell>
          <cell r="I861">
            <v>0</v>
          </cell>
        </row>
        <row r="862">
          <cell r="B862">
            <v>209055602</v>
          </cell>
          <cell r="C862" t="str">
            <v>MN04020053</v>
          </cell>
          <cell r="D862" t="str">
            <v>TUBO ENDOTRAQUEAL CON BALON. (SE SOLICITA TAMAÑO DE 7.5MM)</v>
          </cell>
          <cell r="E862">
            <v>22241</v>
          </cell>
          <cell r="F862" t="str">
            <v>MEDICO QUIRURGICO</v>
          </cell>
          <cell r="G862">
            <v>0</v>
          </cell>
          <cell r="H862">
            <v>0</v>
          </cell>
          <cell r="I862">
            <v>0</v>
          </cell>
        </row>
        <row r="863">
          <cell r="B863">
            <v>209055603</v>
          </cell>
          <cell r="C863" t="str">
            <v>MN04020054</v>
          </cell>
          <cell r="D863" t="str">
            <v>TUBO ENDOTRAQUEAL CON BALON             (SE SOLICITA TAMAÑO DE 8MM)</v>
          </cell>
          <cell r="E863">
            <v>22241</v>
          </cell>
          <cell r="F863" t="str">
            <v>MEDICO QUIRURGICO</v>
          </cell>
          <cell r="G863">
            <v>0</v>
          </cell>
          <cell r="H863">
            <v>0</v>
          </cell>
          <cell r="I863">
            <v>0</v>
          </cell>
        </row>
        <row r="864">
          <cell r="B864">
            <v>209055604</v>
          </cell>
          <cell r="C864" t="str">
            <v>MN04020055</v>
          </cell>
          <cell r="D864" t="str">
            <v>TUBO ENDOTRAQUEAL CON BALON.                                      (SE SOLICITA TAMAÑO DE 8.5MM)</v>
          </cell>
          <cell r="E864">
            <v>22241</v>
          </cell>
          <cell r="F864" t="str">
            <v>MEDICO QUIRURGICO</v>
          </cell>
          <cell r="G864">
            <v>0</v>
          </cell>
          <cell r="H864">
            <v>0</v>
          </cell>
          <cell r="I864">
            <v>0</v>
          </cell>
        </row>
        <row r="865">
          <cell r="B865">
            <v>209057600</v>
          </cell>
          <cell r="C865" t="str">
            <v>OA04010032</v>
          </cell>
          <cell r="D865" t="str">
            <v>VASO PLÁSTICO DESECHABLE  PARA MEDICAMENTO (SE SOLICITA SIN TAPA)</v>
          </cell>
          <cell r="E865">
            <v>103609</v>
          </cell>
          <cell r="F865" t="str">
            <v>MEDICO QUIRURGICO</v>
          </cell>
          <cell r="G865">
            <v>0</v>
          </cell>
          <cell r="H865">
            <v>0</v>
          </cell>
          <cell r="I865">
            <v>0</v>
          </cell>
        </row>
        <row r="866">
          <cell r="B866">
            <v>209058300</v>
          </cell>
          <cell r="C866" t="str">
            <v>MA09050044</v>
          </cell>
          <cell r="D866" t="str">
            <v>VENDA DE YESO     (SE SOLICITA DE FRAGUADO RÁPIDO DE 3" X 3 YARDAS, DE MAXIMO DE 5 MINUTOS)</v>
          </cell>
          <cell r="E866">
            <v>101677</v>
          </cell>
          <cell r="F866" t="str">
            <v>MEDICO QUIRURGICO</v>
          </cell>
          <cell r="G866">
            <v>0</v>
          </cell>
          <cell r="H866">
            <v>0</v>
          </cell>
          <cell r="I866">
            <v>0</v>
          </cell>
        </row>
        <row r="867">
          <cell r="B867">
            <v>209058301</v>
          </cell>
          <cell r="C867" t="str">
            <v>MA09050039</v>
          </cell>
          <cell r="D867" t="str">
            <v>VENDA DE YESO . SE SOLICITA DE FRAGUADO RÁPIDO MAXIMO DE 5 MINUTOS DE 4" X 3 YARDAS</v>
          </cell>
          <cell r="E867">
            <v>101677</v>
          </cell>
          <cell r="F867" t="str">
            <v>MEDICO QUIRURGICO</v>
          </cell>
          <cell r="G867">
            <v>0</v>
          </cell>
          <cell r="H867">
            <v>0</v>
          </cell>
          <cell r="I867">
            <v>0</v>
          </cell>
        </row>
        <row r="868">
          <cell r="B868">
            <v>209058302</v>
          </cell>
          <cell r="C868" t="str">
            <v>MA09050040</v>
          </cell>
          <cell r="D868" t="str">
            <v>VENDA DE YESO, SE SOLICITA DE FRAGUADO RÁPIDO MAXIMO DE 5 MINUTOS DE  4" X 5 YARDAS.</v>
          </cell>
          <cell r="E868">
            <v>101677</v>
          </cell>
          <cell r="F868" t="str">
            <v>MEDICO QUIRURGICO</v>
          </cell>
          <cell r="G868">
            <v>0</v>
          </cell>
          <cell r="H868">
            <v>0</v>
          </cell>
          <cell r="I868">
            <v>0</v>
          </cell>
        </row>
        <row r="869">
          <cell r="B869">
            <v>209058303</v>
          </cell>
          <cell r="C869" t="str">
            <v>MA09050041</v>
          </cell>
          <cell r="D869" t="str">
            <v>VENDA DE YESO  SE SOLICITA DE FRAGUADO RÁPIDO MAXIMO DE 5 MINUTOS DE 5" X 5 YARDAS</v>
          </cell>
          <cell r="E869">
            <v>101677</v>
          </cell>
          <cell r="F869" t="str">
            <v>MEDICO QUIRURGICO</v>
          </cell>
          <cell r="G869">
            <v>0</v>
          </cell>
          <cell r="H869">
            <v>0</v>
          </cell>
          <cell r="I869">
            <v>0</v>
          </cell>
        </row>
        <row r="870">
          <cell r="B870">
            <v>209058304</v>
          </cell>
          <cell r="C870" t="str">
            <v>MA09050042</v>
          </cell>
          <cell r="D870" t="str">
            <v>VENDA DE YESO, SE SOLICITA DE FRAGUADO RÁPIDO MAXIMO DE 5 MINUTOS DE 6" X 5 YARDAS.</v>
          </cell>
          <cell r="E870">
            <v>101677</v>
          </cell>
          <cell r="F870" t="str">
            <v>MEDICO QUIRURGICO</v>
          </cell>
          <cell r="G870">
            <v>0</v>
          </cell>
          <cell r="H870">
            <v>0</v>
          </cell>
          <cell r="I870">
            <v>0</v>
          </cell>
        </row>
        <row r="871">
          <cell r="B871">
            <v>209058306</v>
          </cell>
          <cell r="C871" t="str">
            <v>MA09050043</v>
          </cell>
          <cell r="D871" t="str">
            <v>VENDA DE YESO, SE SOLICITA DE FRAGUADO RÁPIDO MAXIMO DE  5 MINUTOS DE  8" X 5 YARDAS.</v>
          </cell>
          <cell r="E871">
            <v>101677</v>
          </cell>
          <cell r="F871" t="str">
            <v>MEDICO QUIRURGICO</v>
          </cell>
          <cell r="G871">
            <v>0</v>
          </cell>
          <cell r="H871">
            <v>0</v>
          </cell>
          <cell r="I871">
            <v>0</v>
          </cell>
        </row>
        <row r="872">
          <cell r="B872">
            <v>209076501</v>
          </cell>
          <cell r="C872" t="str">
            <v>MA01010441</v>
          </cell>
          <cell r="D872" t="str">
            <v>APOSITO DE ESPUMA, se solicita Tamaños sin borde 12.5CM X 12.5CM</v>
          </cell>
          <cell r="E872">
            <v>107133</v>
          </cell>
          <cell r="F872" t="str">
            <v>MEDICO QUIRURGICO</v>
          </cell>
          <cell r="G872">
            <v>0</v>
          </cell>
          <cell r="H872">
            <v>0</v>
          </cell>
          <cell r="I872">
            <v>0</v>
          </cell>
        </row>
        <row r="873">
          <cell r="B873">
            <v>209092201</v>
          </cell>
          <cell r="C873" t="str">
            <v>MA01010450</v>
          </cell>
          <cell r="D873" t="str">
            <v>ESPUMA DE ALCOHOL POLIVINILICO CON SISTEMA DE CONTROL DE CARGA,      (SE SOLICITA PARA TUNELIZACION DE 9 mm (1.2g)</v>
          </cell>
          <cell r="E873">
            <v>108041</v>
          </cell>
          <cell r="F873" t="str">
            <v>MEDICO QUIRURGICO</v>
          </cell>
          <cell r="G873">
            <v>0</v>
          </cell>
          <cell r="H873">
            <v>100</v>
          </cell>
          <cell r="I873">
            <v>0</v>
          </cell>
        </row>
        <row r="874">
          <cell r="B874">
            <v>209244001</v>
          </cell>
          <cell r="C874" t="str">
            <v>MA04010027</v>
          </cell>
          <cell r="D874" t="str">
            <v>AGUJAS PARA LOCALIZACION Y BLOQUEO DE NERVIO PERIFERICO.              (SE SOLICITA TAMAÑO 22Ga X 2").</v>
          </cell>
          <cell r="E874">
            <v>53016</v>
          </cell>
          <cell r="F874" t="str">
            <v>MEDICO QUIRURGICO</v>
          </cell>
          <cell r="G874">
            <v>0</v>
          </cell>
          <cell r="H874">
            <v>0</v>
          </cell>
          <cell r="I874">
            <v>0</v>
          </cell>
        </row>
        <row r="875">
          <cell r="B875">
            <v>209332801</v>
          </cell>
          <cell r="C875" t="str">
            <v>MA04010015</v>
          </cell>
          <cell r="D875" t="str">
            <v>BANDEJA DE ANESTESIA EPIDURAL CONTINUA DESECHABLE CON MEDICAMENTO. (SE SOLICITA AGUJA TUOHY/HUBER DE 17G X 88 a 90mm SIN ALAS)</v>
          </cell>
          <cell r="E875">
            <v>102233</v>
          </cell>
          <cell r="F875" t="str">
            <v>MEDICO QUIRURGICO</v>
          </cell>
          <cell r="G875">
            <v>0</v>
          </cell>
          <cell r="H875">
            <v>0</v>
          </cell>
          <cell r="I875">
            <v>0</v>
          </cell>
        </row>
        <row r="876">
          <cell r="B876">
            <v>209471501</v>
          </cell>
          <cell r="C876" t="str">
            <v>MA01010459</v>
          </cell>
          <cell r="D876" t="str">
            <v>APOSITO ELECTROESTATICO LAMINADO DE CARBON ACTIVADO DE BAJA ADHERENCIA (SE SOLICITA TAMAÑO: 10.5 CM X 10.5 CM (4 1/5"" X 4 1/5"")).</v>
          </cell>
          <cell r="E876">
            <v>108291</v>
          </cell>
          <cell r="F876" t="str">
            <v>MEDICO QUIRURGICO</v>
          </cell>
          <cell r="G876">
            <v>0</v>
          </cell>
          <cell r="H876">
            <v>0</v>
          </cell>
          <cell r="I876">
            <v>0</v>
          </cell>
        </row>
        <row r="877">
          <cell r="B877">
            <v>209472601</v>
          </cell>
          <cell r="C877" t="str">
            <v>MA06050064</v>
          </cell>
          <cell r="D877" t="str">
            <v xml:space="preserve">BANDEJA PARA INSERCION DE SONDA VESICAL </v>
          </cell>
          <cell r="E877">
            <v>104466</v>
          </cell>
          <cell r="F877" t="str">
            <v>MEDICO QUIRURGICO</v>
          </cell>
          <cell r="G877">
            <v>0</v>
          </cell>
          <cell r="H877">
            <v>0</v>
          </cell>
          <cell r="I877">
            <v>0</v>
          </cell>
        </row>
        <row r="878">
          <cell r="B878">
            <v>209484701</v>
          </cell>
          <cell r="C878" t="str">
            <v>MA03010121</v>
          </cell>
          <cell r="D878" t="str">
            <v>BANDEJA PARA CATETERIZACION VENOSO CENTRAL TRIPLE LUMEN PEDIATRICA. (SE SOLICITA MATERIAL DE CATETER CON POLIURETANO DIAMETRO 5 FR X 8CM DE LONGITUD)..</v>
          </cell>
          <cell r="E878">
            <v>102941</v>
          </cell>
          <cell r="F878" t="str">
            <v>MEDICO QUIRURGICO</v>
          </cell>
          <cell r="G878">
            <v>0</v>
          </cell>
          <cell r="H878">
            <v>0</v>
          </cell>
          <cell r="I878">
            <v>0</v>
          </cell>
        </row>
        <row r="879">
          <cell r="B879">
            <v>209485901</v>
          </cell>
          <cell r="C879" t="str">
            <v>SC02030029</v>
          </cell>
          <cell r="D879" t="str">
            <v>BANDAS ELÁSTICAS PARA FORTALECIMIENTO SE SOLICITA ULTRA SUAVE</v>
          </cell>
          <cell r="E879">
            <v>102660</v>
          </cell>
          <cell r="F879" t="str">
            <v>MEDICO QUIRURGICO</v>
          </cell>
          <cell r="G879">
            <v>0</v>
          </cell>
          <cell r="H879">
            <v>0</v>
          </cell>
          <cell r="I879">
            <v>0</v>
          </cell>
        </row>
        <row r="880">
          <cell r="B880">
            <v>209486001</v>
          </cell>
          <cell r="C880" t="str">
            <v>SC02030031</v>
          </cell>
          <cell r="D880" t="str">
            <v>BANDAS ELÁSTICAS PARA FORTALECIMIENTO   (SE SOLICITA MEDIANA)</v>
          </cell>
          <cell r="E880">
            <v>102660</v>
          </cell>
          <cell r="F880" t="str">
            <v>MEDICO QUIRURGICO</v>
          </cell>
          <cell r="G880">
            <v>0</v>
          </cell>
          <cell r="H880">
            <v>0</v>
          </cell>
          <cell r="I880">
            <v>0</v>
          </cell>
        </row>
        <row r="881">
          <cell r="B881">
            <v>209486101</v>
          </cell>
          <cell r="C881" t="str">
            <v>SC02030032</v>
          </cell>
          <cell r="D881" t="str">
            <v xml:space="preserve">BANDAS ELÁSTICAS PARA FORTALECIMIENTO                     (SE SOLICITA FUERTE) </v>
          </cell>
          <cell r="E881">
            <v>102660</v>
          </cell>
          <cell r="F881" t="str">
            <v>MEDICO QUIRURGICO</v>
          </cell>
          <cell r="G881">
            <v>0</v>
          </cell>
          <cell r="H881">
            <v>0</v>
          </cell>
          <cell r="I881">
            <v>0</v>
          </cell>
        </row>
        <row r="882">
          <cell r="B882">
            <v>209486201</v>
          </cell>
          <cell r="C882" t="str">
            <v>SC02030033</v>
          </cell>
          <cell r="D882" t="str">
            <v>BANDAS ELÁSTICAS PARA FORTALECIMIENTO                       (SE SOLICITA EXTRA FUERTE)</v>
          </cell>
          <cell r="E882">
            <v>102660</v>
          </cell>
          <cell r="F882" t="str">
            <v>MEDICO QUIRURGICO</v>
          </cell>
          <cell r="G882">
            <v>0</v>
          </cell>
          <cell r="H882">
            <v>0</v>
          </cell>
          <cell r="I882">
            <v>0</v>
          </cell>
        </row>
        <row r="883">
          <cell r="B883">
            <v>209486401</v>
          </cell>
          <cell r="C883" t="str">
            <v>SC02030035</v>
          </cell>
          <cell r="D883" t="str">
            <v>BANDAS ELÁSTICAS PARA FORTALECIMIENTO                     (SE SOLICITA SUPER FUERTE)</v>
          </cell>
          <cell r="E883">
            <v>102660</v>
          </cell>
          <cell r="F883" t="str">
            <v>MEDICO QUIRURGICO</v>
          </cell>
          <cell r="G883">
            <v>0</v>
          </cell>
          <cell r="H883">
            <v>0</v>
          </cell>
          <cell r="I883">
            <v>0</v>
          </cell>
        </row>
        <row r="884">
          <cell r="B884">
            <v>209486801</v>
          </cell>
          <cell r="C884" t="str">
            <v>MA01010460</v>
          </cell>
          <cell r="D884" t="str">
            <v>APOSITO ELECTROESTATICO LAMINADO DE CARBON ACTIVADO DE BAJA ADHERENCIA (SE SOLICITA TAMAÑO: 15 CM X 25 CM (6"" X 10""))</v>
          </cell>
          <cell r="E884">
            <v>108291</v>
          </cell>
          <cell r="F884" t="str">
            <v>MEDICO QUIRURGICO</v>
          </cell>
          <cell r="G884">
            <v>0</v>
          </cell>
          <cell r="H884">
            <v>0</v>
          </cell>
          <cell r="I884">
            <v>0</v>
          </cell>
        </row>
        <row r="885">
          <cell r="B885">
            <v>209493501</v>
          </cell>
          <cell r="C885" t="str">
            <v>SC02030219</v>
          </cell>
          <cell r="D885" t="str">
            <v>BANDAS ELÁSTICAS PARA FORTALECIMIENTO.                    (SE SOLICITA SUAVE)</v>
          </cell>
          <cell r="E885">
            <v>102660</v>
          </cell>
          <cell r="F885" t="str">
            <v>MEDICO QUIRURGICO</v>
          </cell>
          <cell r="G885">
            <v>0</v>
          </cell>
          <cell r="H885">
            <v>0</v>
          </cell>
          <cell r="I885">
            <v>0</v>
          </cell>
        </row>
        <row r="886">
          <cell r="B886">
            <v>209518001</v>
          </cell>
          <cell r="C886" t="str">
            <v>MA01010171</v>
          </cell>
          <cell r="D886" t="str">
            <v>APÓSITO HIDROCOLOIDE (Estándar, Regular o Extra Absorbente).  (SE SOLICITA  CUADRADO 10CM X 10CM).</v>
          </cell>
          <cell r="E886">
            <v>100565</v>
          </cell>
          <cell r="F886" t="str">
            <v>MEDICO QUIRURGICO</v>
          </cell>
          <cell r="G886">
            <v>0</v>
          </cell>
          <cell r="H886">
            <v>0</v>
          </cell>
          <cell r="I886">
            <v>0</v>
          </cell>
        </row>
        <row r="887">
          <cell r="B887">
            <v>209521601</v>
          </cell>
          <cell r="C887" t="str">
            <v>MA04010108</v>
          </cell>
          <cell r="D887" t="str">
            <v xml:space="preserve">AGUJAS PARA LOCALIZACION Y BLOQUEO DE NERVIO PERIFERICO.  (SE SOLICITA TAMAÑO 22Ga X 3 1/4"). </v>
          </cell>
          <cell r="E887">
            <v>106935</v>
          </cell>
          <cell r="F887" t="str">
            <v>MEDICO QUIRURGICO</v>
          </cell>
          <cell r="G887">
            <v>0</v>
          </cell>
          <cell r="H887">
            <v>0</v>
          </cell>
          <cell r="I887">
            <v>0</v>
          </cell>
        </row>
        <row r="888">
          <cell r="B888">
            <v>209565201</v>
          </cell>
          <cell r="C888" t="str">
            <v>MA03010129</v>
          </cell>
          <cell r="D888" t="str">
            <v>BANDEJA PARA CATETERIZACION VENOSO CENTRAL TRIPLE LUMEN PEDIATRICA.    (SE SOLICITA MATERIAL DE CATETER CON POLIURETANO DIAMETRO 5FR X 15CM DE LONGITUD).</v>
          </cell>
          <cell r="E888">
            <v>102941</v>
          </cell>
          <cell r="F888" t="str">
            <v>MEDICO QUIRURGICO</v>
          </cell>
          <cell r="G888">
            <v>0</v>
          </cell>
          <cell r="H888">
            <v>0</v>
          </cell>
          <cell r="I888">
            <v>0</v>
          </cell>
        </row>
        <row r="889">
          <cell r="B889">
            <v>209731201</v>
          </cell>
          <cell r="C889" t="str">
            <v>MA01050156</v>
          </cell>
          <cell r="D889" t="str">
            <v>GEL VISCOSO DE ACIDO HIALURONICO Y YODO, (SE SOLICITA 22G CON ESPIGA DISPENSADORA).</v>
          </cell>
          <cell r="E889">
            <v>108131</v>
          </cell>
          <cell r="F889" t="str">
            <v>MEDICO QUIRURGICO</v>
          </cell>
          <cell r="G889">
            <v>0</v>
          </cell>
          <cell r="H889">
            <v>0</v>
          </cell>
          <cell r="I889">
            <v>0</v>
          </cell>
        </row>
        <row r="890">
          <cell r="B890">
            <v>209865601</v>
          </cell>
          <cell r="C890" t="str">
            <v>MA01010422</v>
          </cell>
          <cell r="D890" t="str">
            <v>APOSITO CON MATRIZ DE COLAGENO (Se solicita 2 pulgadas x 2 pulgadas (5cm x 5cm)</v>
          </cell>
          <cell r="E890">
            <v>105422</v>
          </cell>
          <cell r="F890" t="str">
            <v>MEDICO QUIRURGICO</v>
          </cell>
          <cell r="G890">
            <v>0</v>
          </cell>
          <cell r="H890">
            <v>0</v>
          </cell>
          <cell r="I890">
            <v>0</v>
          </cell>
        </row>
        <row r="891">
          <cell r="B891">
            <v>209865801</v>
          </cell>
          <cell r="C891" t="str">
            <v>MA01010424</v>
          </cell>
          <cell r="D891" t="str">
            <v>APOSITO CON MATRIZ DE COLAGENO (Se solicita 7 pulgadas x 7 pulgadas (18cm x 18cm)</v>
          </cell>
          <cell r="E891">
            <v>105422</v>
          </cell>
          <cell r="F891" t="str">
            <v>MEDICO QUIRURGICO</v>
          </cell>
          <cell r="G891">
            <v>0</v>
          </cell>
          <cell r="H891">
            <v>0</v>
          </cell>
          <cell r="I891">
            <v>0</v>
          </cell>
        </row>
        <row r="892">
          <cell r="B892">
            <v>209991501</v>
          </cell>
          <cell r="C892" t="str">
            <v>MA01050124</v>
          </cell>
          <cell r="D892" t="str">
            <v>APOSITO ESPUMA, (se solicita Tamaños sin borde 10CM X 20CM)</v>
          </cell>
          <cell r="E892">
            <v>107133</v>
          </cell>
          <cell r="F892" t="str">
            <v>MEDICO QUIRURGICO</v>
          </cell>
          <cell r="G892">
            <v>0</v>
          </cell>
          <cell r="H892">
            <v>0</v>
          </cell>
          <cell r="I892">
            <v>0</v>
          </cell>
        </row>
        <row r="893">
          <cell r="B893">
            <v>210318301</v>
          </cell>
          <cell r="C893" t="str">
            <v>MA01010615</v>
          </cell>
          <cell r="D893" t="str">
            <v>ESPUM EXU ABU  (SE SOLICITA TAMAÑO 10.2 X  10.2 X 1.29CM (4x4 x 0.5")</v>
          </cell>
          <cell r="E893">
            <v>108041</v>
          </cell>
          <cell r="F893" t="str">
            <v>MEDICO QUIRURGICO</v>
          </cell>
          <cell r="G893">
            <v>0</v>
          </cell>
          <cell r="H893">
            <v>0</v>
          </cell>
          <cell r="I893">
            <v>0</v>
          </cell>
        </row>
        <row r="894">
          <cell r="B894">
            <v>209008401</v>
          </cell>
          <cell r="C894" t="str">
            <v>IN02020032</v>
          </cell>
          <cell r="D894" t="str">
            <v>SISTEMA AVANZADO DE INSUFLACIÓN Y EVACUACIÓN DE GASES PARA CIRUGÍA DE LAPAROSCÓPICA. Se solicita trocar de 12mm longitud 100mm</v>
          </cell>
          <cell r="E894">
            <v>106588</v>
          </cell>
          <cell r="F894" t="str">
            <v>MEDICO QUIRURGICO</v>
          </cell>
          <cell r="G894">
            <v>0</v>
          </cell>
          <cell r="H894">
            <v>0</v>
          </cell>
          <cell r="I894">
            <v>0</v>
          </cell>
        </row>
        <row r="895">
          <cell r="B895">
            <v>209008601</v>
          </cell>
          <cell r="C895" t="str">
            <v>IN02020034</v>
          </cell>
          <cell r="D895" t="str">
            <v>SISTEMA AVANZADO DE INSUFLACIÓN Y EVACUACIÓN DE GASES PARA CIRUGÍA DE LAPAROSCÓPICA. Se solicita Tubos con filtro ULPA, con filtrado del CO2 de la cavidad menor o igual a 0.2µ, con prefiltro de carbón activado</v>
          </cell>
          <cell r="E895">
            <v>106588</v>
          </cell>
          <cell r="F895" t="str">
            <v>MEDICO QUIRURGICO</v>
          </cell>
          <cell r="G895">
            <v>0</v>
          </cell>
          <cell r="H895">
            <v>0</v>
          </cell>
          <cell r="I895">
            <v>0</v>
          </cell>
        </row>
        <row r="896">
          <cell r="B896">
            <v>209763901</v>
          </cell>
          <cell r="C896" t="str">
            <v>IN01060758</v>
          </cell>
          <cell r="D896" t="str">
            <v>SISTEMA DE RECOLECCIÓN DE FLUÍDOS</v>
          </cell>
          <cell r="E896">
            <v>104487</v>
          </cell>
          <cell r="F896" t="str">
            <v>MEDICO QUIRURGICO</v>
          </cell>
          <cell r="G896">
            <v>0</v>
          </cell>
          <cell r="H896">
            <v>0</v>
          </cell>
          <cell r="I896">
            <v>0</v>
          </cell>
        </row>
        <row r="897">
          <cell r="B897">
            <v>209197000</v>
          </cell>
          <cell r="C897" t="str">
            <v>SC02020002</v>
          </cell>
          <cell r="D897" t="str">
            <v>EVACUADOR VESICAL DESECHABLE. Se solicita con adaptador multimarca</v>
          </cell>
          <cell r="E897">
            <v>102149</v>
          </cell>
          <cell r="F897" t="str">
            <v>MEDICO QUIRURGICO</v>
          </cell>
          <cell r="G897">
            <v>0</v>
          </cell>
          <cell r="H897">
            <v>0</v>
          </cell>
          <cell r="I897">
            <v>0</v>
          </cell>
        </row>
        <row r="898">
          <cell r="B898">
            <v>209215100</v>
          </cell>
          <cell r="C898" t="str">
            <v>IN01060005</v>
          </cell>
          <cell r="D898" t="str">
            <v>SISTEMA DE DILATADORES RENALES TIPO AMPLATZ</v>
          </cell>
          <cell r="E898">
            <v>102136</v>
          </cell>
          <cell r="F898" t="str">
            <v>MEDICO QUIRURGICO</v>
          </cell>
          <cell r="G898">
            <v>0</v>
          </cell>
          <cell r="H898">
            <v>0</v>
          </cell>
          <cell r="I898">
            <v>0</v>
          </cell>
        </row>
        <row r="899">
          <cell r="B899">
            <v>209124101</v>
          </cell>
          <cell r="C899" t="str">
            <v>MA03030506</v>
          </cell>
          <cell r="D899" t="str">
            <v>BALÓN DE DILATACIÓN DE TRACTO DE NEFROSTOMÍA. Se solicita sin punta longitud del balón 15cm, balón inflado de 30Fr</v>
          </cell>
          <cell r="E899">
            <v>106167</v>
          </cell>
          <cell r="F899" t="str">
            <v>MEDICO QUIRURGICO</v>
          </cell>
          <cell r="G899">
            <v>0</v>
          </cell>
          <cell r="H899">
            <v>0</v>
          </cell>
          <cell r="I899">
            <v>0</v>
          </cell>
        </row>
        <row r="900">
          <cell r="B900">
            <v>209176601</v>
          </cell>
          <cell r="C900" t="str">
            <v>MA03030058</v>
          </cell>
          <cell r="D900" t="str">
            <v>CANASTA UROLÓGICA DE NITINOL Se solicita de apertura frontal 1.7Fr, 115cm</v>
          </cell>
          <cell r="E900">
            <v>105018</v>
          </cell>
          <cell r="F900" t="str">
            <v>MEDICO QUIRURGICO</v>
          </cell>
          <cell r="G900">
            <v>19</v>
          </cell>
          <cell r="H900">
            <v>0</v>
          </cell>
          <cell r="I900">
            <v>0</v>
          </cell>
        </row>
        <row r="901">
          <cell r="B901">
            <v>209260201</v>
          </cell>
          <cell r="C901" t="str">
            <v>MA03030047</v>
          </cell>
          <cell r="D901" t="str">
            <v>CANASTA UROLÓGICA DE NITINOL Se solicita 1.9Fr, 120 CM</v>
          </cell>
          <cell r="E901">
            <v>102154</v>
          </cell>
          <cell r="F901" t="str">
            <v>MEDICO QUIRURGICO</v>
          </cell>
          <cell r="G901">
            <v>0</v>
          </cell>
          <cell r="H901">
            <v>0</v>
          </cell>
          <cell r="I901">
            <v>0</v>
          </cell>
        </row>
        <row r="902">
          <cell r="B902">
            <v>210336101</v>
          </cell>
          <cell r="C902" t="str">
            <v>IN01061094</v>
          </cell>
          <cell r="D902" t="str">
            <v>URETEROSCOPIO DIGITAL DE UN SOLO USO. Se solicita con diámetro exterior de 7.5Fr.</v>
          </cell>
          <cell r="E902">
            <v>109573</v>
          </cell>
          <cell r="F902" t="str">
            <v>MEDICO QUIRURGICO</v>
          </cell>
          <cell r="G902">
            <v>0</v>
          </cell>
          <cell r="H902">
            <v>0</v>
          </cell>
          <cell r="I902">
            <v>0</v>
          </cell>
        </row>
        <row r="903">
          <cell r="B903">
            <v>209869401</v>
          </cell>
          <cell r="C903" t="str">
            <v>MA03030498</v>
          </cell>
          <cell r="D903" t="str">
            <v>BALÓN DE DILATACIÓN URETERAL. Se solicita longitud del balón de 4cm, diámetro de balón de 6mm</v>
          </cell>
          <cell r="E903">
            <v>102132</v>
          </cell>
          <cell r="F903" t="str">
            <v>MEDICO QUIRURGICO</v>
          </cell>
          <cell r="G903">
            <v>21</v>
          </cell>
          <cell r="H903">
            <v>0</v>
          </cell>
          <cell r="I903">
            <v>0</v>
          </cell>
        </row>
        <row r="904">
          <cell r="B904">
            <v>209007502</v>
          </cell>
          <cell r="C904" t="str">
            <v>OA01010008</v>
          </cell>
          <cell r="D904" t="str">
            <v>DETERGENTE ANIONICO EN POLVO PRESENTACION: (SE SOLICITA PAQUETE DE 4 LIBRAS)</v>
          </cell>
          <cell r="E904">
            <v>22132</v>
          </cell>
          <cell r="F904" t="str">
            <v>MEDICO QUIRURGICO</v>
          </cell>
          <cell r="G904">
            <v>2448</v>
          </cell>
          <cell r="H904">
            <v>305</v>
          </cell>
          <cell r="I904">
            <v>15</v>
          </cell>
        </row>
        <row r="905">
          <cell r="B905">
            <v>209013300</v>
          </cell>
          <cell r="C905" t="str">
            <v>MA07010049</v>
          </cell>
          <cell r="D905" t="str">
            <v>RECIPIENTE DESECHABLE PARA SISTEMA DE DRENAJE TORÁCICO DIGITAL (RECIPIENTE DESECHABLE:  CON CAPACIDAD DE 800 CC VERTICAL MATERIAL POLIPROPILENO, PROTECCIÓN ANTIDESBORDAMIENTO, FILTRO ANTIBACTERIANAS, VALVULA DE LIBERACIÓN DE PRESIÓN.  MATERIAL DE POLIPROPILENO Ó POLIMETILMETACRILATO (PMMA)  EL RECIPIENTE DEBE SER COMPATIBLE CON EL EQUIPO EXISTENTE EN LA INSTITUCIÓN SOLICITANTE O SE DEBE ENTREGAR UN MINIMO DE 250 EQUIPOS COMPATIBLES CON LOS INSUMOS OFERTADO).</v>
          </cell>
          <cell r="E905">
            <v>101418</v>
          </cell>
          <cell r="F905" t="str">
            <v>MEDICO QUIRURGICO</v>
          </cell>
          <cell r="G905">
            <v>648</v>
          </cell>
          <cell r="H905">
            <v>30</v>
          </cell>
          <cell r="I905">
            <v>0</v>
          </cell>
        </row>
        <row r="906">
          <cell r="B906">
            <v>209018800</v>
          </cell>
          <cell r="C906" t="str">
            <v>SU02010007</v>
          </cell>
          <cell r="D906" t="str">
            <v>APLICADOR DE GRAPAS AUTOMÁTICO PARA LAPAROSCOPIA ( TAMAÑO: 10MM, DESECHABLE CON 20 MAS GRAPAS DE TITANIUM TAMAÑO MEDIANO / GRANDE )</v>
          </cell>
          <cell r="E906">
            <v>25812</v>
          </cell>
          <cell r="F906" t="str">
            <v>MEDICO QUIRURGICO</v>
          </cell>
          <cell r="G906">
            <v>120</v>
          </cell>
          <cell r="H906">
            <v>222</v>
          </cell>
          <cell r="I906">
            <v>0</v>
          </cell>
        </row>
        <row r="907">
          <cell r="B907">
            <v>209018801</v>
          </cell>
          <cell r="C907" t="str">
            <v>SU02010006</v>
          </cell>
          <cell r="D907" t="str">
            <v>APLICADOR DE GRAPAS AUTOMÁTICO PARA LAPAROSCOPIA  (TAMAÑO: 5MM, DESECHABLE CON 20 MAS GRAPAS DE TITANIUM TAMAÑO MEDIANO / GRANDE )</v>
          </cell>
          <cell r="E907">
            <v>25812</v>
          </cell>
          <cell r="F907" t="str">
            <v>MEDICO QUIRURGICO</v>
          </cell>
          <cell r="G907">
            <v>1400</v>
          </cell>
          <cell r="H907">
            <v>76</v>
          </cell>
          <cell r="I907">
            <v>0</v>
          </cell>
        </row>
        <row r="908">
          <cell r="B908">
            <v>209019507</v>
          </cell>
          <cell r="C908" t="str">
            <v>MA01010032</v>
          </cell>
          <cell r="D908" t="str">
            <v>APOSITO TRANSPARENTE ESTERIL. (SE SOLICITA  CON VENTANA DE 810CM X 1012.5CM)</v>
          </cell>
          <cell r="E908">
            <v>21744</v>
          </cell>
          <cell r="F908" t="str">
            <v>MEDICO QUIRURGICO</v>
          </cell>
          <cell r="G908">
            <v>50200</v>
          </cell>
          <cell r="H908">
            <v>0</v>
          </cell>
          <cell r="I908">
            <v>0</v>
          </cell>
        </row>
        <row r="909">
          <cell r="B909">
            <v>209019907</v>
          </cell>
          <cell r="C909" t="str">
            <v>SU02010001</v>
          </cell>
          <cell r="D909" t="str">
            <v>ENGRAPADORA  CIRCULAR CORTANTE CON YUNQUE ARTICULABLE PARA ANASTOMOSIS DIGESTIVA (SE SOLICITA DE 31MM, CON GRAPAS DE ALTURA MÍNIMA DE 4.8MM ABIERTA)</v>
          </cell>
          <cell r="E909">
            <v>101221</v>
          </cell>
          <cell r="F909" t="str">
            <v>MEDICO QUIRURGICO</v>
          </cell>
          <cell r="G909">
            <v>0</v>
          </cell>
          <cell r="H909">
            <v>0</v>
          </cell>
          <cell r="I909">
            <v>12</v>
          </cell>
        </row>
        <row r="910">
          <cell r="B910">
            <v>209020700</v>
          </cell>
          <cell r="C910" t="str">
            <v>SU02010013</v>
          </cell>
          <cell r="D910" t="str">
            <v>ENGRAPADORA CURVA CORTANTE PARA TEJIDO GRUESO (CIRUGIA COLON RECTAL).</v>
          </cell>
          <cell r="E910">
            <v>103159</v>
          </cell>
          <cell r="F910" t="str">
            <v>MEDICO QUIRURGICO</v>
          </cell>
          <cell r="G910">
            <v>28</v>
          </cell>
          <cell r="H910">
            <v>0</v>
          </cell>
          <cell r="I910">
            <v>0</v>
          </cell>
        </row>
        <row r="911">
          <cell r="B911">
            <v>209033600</v>
          </cell>
          <cell r="C911" t="str">
            <v>IN01010003</v>
          </cell>
          <cell r="D911" t="str">
            <v>DISECTOR CURVO (MARYLAND) PARA CIRUGIA LAPAROSCÓPICA (Se Solicita con DIAMETRO 5MM Y LONGITUD DE 29CM A 35CM CON ROTACION DEL EJE DE 360º)</v>
          </cell>
          <cell r="E911">
            <v>101761</v>
          </cell>
          <cell r="F911" t="str">
            <v>MEDICO QUIRURGICO</v>
          </cell>
          <cell r="G911">
            <v>4900</v>
          </cell>
          <cell r="H911">
            <v>304</v>
          </cell>
          <cell r="I911">
            <v>0</v>
          </cell>
        </row>
        <row r="912">
          <cell r="B912">
            <v>209034510</v>
          </cell>
          <cell r="C912" t="str">
            <v>AP03050098</v>
          </cell>
          <cell r="D912" t="str">
            <v xml:space="preserve">ELECTRODO DE MICROPORE PARA MONITOREO DE ADULTO                                                                                                    </v>
          </cell>
          <cell r="E912">
            <v>22316</v>
          </cell>
          <cell r="F912" t="str">
            <v>MEDICO QUIRURGICO</v>
          </cell>
          <cell r="G912">
            <v>939950</v>
          </cell>
          <cell r="H912">
            <v>30000</v>
          </cell>
          <cell r="I912">
            <v>0</v>
          </cell>
        </row>
        <row r="913">
          <cell r="B913">
            <v>210235801</v>
          </cell>
          <cell r="C913" t="str">
            <v>SC01070111</v>
          </cell>
          <cell r="D913" t="str">
            <v xml:space="preserve">FORRO DE COLCHON PARA PROTEGER EL COLCHON DEL PASCIENTE DURANTE SU ATENCION </v>
          </cell>
          <cell r="E913">
            <v>109308</v>
          </cell>
          <cell r="F913" t="str">
            <v>MEDICO QUIRURGICO</v>
          </cell>
          <cell r="G913">
            <v>0</v>
          </cell>
          <cell r="H913">
            <v>0</v>
          </cell>
          <cell r="I913">
            <v>2520</v>
          </cell>
        </row>
        <row r="914">
          <cell r="B914">
            <v>209045502</v>
          </cell>
          <cell r="C914" t="str">
            <v>MA01040001</v>
          </cell>
          <cell r="D914" t="str">
            <v xml:space="preserve">ALGODÓN EN MOTAS (SE SOLICITA MOTA DE 0.7GR) </v>
          </cell>
          <cell r="E914">
            <v>103046</v>
          </cell>
          <cell r="F914" t="str">
            <v>MEDICO QUIRURGICO</v>
          </cell>
          <cell r="G914">
            <v>3600000</v>
          </cell>
          <cell r="H914">
            <v>56000</v>
          </cell>
          <cell r="I914">
            <v>706000</v>
          </cell>
        </row>
        <row r="915">
          <cell r="B915">
            <v>209049802</v>
          </cell>
          <cell r="C915" t="str">
            <v>MA10040022</v>
          </cell>
          <cell r="D915" t="str">
            <v xml:space="preserve">RECIPIENTE PARA SUCCION  (SE SOLICITA CON VALVULA Y CAPACIDAD DE 1000 A 1500CC ) </v>
          </cell>
          <cell r="E915">
            <v>104049</v>
          </cell>
          <cell r="F915" t="str">
            <v>MEDICO QUIRURGICO</v>
          </cell>
          <cell r="G915">
            <v>50250</v>
          </cell>
          <cell r="H915">
            <v>200</v>
          </cell>
          <cell r="I915">
            <v>1600</v>
          </cell>
        </row>
        <row r="916">
          <cell r="B916">
            <v>209049803</v>
          </cell>
          <cell r="C916" t="str">
            <v>MA10040023</v>
          </cell>
          <cell r="D916" t="str">
            <v>RECIPIENTE PARA SUCCION, CON VÁLVULAS DE CIERRE CAPACIDAD DE  2000 A 3000 CC</v>
          </cell>
          <cell r="E916">
            <v>104049</v>
          </cell>
          <cell r="F916" t="str">
            <v>MEDICO QUIRURGICO</v>
          </cell>
          <cell r="G916">
            <v>13000</v>
          </cell>
          <cell r="H916">
            <v>100</v>
          </cell>
          <cell r="I916">
            <v>1400</v>
          </cell>
        </row>
        <row r="917">
          <cell r="B917">
            <v>209063313</v>
          </cell>
          <cell r="C917" t="str">
            <v>SU01020071</v>
          </cell>
          <cell r="D917" t="str">
            <v>SUTURA MONOFILAMENTO POLIDIOXANONA CALIBRE 40    (SE SOLICITA: CALIBRE 40, LONGITUD 45CM, AGUJA DE 19MM,3/8 CIRCULO, PUNTA CORTANTE).</v>
          </cell>
          <cell r="E917">
            <v>100761</v>
          </cell>
          <cell r="F917" t="str">
            <v>MEDICO QUIRURGICO</v>
          </cell>
          <cell r="G917">
            <v>0</v>
          </cell>
          <cell r="H917">
            <v>156</v>
          </cell>
          <cell r="I917">
            <v>0</v>
          </cell>
        </row>
        <row r="918">
          <cell r="B918">
            <v>209119500</v>
          </cell>
          <cell r="C918" t="str">
            <v>SU01020047</v>
          </cell>
          <cell r="D918" t="str">
            <v>SUTURA MONOFILAMENTO POLIDIOXANONA  CALIBRE 1 (SE SOLICITA DIAMETRO: AGUJA  70MM )</v>
          </cell>
          <cell r="E918">
            <v>100762</v>
          </cell>
          <cell r="F918" t="str">
            <v>MEDICO QUIRURGICO</v>
          </cell>
          <cell r="G918">
            <v>1560</v>
          </cell>
          <cell r="H918">
            <v>396</v>
          </cell>
          <cell r="I918">
            <v>0</v>
          </cell>
        </row>
        <row r="919">
          <cell r="B919">
            <v>209158201</v>
          </cell>
          <cell r="C919" t="str">
            <v>OA01010129</v>
          </cell>
          <cell r="D919" t="str">
            <v xml:space="preserve">GLUCONATO DE CLORHEXIDINA AL 4% EN ESPUMA PARA ANTISEPSIA DE MANO.   ( LA EMPRESA QUE SE LE ADJUDIQUE DEBE PROPORCIONAR ELSISTEMA DE DISPENSACION POR BOMBA DE PIE)  (POR CADA SEIS UNIDADES UNA BOMBA DE PIE)  </v>
          </cell>
          <cell r="E919">
            <v>102970</v>
          </cell>
          <cell r="F919" t="str">
            <v>MEDICO QUIRURGICO</v>
          </cell>
          <cell r="G919">
            <v>7784</v>
          </cell>
          <cell r="H919">
            <v>2493</v>
          </cell>
          <cell r="I919">
            <v>0</v>
          </cell>
        </row>
        <row r="920">
          <cell r="B920">
            <v>209203101</v>
          </cell>
          <cell r="C920" t="str">
            <v>OA01010061</v>
          </cell>
          <cell r="D920" t="str">
            <v xml:space="preserve">GLUCONATO DE CLORHEXIDINA AL 2% EN ESPUMA PARA ANTISEPSIA DE MANO.  (LA EMPRESA QUE SE LE ADJUDIQUE DEBE PROPORCIONAR EL SISTEMA DE DISPENSACION POR BOMBA DE PIE)   (POR CADA SEIS UNIDADES UNA BOMBA DE PIE) </v>
          </cell>
          <cell r="E920">
            <v>102971</v>
          </cell>
          <cell r="F920" t="str">
            <v>MEDICO QUIRURGICO</v>
          </cell>
          <cell r="G920">
            <v>2992</v>
          </cell>
          <cell r="H920">
            <v>0</v>
          </cell>
          <cell r="I920">
            <v>800</v>
          </cell>
        </row>
        <row r="921">
          <cell r="B921">
            <v>209419501</v>
          </cell>
          <cell r="C921" t="str">
            <v>OA01010111</v>
          </cell>
          <cell r="D921" t="str">
            <v>DETERGENTE LIQUIDO CON ENZIMAS (SE SOLICITA DE 4 ENZIMA)</v>
          </cell>
          <cell r="E921">
            <v>105505</v>
          </cell>
          <cell r="F921" t="str">
            <v>MEDICO QUIRURGICO</v>
          </cell>
          <cell r="G921">
            <v>46</v>
          </cell>
          <cell r="H921">
            <v>580</v>
          </cell>
          <cell r="I921">
            <v>251</v>
          </cell>
        </row>
        <row r="922">
          <cell r="B922">
            <v>209434101</v>
          </cell>
          <cell r="C922" t="str">
            <v>IN01010596</v>
          </cell>
          <cell r="D922" t="str">
            <v>TIJERA PARA BISTURI ARMONICO CON CONTROL MANUAL Y ALTA FRECUENCIA.  (SE SOLICITA VASTAGO DE 9CM)</v>
          </cell>
          <cell r="E922">
            <v>32407</v>
          </cell>
          <cell r="F922" t="str">
            <v>MEDICO QUIRURGICO</v>
          </cell>
          <cell r="G922">
            <v>66</v>
          </cell>
          <cell r="H922">
            <v>12</v>
          </cell>
          <cell r="I922">
            <v>24</v>
          </cell>
        </row>
        <row r="923">
          <cell r="B923">
            <v>209462801</v>
          </cell>
          <cell r="C923" t="str">
            <v>MA09030011</v>
          </cell>
          <cell r="D923" t="str">
            <v>FERULAS SINTETICAS EN ROLLO  (SE SOLICITA DE 7.5CM X 4.6M)</v>
          </cell>
          <cell r="E923">
            <v>104463</v>
          </cell>
          <cell r="F923" t="str">
            <v>MEDICO QUIRURGICO</v>
          </cell>
          <cell r="G923">
            <v>0</v>
          </cell>
          <cell r="H923">
            <v>6</v>
          </cell>
          <cell r="I923">
            <v>3</v>
          </cell>
        </row>
        <row r="924">
          <cell r="B924">
            <v>209462901</v>
          </cell>
          <cell r="C924" t="str">
            <v>MA09030012</v>
          </cell>
          <cell r="D924" t="str">
            <v>FERULA SINTETICAS EN ROLLO (SE SOLICITA DE 12.5CM X 4.6M)</v>
          </cell>
          <cell r="E924">
            <v>104463</v>
          </cell>
          <cell r="F924" t="str">
            <v>MEDICO QUIRURGICO</v>
          </cell>
          <cell r="G924">
            <v>48</v>
          </cell>
          <cell r="H924">
            <v>40</v>
          </cell>
          <cell r="I924">
            <v>13</v>
          </cell>
        </row>
        <row r="925">
          <cell r="B925">
            <v>209464301</v>
          </cell>
          <cell r="C925" t="str">
            <v>MA09030016</v>
          </cell>
          <cell r="D925" t="str">
            <v>FERULAS SINTETICAS EN ROLLO (SE SOLICITA DE 10CM X 4,6M)</v>
          </cell>
          <cell r="E925">
            <v>104463</v>
          </cell>
          <cell r="F925" t="str">
            <v>MEDICO QUIRURGICO</v>
          </cell>
          <cell r="G925">
            <v>317</v>
          </cell>
          <cell r="H925">
            <v>24</v>
          </cell>
          <cell r="I925">
            <v>0</v>
          </cell>
        </row>
        <row r="926">
          <cell r="B926">
            <v>209519101</v>
          </cell>
          <cell r="C926" t="str">
            <v>MA07010053</v>
          </cell>
          <cell r="D926" t="str">
            <v>RECIPIENTE DESECHABLE PARA SISTEMA DE DRENAJE TORÁCICO DIGITAL  (SE SOLICITA RECIPIENTE DE 2000ML, (POLIPROPILENO)</v>
          </cell>
          <cell r="E926">
            <v>101418</v>
          </cell>
          <cell r="F926" t="str">
            <v>MEDICO QUIRURGICO</v>
          </cell>
          <cell r="G926">
            <v>830</v>
          </cell>
          <cell r="H926">
            <v>228</v>
          </cell>
          <cell r="I926">
            <v>204</v>
          </cell>
        </row>
        <row r="927">
          <cell r="B927">
            <v>209566001</v>
          </cell>
          <cell r="C927" t="str">
            <v>MA07010005</v>
          </cell>
          <cell r="D927" t="str">
            <v>RECIPIENTE DESECHABLE PARA SISTEMA DE DRENAJE TORÁCICO DIGITAL   (RECIPIENTE DESECHABLE:  CON CAPACIDAD DE 2000 CC VERTICAL MATERIAL POLIPROPILENO, PROTECCIÓN ANTIDESBORDAMIENTO, FILTRO ANTIBACTERIANAS, VALVULA DE LIBERACIÓN DE PRESIÓN.  MATERIAL DE POLIPROPILENO Ó POLIMETILMETACRILATO (PMMA)  EL RECIPIENTE DEBE SER COMPATIBLE CON EL EQUIPO EXISTENTE EN LA INSTITUCIÓN SOLICITANTE O SE DEBE ENTREGAR UN MINIMO DE 250 EQUIPOS COMPATIBLES CON LOS INSUMOS OFERTADO).</v>
          </cell>
          <cell r="E927">
            <v>101418</v>
          </cell>
          <cell r="F927" t="str">
            <v>MEDICO QUIRURGICO</v>
          </cell>
          <cell r="G927">
            <v>25</v>
          </cell>
          <cell r="H927">
            <v>316</v>
          </cell>
          <cell r="I927">
            <v>0</v>
          </cell>
        </row>
        <row r="928">
          <cell r="B928">
            <v>209833501</v>
          </cell>
          <cell r="C928" t="str">
            <v>MA09030013</v>
          </cell>
          <cell r="D928" t="str">
            <v>FERULAS SINTETICAS EN ROLLO (SE SOLICITA DE 15CM X 4.6M)</v>
          </cell>
          <cell r="E928">
            <v>104463</v>
          </cell>
          <cell r="F928" t="str">
            <v>MEDICO QUIRURGICO</v>
          </cell>
          <cell r="G928">
            <v>360</v>
          </cell>
          <cell r="H928">
            <v>2</v>
          </cell>
          <cell r="I928">
            <v>21</v>
          </cell>
        </row>
        <row r="929">
          <cell r="B929">
            <v>209871201</v>
          </cell>
          <cell r="C929" t="str">
            <v>IN01010844</v>
          </cell>
          <cell r="D929" t="str">
            <v xml:space="preserve">TIJERA LAPAROSCÓPICA PARA BISTURI ARMINICO CON CONTROL MANUAL Y ALTA FRECUENCIA. (SE SOLICITA VASTAGO DE 17 CM) </v>
          </cell>
          <cell r="E929">
            <v>32407</v>
          </cell>
          <cell r="F929" t="str">
            <v>MEDICO QUIRURGICO</v>
          </cell>
          <cell r="G929">
            <v>100</v>
          </cell>
          <cell r="H929">
            <v>69</v>
          </cell>
          <cell r="I929">
            <v>30</v>
          </cell>
        </row>
        <row r="930">
          <cell r="B930">
            <v>209910801</v>
          </cell>
          <cell r="C930" t="str">
            <v>MA12030343</v>
          </cell>
          <cell r="D930" t="str">
            <v>ESTIMULADOR NERVIO VAGO (PROTESIS)   1. GENERADOR IMPLANTABLE, MULTIPROGRAMABLE; HERMÉTICAMENTE CERRADO EN UNA CAJA DE TITANIO ALIMENTADO CON BATERÍA DE HASTA 6 AÑOS DE VIDA ÚTIL O MÁS, QUE INDIQUE BAJA CARGA POR LO MENOS CON SEIS MESES DE ANTICIPACIÓN.   ESPESOR DEL GENERADOR DE HASTA 7 MM.  3. VOLUMEN DEL GENERADOR DE 8CC, UN PESO NO MAYOR DE 16 GRAMOS. 4. ESTÉRIL.5. De un solo uso.</v>
          </cell>
          <cell r="E930">
            <v>100995</v>
          </cell>
          <cell r="F930" t="str">
            <v>MEDICO QUIRURGICO</v>
          </cell>
          <cell r="G930">
            <v>4</v>
          </cell>
          <cell r="H930">
            <v>0</v>
          </cell>
          <cell r="I930">
            <v>0</v>
          </cell>
        </row>
        <row r="931">
          <cell r="B931">
            <v>210226501</v>
          </cell>
          <cell r="C931" t="str">
            <v>SC01070110</v>
          </cell>
          <cell r="D931" t="str">
            <v>PROTECTOR DE FLUIDOS Y PARTÍCULAS SECAS, TIPO PANTALÓN CON CUBRE CALZADO</v>
          </cell>
          <cell r="E931">
            <v>108092</v>
          </cell>
          <cell r="F931" t="str">
            <v>MEDICO QUIRURGICO</v>
          </cell>
          <cell r="G931">
            <v>137700</v>
          </cell>
          <cell r="H931">
            <v>570</v>
          </cell>
          <cell r="I931">
            <v>1300</v>
          </cell>
        </row>
        <row r="932">
          <cell r="B932">
            <v>209732101</v>
          </cell>
          <cell r="C932" t="str">
            <v>SC02030455</v>
          </cell>
          <cell r="D932" t="str">
            <v>RESTRINGIDOR DE UN SOLO USO PARA PACIENTES.</v>
          </cell>
          <cell r="E932">
            <v>108372</v>
          </cell>
          <cell r="F932" t="str">
            <v>MEDICO QUIRURGICO</v>
          </cell>
          <cell r="G932">
            <v>0</v>
          </cell>
          <cell r="H932">
            <v>4446</v>
          </cell>
          <cell r="I932">
            <v>1080</v>
          </cell>
        </row>
        <row r="933">
          <cell r="B933">
            <v>209856201</v>
          </cell>
          <cell r="C933" t="str">
            <v>IN01010841</v>
          </cell>
          <cell r="D933" t="str">
            <v>TIJERA PARA BISTURI ARMONICO CON CONTROL MANUAL Y ALTA FRECUENCIA.   VASTAGO DE 45CM</v>
          </cell>
          <cell r="E933">
            <v>32407</v>
          </cell>
          <cell r="F933" t="str">
            <v>MEDICO QUIRURGICO</v>
          </cell>
          <cell r="G933">
            <v>186</v>
          </cell>
          <cell r="H933">
            <v>0</v>
          </cell>
          <cell r="I933">
            <v>31</v>
          </cell>
        </row>
        <row r="934">
          <cell r="B934">
            <v>209016801</v>
          </cell>
          <cell r="C934" t="str">
            <v>MA12010059</v>
          </cell>
          <cell r="D934" t="str">
            <v>ESPONJA HEMOSTATICA DE GELATINA ABSORBIBLE.   SE SOLICITA TAMAÑO 7CMx5CMx1CM ( 70MMX50MMX10MM)</v>
          </cell>
          <cell r="E934">
            <v>22165</v>
          </cell>
          <cell r="F934" t="str">
            <v>MEDICO QUIRURGICO</v>
          </cell>
          <cell r="G934">
            <v>0</v>
          </cell>
          <cell r="H934">
            <v>170</v>
          </cell>
          <cell r="I934">
            <v>0</v>
          </cell>
        </row>
        <row r="935">
          <cell r="B935">
            <v>209019200</v>
          </cell>
          <cell r="C935" t="str">
            <v>MA11010009</v>
          </cell>
          <cell r="D935" t="str">
            <v>APLICADOR DE MADERA CON ALGODÓN, ESTÉRIL  (SE SOLICITA DE 6")</v>
          </cell>
          <cell r="E935">
            <v>21728</v>
          </cell>
          <cell r="F935" t="str">
            <v>MEDICO QUIRURGICO</v>
          </cell>
          <cell r="G935">
            <v>0</v>
          </cell>
          <cell r="H935">
            <v>0</v>
          </cell>
          <cell r="I935">
            <v>0</v>
          </cell>
        </row>
        <row r="936">
          <cell r="B936">
            <v>209019508</v>
          </cell>
          <cell r="C936" t="str">
            <v>MA01010033</v>
          </cell>
          <cell r="D936" t="str">
            <v>APOSITO TRANSPARENTE ESTERIL. SE SOLICITA CON VENTANA TAMAÑO DE 56CM X 78CM</v>
          </cell>
          <cell r="E936">
            <v>21744</v>
          </cell>
          <cell r="F936" t="str">
            <v>MEDICO QUIRURGICO</v>
          </cell>
          <cell r="G936">
            <v>0</v>
          </cell>
          <cell r="H936">
            <v>0</v>
          </cell>
          <cell r="I936">
            <v>0</v>
          </cell>
        </row>
        <row r="937">
          <cell r="B937">
            <v>209024800</v>
          </cell>
          <cell r="C937" t="str">
            <v>SC01020001</v>
          </cell>
          <cell r="D937" t="str">
            <v xml:space="preserve">CUBIERTA DE ZAPATO (SE SOLICITA SIN CINTA) </v>
          </cell>
          <cell r="E937">
            <v>22030</v>
          </cell>
          <cell r="F937" t="str">
            <v>MEDICO QUIRURGICO</v>
          </cell>
          <cell r="G937">
            <v>0</v>
          </cell>
          <cell r="H937">
            <v>0</v>
          </cell>
          <cell r="I937">
            <v>0</v>
          </cell>
        </row>
        <row r="938">
          <cell r="B938">
            <v>209028600</v>
          </cell>
          <cell r="C938" t="str">
            <v>MA06050011</v>
          </cell>
          <cell r="D938" t="str">
            <v>SONDA FOLEY DE LATEX RECUBIERTA CON SILICON, 2 VIAS CON BALON DE 3 CC/ML. (SE SOLICITA TAMAÑO 10FR)</v>
          </cell>
          <cell r="E938">
            <v>52389</v>
          </cell>
          <cell r="F938" t="str">
            <v>MEDICO QUIRURGICO</v>
          </cell>
          <cell r="G938">
            <v>0</v>
          </cell>
          <cell r="H938">
            <v>0</v>
          </cell>
          <cell r="I938">
            <v>0</v>
          </cell>
        </row>
        <row r="939">
          <cell r="B939">
            <v>209029810</v>
          </cell>
          <cell r="C939" t="str">
            <v>MA06050031</v>
          </cell>
          <cell r="D939" t="str">
            <v>SONDA FOLEY DE LATEX RECUBIERTA CON SILICÒN, 3 VÌAS CON BALÒN DE 30 CC.  SE SOLICITA CALIBRE 24FR</v>
          </cell>
          <cell r="E939">
            <v>53290</v>
          </cell>
          <cell r="F939" t="str">
            <v>MEDICO QUIRURGICO</v>
          </cell>
          <cell r="G939">
            <v>0</v>
          </cell>
          <cell r="H939">
            <v>0</v>
          </cell>
          <cell r="I939">
            <v>0</v>
          </cell>
        </row>
        <row r="940">
          <cell r="B940">
            <v>209032601</v>
          </cell>
          <cell r="C940" t="str">
            <v>AP03040008</v>
          </cell>
          <cell r="D940" t="str">
            <v>GEL PARA ELECTRODOS. SE SOLICITA TUBO DE 140 GRAMOS</v>
          </cell>
          <cell r="E940">
            <v>22554</v>
          </cell>
          <cell r="F940" t="str">
            <v>MEDICO QUIRURGICO</v>
          </cell>
          <cell r="G940">
            <v>0</v>
          </cell>
          <cell r="H940">
            <v>0</v>
          </cell>
          <cell r="I940">
            <v>0</v>
          </cell>
        </row>
        <row r="941">
          <cell r="B941">
            <v>209033201</v>
          </cell>
          <cell r="C941" t="str">
            <v>SC02030011</v>
          </cell>
          <cell r="D941" t="str">
            <v>GRAPA PARA LIGAR CORDON UMBILICAL</v>
          </cell>
          <cell r="E941">
            <v>22567</v>
          </cell>
          <cell r="F941" t="str">
            <v>MEDICO QUIRURGICO</v>
          </cell>
          <cell r="G941">
            <v>0</v>
          </cell>
          <cell r="H941">
            <v>0</v>
          </cell>
          <cell r="I941">
            <v>0</v>
          </cell>
        </row>
        <row r="942">
          <cell r="B942">
            <v>209033400</v>
          </cell>
          <cell r="C942" t="str">
            <v>IN01030059</v>
          </cell>
          <cell r="D942" t="str">
            <v xml:space="preserve">DEPRESOR DE LENGUA, ESTÉRIL  </v>
          </cell>
          <cell r="E942">
            <v>22140</v>
          </cell>
          <cell r="F942" t="str">
            <v>MEDICO QUIRURGICO</v>
          </cell>
          <cell r="G942">
            <v>0</v>
          </cell>
          <cell r="H942">
            <v>0</v>
          </cell>
          <cell r="I942">
            <v>0</v>
          </cell>
        </row>
        <row r="943">
          <cell r="B943">
            <v>209034512</v>
          </cell>
          <cell r="C943" t="str">
            <v>AP03010002</v>
          </cell>
          <cell r="D943" t="str">
            <v>ELECTRODO PARA  EKG MODELO PESTAÑA. SE SOLICITA: TAMAÑO NIÑO (PEDIATRICO)</v>
          </cell>
          <cell r="E943">
            <v>27815</v>
          </cell>
          <cell r="F943" t="str">
            <v>MEDICO QUIRURGICO</v>
          </cell>
          <cell r="G943">
            <v>0</v>
          </cell>
          <cell r="H943">
            <v>0</v>
          </cell>
          <cell r="I943">
            <v>0</v>
          </cell>
        </row>
        <row r="944">
          <cell r="B944">
            <v>209034901</v>
          </cell>
          <cell r="C944" t="str">
            <v>SC02010029</v>
          </cell>
          <cell r="D944" t="str">
            <v xml:space="preserve">ESPONJA DESECHABLE CON JABON NEUTRO. SE SOLICITA: TAMAÑO 20CM X 10CM X 1.0CM    
</v>
          </cell>
          <cell r="E944">
            <v>22164</v>
          </cell>
          <cell r="F944" t="str">
            <v>MEDICO QUIRURGICO</v>
          </cell>
          <cell r="G944">
            <v>0</v>
          </cell>
          <cell r="H944">
            <v>0</v>
          </cell>
          <cell r="I944">
            <v>0</v>
          </cell>
        </row>
        <row r="945">
          <cell r="B945">
            <v>209035001</v>
          </cell>
          <cell r="C945" t="str">
            <v>SC02020029</v>
          </cell>
          <cell r="D945" t="str">
            <v>TOALLA SANITARIA MATERNAL; TOALLA SANITARIA TIPO PERINEAL,     (SE SOLICITA EXTRA GRANDE DE 11 A 12 PULGADAS. NO ESTERIL)</v>
          </cell>
          <cell r="E945">
            <v>22269</v>
          </cell>
          <cell r="F945" t="str">
            <v>MEDICO QUIRURGICO</v>
          </cell>
          <cell r="G945">
            <v>0</v>
          </cell>
          <cell r="H945">
            <v>0</v>
          </cell>
          <cell r="I945">
            <v>0</v>
          </cell>
        </row>
        <row r="946">
          <cell r="B946">
            <v>209036501</v>
          </cell>
          <cell r="C946" t="str">
            <v>MA01020009</v>
          </cell>
          <cell r="D946" t="str">
            <v>GASA SIMPLE  TAMAÑO 3" X 3",12 DOBLECES NO ESTERIL.</v>
          </cell>
          <cell r="E946">
            <v>23116</v>
          </cell>
          <cell r="F946" t="str">
            <v>MEDICO QUIRURGICO</v>
          </cell>
          <cell r="G946">
            <v>0</v>
          </cell>
          <cell r="H946">
            <v>0</v>
          </cell>
          <cell r="I946">
            <v>0</v>
          </cell>
        </row>
        <row r="947">
          <cell r="B947">
            <v>209038100</v>
          </cell>
          <cell r="C947" t="str">
            <v>MA09050010</v>
          </cell>
          <cell r="D947" t="str">
            <v xml:space="preserve">ALGODON COMPRIMIDO 100% (SE SOLICITA  3" x 4 YARDAS)
</v>
          </cell>
          <cell r="E947">
            <v>21757</v>
          </cell>
          <cell r="F947" t="str">
            <v>MEDICO QUIRURGICO</v>
          </cell>
          <cell r="G947">
            <v>0</v>
          </cell>
          <cell r="H947">
            <v>0</v>
          </cell>
          <cell r="I947">
            <v>0</v>
          </cell>
        </row>
        <row r="948">
          <cell r="B948">
            <v>209038101</v>
          </cell>
          <cell r="C948" t="str">
            <v>MA09050008</v>
          </cell>
          <cell r="D948" t="str">
            <v>VENDAJE DE 100% DE ALGODÓN COMPRIMIDO, NO ESTÉRIL (SE SOLICITA TAMAÑO 4"X 4 YARDAS)</v>
          </cell>
          <cell r="E948">
            <v>21757</v>
          </cell>
          <cell r="F948" t="str">
            <v>MEDICO QUIRURGICO</v>
          </cell>
          <cell r="G948">
            <v>0</v>
          </cell>
          <cell r="H948">
            <v>0</v>
          </cell>
          <cell r="I948">
            <v>0</v>
          </cell>
        </row>
        <row r="949">
          <cell r="B949">
            <v>209038102</v>
          </cell>
          <cell r="C949" t="str">
            <v>MA09050009</v>
          </cell>
          <cell r="D949" t="str">
            <v>ALGODON COMPRIMIDO 100%  6" x 4 YARDAS  (SE SOLICITA TAMAÑO 6 x 4")</v>
          </cell>
          <cell r="E949">
            <v>21757</v>
          </cell>
          <cell r="F949" t="str">
            <v>MEDICO QUIRURGICO</v>
          </cell>
          <cell r="G949">
            <v>0</v>
          </cell>
          <cell r="H949">
            <v>0</v>
          </cell>
          <cell r="I949">
            <v>0</v>
          </cell>
        </row>
        <row r="950">
          <cell r="B950">
            <v>209038206</v>
          </cell>
          <cell r="C950" t="str">
            <v>IN01011326</v>
          </cell>
          <cell r="D950" t="str">
            <v>CUCHILLETE ESPATULADO ESTILO CRESCENT ( SE SOLICITA LONGITUD DE 2.0 )</v>
          </cell>
          <cell r="E950">
            <v>109407</v>
          </cell>
          <cell r="F950" t="str">
            <v>MEDICO QUIRURGICO</v>
          </cell>
          <cell r="G950">
            <v>844</v>
          </cell>
          <cell r="H950">
            <v>0</v>
          </cell>
          <cell r="I950">
            <v>24</v>
          </cell>
        </row>
        <row r="951">
          <cell r="B951">
            <v>209052102</v>
          </cell>
          <cell r="C951" t="str">
            <v>MA09020012</v>
          </cell>
          <cell r="D951" t="str">
            <v>FÉRULA CERVICAL PARA CUELLO DE DOS PIEZAS, TIPO PHILADELPHIA CIRCUNFERENCIA: PEQUEÑO DE 10" A 13". ALTURA: DE 2¼ A 3¼</v>
          </cell>
          <cell r="E951">
            <v>29391</v>
          </cell>
          <cell r="F951" t="str">
            <v>MEDICO QUIRURGICO</v>
          </cell>
          <cell r="G951">
            <v>0</v>
          </cell>
          <cell r="H951">
            <v>0</v>
          </cell>
          <cell r="I951">
            <v>0</v>
          </cell>
        </row>
        <row r="952">
          <cell r="B952">
            <v>209052103</v>
          </cell>
          <cell r="C952" t="str">
            <v>MA09020011</v>
          </cell>
          <cell r="D952" t="str">
            <v>FÉRULA CERVICAL PARA CUELLO DE DOS PIEZAS, TIPO PHILADELPHIA, CIRCUNFERENCIA: MEDIANO DE 13" A 16". ALTURA: DE 2¼ A 4¼</v>
          </cell>
          <cell r="E952">
            <v>29391</v>
          </cell>
          <cell r="F952" t="str">
            <v>MEDICO QUIRURGICO</v>
          </cell>
          <cell r="G952">
            <v>0</v>
          </cell>
          <cell r="H952">
            <v>90</v>
          </cell>
          <cell r="I952">
            <v>0</v>
          </cell>
        </row>
        <row r="953">
          <cell r="B953">
            <v>209052104</v>
          </cell>
          <cell r="C953" t="str">
            <v>MA09020013</v>
          </cell>
          <cell r="D953" t="str">
            <v xml:space="preserve">FÉRULA CERVICAL PARA CUELLO DE DOS PIEZAS, TIPO PHILADELPHIA (Se solicita circunferencia grande de  16" a 19", altura de 1½" a 5¼")                                                                                                   </v>
          </cell>
          <cell r="E953">
            <v>29391</v>
          </cell>
          <cell r="F953" t="str">
            <v>MEDICO QUIRURGICO</v>
          </cell>
          <cell r="G953">
            <v>0</v>
          </cell>
          <cell r="H953">
            <v>0</v>
          </cell>
          <cell r="I953">
            <v>0</v>
          </cell>
        </row>
        <row r="954">
          <cell r="B954">
            <v>209052502</v>
          </cell>
          <cell r="C954" t="str">
            <v>AF01060013</v>
          </cell>
          <cell r="D954" t="str">
            <v>TAPON HEPARINIZADO PARA CANULA INTRAVENOSA. PARA EL CIERRE TEMPORAL DE CÁNULA INTRAVENOSA Y ADMINISTRACIÓN DE MEDICAMENTOS A INTERVALOS REGULARES. (SE SOLICITA CON MEMBRANA DE LÁTEX Y CON CONEXIÓN DE ROSCA (LUER LOCK).</v>
          </cell>
          <cell r="E954">
            <v>22433</v>
          </cell>
          <cell r="F954" t="str">
            <v>MEDICO QUIRURGICO</v>
          </cell>
          <cell r="G954">
            <v>0</v>
          </cell>
          <cell r="H954">
            <v>0</v>
          </cell>
          <cell r="I954">
            <v>0</v>
          </cell>
        </row>
        <row r="955">
          <cell r="B955">
            <v>209058002</v>
          </cell>
          <cell r="C955" t="str">
            <v>MA09050023</v>
          </cell>
          <cell r="D955" t="str">
            <v xml:space="preserve">VENDA DE GASA SIMPLE 1 A 4" DE ANCHO                                                                                                                                                                                                              </v>
          </cell>
          <cell r="E955">
            <v>22394</v>
          </cell>
          <cell r="F955" t="str">
            <v>MEDICO QUIRURGICO</v>
          </cell>
          <cell r="G955">
            <v>0</v>
          </cell>
          <cell r="H955">
            <v>0</v>
          </cell>
          <cell r="I955">
            <v>0</v>
          </cell>
        </row>
        <row r="956">
          <cell r="B956">
            <v>209059300</v>
          </cell>
          <cell r="C956" t="str">
            <v>SU01010020</v>
          </cell>
          <cell r="D956" t="str">
            <v>SUTURA: CATGUT CRÓMICO, (SE SOLICITA CALIBRE 1)</v>
          </cell>
          <cell r="E956">
            <v>23157</v>
          </cell>
          <cell r="F956" t="str">
            <v>MEDICO QUIRURGICO</v>
          </cell>
          <cell r="G956">
            <v>0</v>
          </cell>
          <cell r="H956">
            <v>0</v>
          </cell>
          <cell r="I956">
            <v>0</v>
          </cell>
        </row>
        <row r="957">
          <cell r="B957">
            <v>209060300</v>
          </cell>
          <cell r="C957" t="str">
            <v>SU01010029</v>
          </cell>
          <cell r="D957" t="str">
            <v>SUTURA: CATGUT CROMICO, CALIBRE 40</v>
          </cell>
          <cell r="E957">
            <v>22994</v>
          </cell>
          <cell r="F957" t="str">
            <v>MEDICO QUIRURGICO</v>
          </cell>
          <cell r="G957">
            <v>0</v>
          </cell>
          <cell r="H957">
            <v>0</v>
          </cell>
          <cell r="I957">
            <v>0</v>
          </cell>
        </row>
        <row r="958">
          <cell r="B958">
            <v>209062502</v>
          </cell>
          <cell r="C958" t="str">
            <v>SU01020017</v>
          </cell>
          <cell r="D958" t="str">
            <v>SUTURA: POLIPROPILENO MONOFILAMENTO AZUL, CALIBRE 0</v>
          </cell>
          <cell r="E958">
            <v>21812</v>
          </cell>
          <cell r="F958" t="str">
            <v>MEDICO QUIRURGICO</v>
          </cell>
          <cell r="G958">
            <v>0</v>
          </cell>
          <cell r="H958">
            <v>0</v>
          </cell>
          <cell r="I958">
            <v>0</v>
          </cell>
        </row>
        <row r="959">
          <cell r="B959">
            <v>209062506</v>
          </cell>
          <cell r="C959" t="str">
            <v>SU01020018</v>
          </cell>
          <cell r="D959" t="str">
            <v>SUTURA DE POLIPROPILENO MONOFILAMENTO AZUL,CALIBRE1</v>
          </cell>
          <cell r="E959">
            <v>23275</v>
          </cell>
          <cell r="F959" t="str">
            <v>MEDICO QUIRURGICO</v>
          </cell>
          <cell r="G959">
            <v>0</v>
          </cell>
          <cell r="H959">
            <v>288</v>
          </cell>
          <cell r="I959">
            <v>0</v>
          </cell>
        </row>
        <row r="960">
          <cell r="B960">
            <v>209062602</v>
          </cell>
          <cell r="C960" t="str">
            <v>SU01020004</v>
          </cell>
          <cell r="D960" t="str">
            <v>SUTURA: NYLON MONOFILAMENTO, CALIBRE 30</v>
          </cell>
          <cell r="E960">
            <v>23029</v>
          </cell>
          <cell r="F960" t="str">
            <v>MEDICO QUIRURGICO</v>
          </cell>
          <cell r="G960">
            <v>0</v>
          </cell>
          <cell r="H960">
            <v>0</v>
          </cell>
          <cell r="I960">
            <v>0</v>
          </cell>
        </row>
        <row r="961">
          <cell r="B961">
            <v>209062701</v>
          </cell>
          <cell r="C961" t="str">
            <v>SU01020005</v>
          </cell>
          <cell r="D961" t="str">
            <v>SUTURA NYLON MONOFILAMENTO, CALIBRE 30 CON LONGITUD 75 CM. CON AGUJA DE 24 MM., 3/8 CIRCULO, PUNTA CORTANTES REVERSO ESTÉRIL.</v>
          </cell>
          <cell r="E961">
            <v>29538</v>
          </cell>
          <cell r="F961" t="str">
            <v>MEDICO QUIRURGICO</v>
          </cell>
          <cell r="G961">
            <v>0</v>
          </cell>
          <cell r="H961">
            <v>0</v>
          </cell>
          <cell r="I961">
            <v>0</v>
          </cell>
        </row>
        <row r="962">
          <cell r="B962">
            <v>209062704</v>
          </cell>
          <cell r="C962" t="str">
            <v>SU01020006</v>
          </cell>
          <cell r="D962" t="str">
            <v>SUTURA: NYLON MONOFILAMENTO, CALIBRE 40</v>
          </cell>
          <cell r="E962">
            <v>23026</v>
          </cell>
          <cell r="F962" t="str">
            <v>MEDICO QUIRURGICO</v>
          </cell>
          <cell r="G962">
            <v>0</v>
          </cell>
          <cell r="H962">
            <v>0</v>
          </cell>
          <cell r="I962">
            <v>0</v>
          </cell>
        </row>
        <row r="963">
          <cell r="B963">
            <v>209062902</v>
          </cell>
          <cell r="C963" t="str">
            <v>SU01020001</v>
          </cell>
          <cell r="D963" t="str">
            <v xml:space="preserve">SUTURA NYLON MONOFILAMENTO CALIBRE 100.      </v>
          </cell>
          <cell r="E963">
            <v>23024</v>
          </cell>
          <cell r="F963" t="str">
            <v>MEDICO QUIRURGICO</v>
          </cell>
          <cell r="G963">
            <v>1896</v>
          </cell>
          <cell r="H963">
            <v>252</v>
          </cell>
          <cell r="I963">
            <v>168</v>
          </cell>
        </row>
        <row r="964">
          <cell r="B964">
            <v>209063402</v>
          </cell>
          <cell r="C964" t="str">
            <v>SU01010005</v>
          </cell>
          <cell r="D964" t="str">
            <v>SUTURA: ÁCIDO POLIGLICÓLICO TRENZADO, CALIBRE  0, (SE SOLICITA LONGITUD 75CM AGUJA DE 26 MM, 1/2 CIRCULO, PUNTA REDONDA GRUESA)</v>
          </cell>
          <cell r="E964">
            <v>22538</v>
          </cell>
          <cell r="F964" t="str">
            <v>MEDICO QUIRURGICO</v>
          </cell>
          <cell r="G964">
            <v>0</v>
          </cell>
          <cell r="H964">
            <v>0</v>
          </cell>
          <cell r="I964">
            <v>0</v>
          </cell>
        </row>
        <row r="965">
          <cell r="B965">
            <v>209065500</v>
          </cell>
          <cell r="C965" t="str">
            <v>SU01020046</v>
          </cell>
          <cell r="D965" t="str">
            <v>SUTURA: SEDA NEGRA TRENZADA  SILICONIZADA, CALIBRE 60. SE SOLICITA LONGITUD 45 CM.  AGUJA DE 11 A 12 MM., 3/8 CIRCULO, PUNTA CORTANTE</v>
          </cell>
          <cell r="E965">
            <v>21692</v>
          </cell>
          <cell r="F965" t="str">
            <v>MEDICO QUIRURGICO</v>
          </cell>
          <cell r="G965">
            <v>0</v>
          </cell>
          <cell r="H965">
            <v>12</v>
          </cell>
          <cell r="I965">
            <v>0</v>
          </cell>
        </row>
        <row r="966">
          <cell r="B966">
            <v>209094100</v>
          </cell>
          <cell r="C966" t="str">
            <v>SC02010019</v>
          </cell>
          <cell r="D966" t="str">
            <v>CUCHILLA PARA PODADORA DE VELLOS Y CABELLOS CON SISTEMA OSCILANTE (OFRECER NUEVA TECNOLOGIA) SE SOLICITAN UN MINIMO DE 100</v>
          </cell>
          <cell r="E966">
            <v>29548</v>
          </cell>
          <cell r="F966" t="str">
            <v>MEDICO QUIRURGICO</v>
          </cell>
          <cell r="G966">
            <v>0</v>
          </cell>
          <cell r="H966">
            <v>0</v>
          </cell>
          <cell r="I966">
            <v>0</v>
          </cell>
        </row>
        <row r="967">
          <cell r="B967">
            <v>209100700</v>
          </cell>
          <cell r="C967" t="str">
            <v>IN01030005</v>
          </cell>
          <cell r="D967" t="str">
            <v>ESPECULO VAGINAL (SE SOLICITA TAMAÑO CHICO)</v>
          </cell>
          <cell r="E967">
            <v>23076</v>
          </cell>
          <cell r="F967" t="str">
            <v>MEDICO QUIRURGICO</v>
          </cell>
          <cell r="G967">
            <v>0</v>
          </cell>
          <cell r="H967">
            <v>0</v>
          </cell>
          <cell r="I967">
            <v>0</v>
          </cell>
        </row>
        <row r="968">
          <cell r="B968">
            <v>209100701</v>
          </cell>
          <cell r="C968" t="str">
            <v>IN01030004</v>
          </cell>
          <cell r="D968" t="str">
            <v>ESPECULO VAGINAL (SE SOLICITA TAMAÑO MEDIANO)</v>
          </cell>
          <cell r="E968">
            <v>23076</v>
          </cell>
          <cell r="F968" t="str">
            <v>MEDICO QUIRURGICO</v>
          </cell>
          <cell r="G968">
            <v>0</v>
          </cell>
          <cell r="H968">
            <v>0</v>
          </cell>
          <cell r="I968">
            <v>0</v>
          </cell>
        </row>
        <row r="969">
          <cell r="B969">
            <v>209100702</v>
          </cell>
          <cell r="C969" t="str">
            <v>IN01030003</v>
          </cell>
          <cell r="D969" t="str">
            <v xml:space="preserve">ESPECULO VAGINAL (SE SOLICITA TAMAÑO GRANDE)  </v>
          </cell>
          <cell r="E969" t="str">
            <v>23076</v>
          </cell>
          <cell r="F969" t="str">
            <v>MEDICO QUIRURGICO</v>
          </cell>
          <cell r="G969">
            <v>0</v>
          </cell>
          <cell r="H969">
            <v>0</v>
          </cell>
          <cell r="I969">
            <v>0</v>
          </cell>
        </row>
        <row r="970">
          <cell r="B970">
            <v>209111200</v>
          </cell>
          <cell r="C970" t="str">
            <v>SU01010004</v>
          </cell>
          <cell r="D970" t="str">
            <v>SUTURA DE ÁCIDO POLIGLICÓLICO CALIBRE 0 DE 6075CM DE LONGITUD.</v>
          </cell>
          <cell r="E970">
            <v>28617</v>
          </cell>
          <cell r="F970" t="str">
            <v>MEDICO QUIRURGICO</v>
          </cell>
          <cell r="G970">
            <v>0</v>
          </cell>
          <cell r="H970">
            <v>0</v>
          </cell>
          <cell r="I970">
            <v>0</v>
          </cell>
        </row>
        <row r="971">
          <cell r="B971">
            <v>209170601</v>
          </cell>
          <cell r="C971" t="str">
            <v>AP02060086</v>
          </cell>
          <cell r="D971" t="str">
            <v>ESPIROMETRO INCENTIVO PARA REALIZAR EJERCICIOS DE RESPIRACION PROFUNDA.
(DESECHABLE):</v>
          </cell>
          <cell r="E971">
            <v>100688</v>
          </cell>
          <cell r="F971" t="str">
            <v>MEDICO QUIRURGICO</v>
          </cell>
          <cell r="G971">
            <v>0</v>
          </cell>
          <cell r="H971">
            <v>0</v>
          </cell>
          <cell r="I971">
            <v>0</v>
          </cell>
        </row>
        <row r="972">
          <cell r="B972">
            <v>209193700</v>
          </cell>
          <cell r="C972" t="str">
            <v>SC01030001</v>
          </cell>
          <cell r="D972" t="str">
            <v xml:space="preserve">DELANTAL PROTECTOR DE FLUIDOS   (JUMSUIT) </v>
          </cell>
          <cell r="E972">
            <v>100243</v>
          </cell>
          <cell r="F972" t="str">
            <v>MEDICO QUIRURGICO</v>
          </cell>
          <cell r="G972">
            <v>26200</v>
          </cell>
          <cell r="H972">
            <v>1500</v>
          </cell>
          <cell r="I972">
            <v>0</v>
          </cell>
        </row>
        <row r="973">
          <cell r="B973">
            <v>209196401</v>
          </cell>
          <cell r="C973" t="str">
            <v>IN01011327</v>
          </cell>
          <cell r="D973" t="str">
            <v>CUCHILLETE CON HOJA DE  15º</v>
          </cell>
          <cell r="E973">
            <v>109406</v>
          </cell>
          <cell r="F973" t="str">
            <v>MEDICO QUIRURGICO</v>
          </cell>
          <cell r="G973">
            <v>494</v>
          </cell>
          <cell r="H973">
            <v>0</v>
          </cell>
          <cell r="I973">
            <v>0</v>
          </cell>
        </row>
        <row r="974">
          <cell r="B974">
            <v>209235401</v>
          </cell>
          <cell r="C974" t="str">
            <v>MA09050072</v>
          </cell>
          <cell r="D974" t="str">
            <v>GASA 2" X 2" X 16 DOBLECES, ESTÉRIL</v>
          </cell>
          <cell r="E974">
            <v>104132</v>
          </cell>
          <cell r="F974" t="str">
            <v>MEDICO QUIRURGICO</v>
          </cell>
          <cell r="G974">
            <v>0</v>
          </cell>
          <cell r="H974">
            <v>0</v>
          </cell>
          <cell r="I974">
            <v>0</v>
          </cell>
        </row>
        <row r="975">
          <cell r="B975">
            <v>209235501</v>
          </cell>
          <cell r="C975" t="str">
            <v>MA09050073</v>
          </cell>
          <cell r="D975" t="str">
            <v>GASA 2" X 2" X 16 DOBLECES CON ELEMENTO RADIOPACO, ESTERIL</v>
          </cell>
          <cell r="E975">
            <v>104130</v>
          </cell>
          <cell r="F975" t="str">
            <v>MEDICO QUIRURGICO</v>
          </cell>
          <cell r="G975">
            <v>0</v>
          </cell>
          <cell r="H975">
            <v>0</v>
          </cell>
          <cell r="I975">
            <v>0</v>
          </cell>
        </row>
        <row r="976">
          <cell r="B976">
            <v>209235601</v>
          </cell>
          <cell r="C976" t="str">
            <v>MA09050074</v>
          </cell>
          <cell r="D976" t="str">
            <v>GASA 3" X 3" X 16 DOBLECES, ESTERIL</v>
          </cell>
          <cell r="E976">
            <v>104133</v>
          </cell>
          <cell r="F976" t="str">
            <v>MEDICO QUIRURGICO</v>
          </cell>
          <cell r="G976">
            <v>0</v>
          </cell>
          <cell r="H976">
            <v>0</v>
          </cell>
          <cell r="I976">
            <v>0</v>
          </cell>
        </row>
        <row r="977">
          <cell r="B977">
            <v>209235801</v>
          </cell>
          <cell r="C977" t="str">
            <v>MA09050076</v>
          </cell>
          <cell r="D977" t="str">
            <v>GASA 8" X 4" X 16 DOBLECES, ESTÉRIL</v>
          </cell>
          <cell r="E977">
            <v>104131</v>
          </cell>
          <cell r="F977" t="str">
            <v>MEDICO QUIRURGICO</v>
          </cell>
          <cell r="G977">
            <v>0</v>
          </cell>
          <cell r="H977">
            <v>0</v>
          </cell>
          <cell r="I977">
            <v>0</v>
          </cell>
        </row>
        <row r="978">
          <cell r="B978">
            <v>209235901</v>
          </cell>
          <cell r="C978" t="str">
            <v>MA09050077</v>
          </cell>
          <cell r="D978" t="str">
            <v>GASA 8" X 4" X 16 DOBLECES CON ELEMENTOS RADIOPACO, ESTÉRIL</v>
          </cell>
          <cell r="E978">
            <v>22926</v>
          </cell>
          <cell r="F978" t="str">
            <v>MEDICO QUIRURGICO</v>
          </cell>
          <cell r="G978">
            <v>0</v>
          </cell>
          <cell r="H978">
            <v>0</v>
          </cell>
          <cell r="I978">
            <v>0</v>
          </cell>
        </row>
        <row r="979">
          <cell r="B979">
            <v>209236101</v>
          </cell>
          <cell r="C979" t="str">
            <v>MA09050078</v>
          </cell>
          <cell r="D979" t="str">
            <v>GASA SIMPLE 4" X 4" X 16 ESTÉRIL</v>
          </cell>
          <cell r="E979">
            <v>21776</v>
          </cell>
          <cell r="F979" t="str">
            <v>MEDICO QUIRURGICO</v>
          </cell>
          <cell r="G979">
            <v>0</v>
          </cell>
          <cell r="H979">
            <v>0</v>
          </cell>
          <cell r="I979">
            <v>0</v>
          </cell>
        </row>
        <row r="980">
          <cell r="B980">
            <v>209313501</v>
          </cell>
          <cell r="C980" t="str">
            <v>IN01011328</v>
          </cell>
          <cell r="D980" t="str">
            <v>CUCHILLETE     (SE SOLICITA  ANCHO (CORTE) 2.2MM)</v>
          </cell>
          <cell r="E980">
            <v>109405</v>
          </cell>
          <cell r="F980" t="str">
            <v>MEDICO QUIRURGICO</v>
          </cell>
          <cell r="G980">
            <v>382</v>
          </cell>
          <cell r="H980">
            <v>12</v>
          </cell>
          <cell r="I980">
            <v>0</v>
          </cell>
        </row>
        <row r="981">
          <cell r="B981">
            <v>209464201</v>
          </cell>
          <cell r="C981" t="str">
            <v>MA09030015</v>
          </cell>
          <cell r="D981" t="str">
            <v>FERULAS SINTETICAS EN ROLLO SE SOLICITA DE 5CM X 4.6M</v>
          </cell>
          <cell r="E981" t="str">
            <v>104463</v>
          </cell>
          <cell r="F981" t="str">
            <v>MEDICO QUIRURGICO</v>
          </cell>
          <cell r="G981">
            <v>0</v>
          </cell>
          <cell r="H981">
            <v>0</v>
          </cell>
          <cell r="I981">
            <v>0</v>
          </cell>
        </row>
        <row r="982">
          <cell r="B982">
            <v>209541001</v>
          </cell>
          <cell r="C982" t="str">
            <v>SC01070073</v>
          </cell>
          <cell r="D982" t="str">
            <v>FORRO PROTECTOR DE COLCHON PARA PROTEGER EL COLCHON EN ÁREA HOSPITALARIA (SE SOLICITA TAMAÑO 38" X 80")</v>
          </cell>
          <cell r="E982">
            <v>105328</v>
          </cell>
          <cell r="F982" t="str">
            <v>MEDICO QUIRURGICO</v>
          </cell>
          <cell r="G982">
            <v>0</v>
          </cell>
          <cell r="H982">
            <v>0</v>
          </cell>
          <cell r="I982">
            <v>0</v>
          </cell>
        </row>
        <row r="983">
          <cell r="B983">
            <v>209590301</v>
          </cell>
          <cell r="C983" t="str">
            <v>IN01010691</v>
          </cell>
          <cell r="D983" t="str">
            <v>TIJERA PARA BISTURI ARMONICO CON CONTROL MANUAL Y ALTA FRECUENCIA.  SE SOLICITA VASTAGO DE 45CM</v>
          </cell>
          <cell r="E983">
            <v>32407</v>
          </cell>
          <cell r="F983" t="str">
            <v>MEDICO QUIRURGICO</v>
          </cell>
          <cell r="G983">
            <v>0</v>
          </cell>
          <cell r="H983">
            <v>0</v>
          </cell>
          <cell r="I983">
            <v>0</v>
          </cell>
        </row>
        <row r="984">
          <cell r="B984">
            <v>209770201</v>
          </cell>
          <cell r="C984" t="str">
            <v>SC01040005</v>
          </cell>
          <cell r="D984" t="str">
            <v>GORRO PARA VARON.</v>
          </cell>
          <cell r="E984">
            <v>106106</v>
          </cell>
          <cell r="F984" t="str">
            <v>MEDICO QUIRURGICO</v>
          </cell>
          <cell r="G984">
            <v>0</v>
          </cell>
          <cell r="H984">
            <v>0</v>
          </cell>
          <cell r="I984">
            <v>0</v>
          </cell>
        </row>
        <row r="985">
          <cell r="B985">
            <v>209770301</v>
          </cell>
          <cell r="C985" t="str">
            <v>SC01040006</v>
          </cell>
          <cell r="D985" t="str">
            <v>GORRO PARA MUJERES.</v>
          </cell>
          <cell r="E985">
            <v>106105</v>
          </cell>
          <cell r="F985" t="str">
            <v>MEDICO QUIRURGICO</v>
          </cell>
          <cell r="G985">
            <v>0</v>
          </cell>
          <cell r="H985">
            <v>0</v>
          </cell>
          <cell r="I985">
            <v>0</v>
          </cell>
        </row>
        <row r="986">
          <cell r="B986">
            <v>209834201</v>
          </cell>
          <cell r="C986" t="str">
            <v>AP02030289</v>
          </cell>
          <cell r="D986" t="str">
            <v>FILTRO DE C02 DESECHABLE (SE SOLICITA CON FILTROS DE CO2 DESECHABLES (50 UNIDADES) CON SU TUBERÍA SEGÚN FABRICANTE, O CON FILTROS DE CO2 DESECHABLES (100 UNIDADES) SIN TUBERÍA SEGÚN FABRICANTE)</v>
          </cell>
          <cell r="E986">
            <v>102303</v>
          </cell>
          <cell r="F986" t="str">
            <v>MEDICO QUIRURGICO</v>
          </cell>
          <cell r="G986">
            <v>0</v>
          </cell>
          <cell r="H986">
            <v>0</v>
          </cell>
          <cell r="I986">
            <v>0</v>
          </cell>
        </row>
        <row r="987">
          <cell r="B987">
            <v>210248401</v>
          </cell>
          <cell r="C987" t="str">
            <v>OA01040039</v>
          </cell>
          <cell r="D987" t="str">
            <v>ENVASE PARA DESECHOS PUNZOCORTANTE( SE SOLICITA DE 34 LITR0S)</v>
          </cell>
          <cell r="E987">
            <v>109491</v>
          </cell>
          <cell r="F987" t="str">
            <v>MEDICO QUIRURGICO</v>
          </cell>
          <cell r="G987">
            <v>0</v>
          </cell>
          <cell r="H987">
            <v>0</v>
          </cell>
          <cell r="I987">
            <v>0</v>
          </cell>
        </row>
        <row r="988">
          <cell r="B988">
            <v>210248501</v>
          </cell>
          <cell r="C988" t="str">
            <v>OA01040040</v>
          </cell>
          <cell r="D988" t="str">
            <v>ENVASE PARA DESECHOS PUNZOCORTANTE (SE SOLICITA DE 78 LITROS)</v>
          </cell>
          <cell r="E988">
            <v>109491</v>
          </cell>
          <cell r="F988" t="str">
            <v>MEDICO QUIRURGICO</v>
          </cell>
          <cell r="G988">
            <v>0</v>
          </cell>
          <cell r="H988">
            <v>0</v>
          </cell>
          <cell r="I988">
            <v>0</v>
          </cell>
        </row>
        <row r="989">
          <cell r="B989">
            <v>210248601</v>
          </cell>
          <cell r="C989" t="str">
            <v>OA01040041</v>
          </cell>
          <cell r="D989" t="str">
            <v>ENVASE PARA DESECHOS PUNZOCORTANTE (SE SOLICITA 2223LITRO)</v>
          </cell>
          <cell r="E989">
            <v>109491</v>
          </cell>
          <cell r="F989" t="str">
            <v>MEDICO QUIRURGICO</v>
          </cell>
          <cell r="G989">
            <v>0</v>
          </cell>
          <cell r="H989">
            <v>0</v>
          </cell>
          <cell r="I989">
            <v>0</v>
          </cell>
        </row>
        <row r="990">
          <cell r="B990">
            <v>209927401</v>
          </cell>
          <cell r="C990" t="str">
            <v>SC01060031</v>
          </cell>
          <cell r="D990" t="str">
            <v>RESPIRADOR FACIAL CONTRA PARTICULAS DE ALTA FILTRACION  SIN VALVULA DE EXHALACION   (SE SOLICITA  RESPIRADOR CONTRA PARTICULAS DE ALTA FILTRACION CON VALVULA DE EXALACION TAMAÑO MEDIANO N95)</v>
          </cell>
          <cell r="E990">
            <v>104747</v>
          </cell>
          <cell r="F990" t="str">
            <v>MEDICO QUIRURGICO</v>
          </cell>
          <cell r="G990">
            <v>0</v>
          </cell>
          <cell r="H990">
            <v>0</v>
          </cell>
          <cell r="I990">
            <v>0</v>
          </cell>
        </row>
        <row r="991">
          <cell r="B991">
            <v>209067701</v>
          </cell>
          <cell r="C991" t="str">
            <v>SC01060040</v>
          </cell>
          <cell r="D991" t="str">
            <v>RESPIRADOR FACIAL CONTRA PARTICULAS DE ALTA FILTRACION  SIN VALVULA DE EXHALACION  (SE SOLICITA  RESPIRADOR  FACIAL SIN VALVULA TAMAÑO GRANDE)</v>
          </cell>
          <cell r="E991">
            <v>104747</v>
          </cell>
          <cell r="F991" t="str">
            <v>MEDICO QUIRURGICO</v>
          </cell>
          <cell r="G991">
            <v>0</v>
          </cell>
          <cell r="H991">
            <v>0</v>
          </cell>
          <cell r="I991">
            <v>0</v>
          </cell>
        </row>
        <row r="992">
          <cell r="B992">
            <v>209076401</v>
          </cell>
          <cell r="C992" t="str">
            <v>MA01010440</v>
          </cell>
          <cell r="D992" t="str">
            <v>APOSITO DE ESPUMA, (se solicita Tamaños con borde 15 CM X 20 CM).</v>
          </cell>
          <cell r="E992">
            <v>107133</v>
          </cell>
          <cell r="F992" t="str">
            <v>MEDICO QUIRURGICO</v>
          </cell>
          <cell r="G992">
            <v>0</v>
          </cell>
          <cell r="H992">
            <v>0</v>
          </cell>
          <cell r="I992">
            <v>0</v>
          </cell>
        </row>
        <row r="993">
          <cell r="B993">
            <v>209393201</v>
          </cell>
          <cell r="C993" t="str">
            <v>MA01010348</v>
          </cell>
          <cell r="D993" t="str">
            <v>APOSITO DE ESPUMA 3D CON PLATA IONICA (SE SOLICITA APOSITO NO ADHESIVO TAMAÑO 10X 10CM).</v>
          </cell>
          <cell r="E993">
            <v>104741</v>
          </cell>
          <cell r="F993" t="str">
            <v>MEDICO QUIRURGICO</v>
          </cell>
          <cell r="G993">
            <v>0</v>
          </cell>
          <cell r="H993">
            <v>150</v>
          </cell>
          <cell r="I993">
            <v>100</v>
          </cell>
        </row>
        <row r="994">
          <cell r="B994">
            <v>209076601</v>
          </cell>
          <cell r="C994" t="str">
            <v>MA01010442</v>
          </cell>
          <cell r="D994" t="str">
            <v>APOSITO DE ESPUMA, (se solicita Tamaños SIN BORDEN 20CM X 20CM)</v>
          </cell>
          <cell r="E994">
            <v>107133</v>
          </cell>
          <cell r="F994" t="str">
            <v>MEDICO QUIRURGICO</v>
          </cell>
          <cell r="G994">
            <v>790</v>
          </cell>
          <cell r="H994">
            <v>0</v>
          </cell>
          <cell r="I994">
            <v>0</v>
          </cell>
        </row>
        <row r="995">
          <cell r="B995">
            <v>209991401</v>
          </cell>
          <cell r="C995" t="str">
            <v>MA01050123</v>
          </cell>
          <cell r="D995" t="str">
            <v>APOSITO ESPUMA , (SE SOLICITA Tamaños con borde, 12.5X 12.5 CM).</v>
          </cell>
          <cell r="E995">
            <v>107133</v>
          </cell>
          <cell r="F995" t="str">
            <v>MEDICO QUIRURGICO</v>
          </cell>
          <cell r="G995">
            <v>540</v>
          </cell>
          <cell r="H995">
            <v>0</v>
          </cell>
          <cell r="I995">
            <v>0</v>
          </cell>
        </row>
        <row r="996">
          <cell r="B996">
            <v>209991801</v>
          </cell>
          <cell r="C996" t="str">
            <v>MA01050127</v>
          </cell>
          <cell r="D996" t="str">
            <v>APOSITO ESPUMA , (SE SOLICITA TAMAÑO:  con borde 20CMX 26CM PARA TALON).</v>
          </cell>
          <cell r="E996">
            <v>107133</v>
          </cell>
          <cell r="F996" t="str">
            <v>MEDICO QUIRURGICO</v>
          </cell>
          <cell r="G996">
            <v>1900</v>
          </cell>
          <cell r="H996">
            <v>0</v>
          </cell>
          <cell r="I996">
            <v>0</v>
          </cell>
        </row>
        <row r="997">
          <cell r="B997">
            <v>209011226</v>
          </cell>
          <cell r="C997" t="str">
            <v>MA03010023</v>
          </cell>
          <cell r="D997" t="str">
            <v>BANDEJA PARA CATETERIZACION VENOSO CENTRAL TRIPLE LUMEN CON 2 ANTIBIOTICOS (MINOCICLINA Y RIFAMPICINA). (Se Solicita Tamaño De 7fr x 20cms (CATETER DE POLIURETANO ADULTO).</v>
          </cell>
          <cell r="E997">
            <v>102944</v>
          </cell>
          <cell r="F997" t="str">
            <v>MEDICO QUIRURGICO</v>
          </cell>
          <cell r="G997">
            <v>0</v>
          </cell>
          <cell r="H997">
            <v>18</v>
          </cell>
          <cell r="I997">
            <v>0</v>
          </cell>
        </row>
        <row r="998">
          <cell r="B998">
            <v>209484801</v>
          </cell>
          <cell r="C998" t="str">
            <v>MA03010122</v>
          </cell>
          <cell r="D998" t="str">
            <v>BANDEJA PARA CATETERIZACION VENOSO CENTRAL TRIPLE LUMEN PEDIATRICA.   (SE SOLICITA MATERIAL DE CATETER CON POLIURETANO DIAMETRO 5FR X 12CM DE LONGITUD).</v>
          </cell>
          <cell r="E998">
            <v>102941</v>
          </cell>
          <cell r="F998" t="str">
            <v>MEDICO QUIRURGICO</v>
          </cell>
          <cell r="G998">
            <v>360</v>
          </cell>
          <cell r="H998">
            <v>0</v>
          </cell>
          <cell r="I998">
            <v>0</v>
          </cell>
        </row>
        <row r="999">
          <cell r="B999">
            <v>209033306</v>
          </cell>
          <cell r="C999" t="str">
            <v>SC01010128</v>
          </cell>
          <cell r="D999" t="str">
            <v>BATA DESECHABLE, PARA USO GENERAL NO ESTERIL .AAMI  NIVEL 3.  (SE SOLICITA TAMAÑO MEDIANO).</v>
          </cell>
          <cell r="E999">
            <v>102753</v>
          </cell>
          <cell r="F999" t="str">
            <v>MEDICO QUIRURGICO</v>
          </cell>
          <cell r="G999">
            <v>0</v>
          </cell>
          <cell r="H999">
            <v>0</v>
          </cell>
          <cell r="I999">
            <v>0</v>
          </cell>
        </row>
        <row r="1000">
          <cell r="B1000">
            <v>209546301</v>
          </cell>
          <cell r="C1000" t="str">
            <v>SC01010129</v>
          </cell>
          <cell r="D1000" t="str">
            <v>BATA DESECHABLE, PARA USO GENERAL NO ESTERIL .AAMI     NIVEL 3.  (SE SOLICITA TAMAÑO REGULAR O UNIVERSAL (MEDIANO GRANDE)).</v>
          </cell>
          <cell r="E1000">
            <v>102753</v>
          </cell>
          <cell r="F1000" t="str">
            <v>MEDICO QUIRURGICO</v>
          </cell>
          <cell r="G1000">
            <v>0</v>
          </cell>
          <cell r="H1000">
            <v>0</v>
          </cell>
          <cell r="I1000">
            <v>0</v>
          </cell>
        </row>
        <row r="1001">
          <cell r="B1001">
            <v>209546401</v>
          </cell>
          <cell r="C1001" t="str">
            <v>SC01010127</v>
          </cell>
          <cell r="D1001" t="str">
            <v>BATA DESECHABLE, PARA USO GENERAL NO ESTERIL .AAMI NIVEL 3.       (SE SOLICITA TAMAÑO GRANDE)</v>
          </cell>
          <cell r="E1001">
            <v>102753</v>
          </cell>
          <cell r="F1001" t="str">
            <v>MEDICO QUIRURGICO</v>
          </cell>
          <cell r="G1001">
            <v>0</v>
          </cell>
          <cell r="H1001">
            <v>0</v>
          </cell>
          <cell r="I1001">
            <v>0</v>
          </cell>
        </row>
        <row r="1002">
          <cell r="B1002">
            <v>209033312</v>
          </cell>
          <cell r="C1002" t="str">
            <v>SC01010134</v>
          </cell>
          <cell r="D1002" t="str">
            <v>BATA QUIRURGICA ESTERIL .AAMI NIVEL 3. (SE SOLICITA TAMAÑO GRANDE).</v>
          </cell>
          <cell r="E1002">
            <v>102756</v>
          </cell>
          <cell r="F1002" t="str">
            <v>MEDICO QUIRURGICO</v>
          </cell>
          <cell r="G1002">
            <v>230625</v>
          </cell>
          <cell r="H1002">
            <v>54488</v>
          </cell>
          <cell r="I1002">
            <v>0</v>
          </cell>
        </row>
        <row r="1003">
          <cell r="B1003">
            <v>209033311</v>
          </cell>
          <cell r="C1003" t="str">
            <v>SC01010056</v>
          </cell>
          <cell r="D1003" t="str">
            <v>BATA QUIRURGICA ESTERIL .AAMI NIVEL 3. (SE SOLICITA TAMAÑO MEDIANO)</v>
          </cell>
          <cell r="E1003">
            <v>102756</v>
          </cell>
          <cell r="F1003" t="str">
            <v>MEDICO QUIRURGICO</v>
          </cell>
          <cell r="G1003">
            <v>112875</v>
          </cell>
          <cell r="H1003">
            <v>10988</v>
          </cell>
          <cell r="I1003">
            <v>0</v>
          </cell>
        </row>
        <row r="1004">
          <cell r="B1004">
            <v>209033314</v>
          </cell>
          <cell r="C1004" t="str">
            <v>SC01010134</v>
          </cell>
          <cell r="D1004" t="str">
            <v>BATA QUIRURGICA ESTERIL .AAMI NIVEL 4. (SE SOLICITA TAMAÑO MEDIANO).</v>
          </cell>
          <cell r="E1004">
            <v>102757</v>
          </cell>
          <cell r="F1004" t="str">
            <v>MEDICO QUIRURGICO</v>
          </cell>
          <cell r="G1004">
            <v>295075</v>
          </cell>
          <cell r="H1004">
            <v>7800</v>
          </cell>
          <cell r="I1004">
            <v>0</v>
          </cell>
        </row>
        <row r="1005">
          <cell r="B1005">
            <v>209033316</v>
          </cell>
          <cell r="C1005" t="str">
            <v>SC01010064</v>
          </cell>
          <cell r="D1005" t="str">
            <v>BATA QUIRURGICA ESTERIL .AAMI NIVEL 4.  (SE SOLICITA TAMAÑO EXTRA GRANDE).</v>
          </cell>
          <cell r="E1005">
            <v>102757</v>
          </cell>
          <cell r="F1005" t="str">
            <v>MEDICO QUIRURGICO</v>
          </cell>
          <cell r="G1005">
            <v>2825</v>
          </cell>
          <cell r="H1005">
            <v>11825</v>
          </cell>
          <cell r="I1005">
            <v>0</v>
          </cell>
        </row>
        <row r="1006">
          <cell r="B1006">
            <v>209033315</v>
          </cell>
          <cell r="C1006" t="str">
            <v>SC01010131</v>
          </cell>
          <cell r="D1006" t="str">
            <v>BATA QUIRURGICA ESTERIL .AAMI NIVEL 4.    (SE SOLICITA TAMAÑO GRANDE).</v>
          </cell>
          <cell r="E1006">
            <v>102757</v>
          </cell>
          <cell r="F1006" t="str">
            <v>MEDICO QUIRURGICO</v>
          </cell>
          <cell r="G1006">
            <v>0</v>
          </cell>
          <cell r="H1006">
            <v>0</v>
          </cell>
          <cell r="I1006">
            <v>0</v>
          </cell>
        </row>
        <row r="1007">
          <cell r="B1007">
            <v>210064701</v>
          </cell>
          <cell r="C1007" t="str">
            <v>SC01010126</v>
          </cell>
          <cell r="D1007" t="str">
            <v>BATA TIPO QUIRURGICA REUTILIZABLE /ESTERILIZABLE DE 1 CAPA (SE SOLICITA Talla universal (Talla grande)).</v>
          </cell>
          <cell r="E1007">
            <v>108696</v>
          </cell>
          <cell r="F1007" t="str">
            <v>MEDICO QUIRURGICO</v>
          </cell>
          <cell r="G1007">
            <v>23352</v>
          </cell>
          <cell r="H1007">
            <v>564</v>
          </cell>
          <cell r="I1007">
            <v>2100</v>
          </cell>
        </row>
        <row r="1008">
          <cell r="B1008">
            <v>210067301</v>
          </cell>
          <cell r="C1008" t="str">
            <v>SC01010133</v>
          </cell>
          <cell r="D1008" t="str">
            <v>BATA TIPO QUIRURGICA REUTILIZABLE /ESTERILIZABLE DE 2 O 3 CAPAS (SE SOLICITA TAMAÑO GRANDE (AAMI3)).</v>
          </cell>
          <cell r="E1008">
            <v>107935</v>
          </cell>
          <cell r="F1008" t="str">
            <v>MEDICO QUIRURGICO</v>
          </cell>
          <cell r="G1008">
            <v>14916</v>
          </cell>
          <cell r="H1008">
            <v>1044</v>
          </cell>
          <cell r="I1008">
            <v>1068</v>
          </cell>
        </row>
        <row r="1009">
          <cell r="B1009">
            <v>209113700</v>
          </cell>
          <cell r="C1009" t="str">
            <v>MA12020001</v>
          </cell>
          <cell r="D1009" t="str">
            <v>HEMOSTATICO ABSORVIBLE DE TEXTURA ALGODONOSA           (SE SOLICITA: TAMAÑO: 2.5 X 5CM)</v>
          </cell>
          <cell r="E1009">
            <v>100332</v>
          </cell>
          <cell r="F1009" t="str">
            <v>MEDICO QUIRURGICO</v>
          </cell>
          <cell r="G1009">
            <v>580</v>
          </cell>
          <cell r="H1009">
            <v>60</v>
          </cell>
          <cell r="I1009">
            <v>470</v>
          </cell>
        </row>
        <row r="1010">
          <cell r="B1010">
            <v>209019906</v>
          </cell>
          <cell r="C1010" t="str">
            <v>SU02010002</v>
          </cell>
          <cell r="D1010" t="str">
            <v>INSTRUMENTO DE ENGRAPADO MECANICO CIRCULAR,DESECHABLE.   SE SOLICITA INSTRUMENTO CURVO CON GRAPA DE 29MM CON GRAPAS DE ALTURA MINIMA DE 4.8 MM ABIERTA O INDICADOR DE ESCALA DE COMPRENSION DE 2 MM CERRADA</v>
          </cell>
          <cell r="E1010">
            <v>102783</v>
          </cell>
          <cell r="F1010" t="str">
            <v>MEDICO QUIRURGICO</v>
          </cell>
          <cell r="G1010">
            <v>51</v>
          </cell>
          <cell r="H1010">
            <v>6</v>
          </cell>
          <cell r="I1010">
            <v>0</v>
          </cell>
        </row>
        <row r="1011">
          <cell r="B1011">
            <v>209049500</v>
          </cell>
          <cell r="C1011" t="str">
            <v>SC02030544</v>
          </cell>
          <cell r="D1011" t="str">
            <v>JUEGO DE BOLSA DESECHABLE PARA CADÁVER 7280CM 180CM</v>
          </cell>
          <cell r="E1011">
            <v>23318</v>
          </cell>
          <cell r="F1011" t="str">
            <v>MEDICO QUIRURGICO</v>
          </cell>
          <cell r="G1011">
            <v>0</v>
          </cell>
          <cell r="H1011">
            <v>160</v>
          </cell>
          <cell r="I1011">
            <v>0</v>
          </cell>
        </row>
        <row r="1012">
          <cell r="B1012">
            <v>209471301</v>
          </cell>
          <cell r="C1012" t="str">
            <v>SC01070126</v>
          </cell>
          <cell r="D1012" t="str">
            <v>JUEGO DE ROPA DESECHABLE PARA CAMA DE PACIENTE</v>
          </cell>
          <cell r="E1012">
            <v>23403</v>
          </cell>
          <cell r="F1012" t="str">
            <v>MEDICO QUIRURGICO</v>
          </cell>
          <cell r="G1012">
            <v>31750</v>
          </cell>
          <cell r="H1012">
            <v>275</v>
          </cell>
          <cell r="I1012">
            <v>0</v>
          </cell>
        </row>
        <row r="1013">
          <cell r="B1013">
            <v>209032301</v>
          </cell>
          <cell r="C1013" t="str">
            <v>AP03020067</v>
          </cell>
          <cell r="D1013" t="str">
            <v>LAPIZ DE CAUTERIO, DESECHABLE CON CONTROL MANUAL DUAL.</v>
          </cell>
          <cell r="E1013">
            <v>22384</v>
          </cell>
          <cell r="F1013" t="str">
            <v>MEDICO QUIRURGICO</v>
          </cell>
          <cell r="G1013">
            <v>0</v>
          </cell>
          <cell r="H1013">
            <v>532</v>
          </cell>
          <cell r="I1013">
            <v>0</v>
          </cell>
        </row>
        <row r="1014">
          <cell r="B1014">
            <v>209112700</v>
          </cell>
          <cell r="C1014" t="str">
            <v>AP03020030</v>
          </cell>
          <cell r="D1014" t="str">
            <v xml:space="preserve">LAPIZ PARA ELECTROCAUTERIO MULTIMODAL (CORTE,DISECCION Y COAGULACION)                                                                                                                                                                                                                                                             </v>
          </cell>
          <cell r="E1014">
            <v>100425</v>
          </cell>
          <cell r="F1014" t="str">
            <v>MEDICO QUIRURGICO</v>
          </cell>
          <cell r="G1014">
            <v>1020</v>
          </cell>
          <cell r="H1014">
            <v>275</v>
          </cell>
          <cell r="I1014">
            <v>375</v>
          </cell>
        </row>
        <row r="1015">
          <cell r="B1015">
            <v>209171801</v>
          </cell>
          <cell r="C1015" t="str">
            <v>MA12040101</v>
          </cell>
          <cell r="D1015" t="str">
            <v xml:space="preserve">LENTE INTRAOCULAR PLEGABLE DE ACRILICO HIDROFOBICO DE +10.00 A +30.00 DIOPTRIAS. La institución solicitante indicará la dioptría que requiera. Al momento de la entrega, deben presentar el 50% de lentes intraoculares de una pieza y el otro 50% lentes intraoculares de tres piezas. Con respecto a los cartuchos e inyectores, serán adquiridos por cada unidad ejecutora que así lo requiera. </v>
          </cell>
          <cell r="E1015">
            <v>100952</v>
          </cell>
          <cell r="F1015" t="str">
            <v>MEDICO QUIRURGICO</v>
          </cell>
          <cell r="G1015">
            <v>1814</v>
          </cell>
          <cell r="H1015">
            <v>0</v>
          </cell>
          <cell r="I1015">
            <v>0</v>
          </cell>
        </row>
        <row r="1016">
          <cell r="B1016">
            <v>209113600</v>
          </cell>
          <cell r="C1016" t="str">
            <v>MA12020018</v>
          </cell>
          <cell r="D1016" t="str">
            <v>MALLA TRILAMINADA DELGADA.  TAMAÑO 8" X 12" (20 X 30cm)</v>
          </cell>
          <cell r="E1016">
            <v>33065</v>
          </cell>
          <cell r="F1016" t="str">
            <v>MEDICO QUIRURGICO</v>
          </cell>
          <cell r="G1016">
            <v>0</v>
          </cell>
          <cell r="H1016">
            <v>0</v>
          </cell>
          <cell r="I1016">
            <v>45</v>
          </cell>
        </row>
        <row r="1017">
          <cell r="B1017">
            <v>209564401</v>
          </cell>
          <cell r="C1017" t="str">
            <v>SU01010108</v>
          </cell>
          <cell r="D1017" t="str">
            <v xml:space="preserve">SUTURA POLIGLACTINA 910 RECUBIERTO DE POLIGLACTINA 370 Y TRICLOSAN (SUTURA ACTIVA).CALIBRE 1 .   (SE SOLICITA AGUJA 36.4MM Y LONGITUD DE 90CM)                                                                                                                                                                                                                 </v>
          </cell>
          <cell r="E1017">
            <v>100366</v>
          </cell>
          <cell r="F1017" t="str">
            <v>MEDICO QUIRURGICO</v>
          </cell>
          <cell r="G1017">
            <v>12996</v>
          </cell>
          <cell r="H1017">
            <v>360</v>
          </cell>
          <cell r="I1017">
            <v>0</v>
          </cell>
        </row>
        <row r="1018">
          <cell r="B1018">
            <v>209063317</v>
          </cell>
          <cell r="C1018" t="str">
            <v>SU01020050</v>
          </cell>
          <cell r="D1018" t="str">
            <v xml:space="preserve">SUTURA MONOFILAMENTO POLIDIOXANONA  CALIBRE 1                                                                                                                                                                                                                                                                                                                                                                                                                                                 </v>
          </cell>
          <cell r="E1018">
            <v>100759</v>
          </cell>
          <cell r="F1018" t="str">
            <v>MEDICO QUIRURGICO</v>
          </cell>
          <cell r="G1018">
            <v>2340</v>
          </cell>
          <cell r="H1018">
            <v>252</v>
          </cell>
          <cell r="I1018">
            <v>252</v>
          </cell>
        </row>
        <row r="1019">
          <cell r="B1019">
            <v>209564501</v>
          </cell>
          <cell r="C1019" t="str">
            <v>SU01020123</v>
          </cell>
          <cell r="D1019" t="str">
            <v>SUTURA MONOFILAMENTO POLIDIOXANONA  CALIBRE 1                                                                                                                                                                                                                                                                                                                                                                                                                                                         DESCRIPCION: Recubierta de triclosan color violeta, longitud entre 70cm y 90cm, con aguja de 36.4mm, 40mm ó 48mm de 1/2 circulo, punta ahusada. (SE SOLICITA CALIBRE 1 CON AGUJA 40MM Y LONGITUD DE 90 CM)</v>
          </cell>
          <cell r="E1019">
            <v>100759</v>
          </cell>
          <cell r="F1019" t="str">
            <v>MEDICO QUIRURGICO</v>
          </cell>
          <cell r="G1019">
            <v>19056</v>
          </cell>
          <cell r="H1019">
            <v>1752</v>
          </cell>
          <cell r="I1019">
            <v>744</v>
          </cell>
        </row>
        <row r="1020">
          <cell r="B1020">
            <v>209112500</v>
          </cell>
          <cell r="C1020" t="str">
            <v>AP03020018</v>
          </cell>
          <cell r="D1020" t="str">
            <v>INSTRUMENTO O PINZA CURVA PARA FUSION DE TEJIDOS PARA ELECTROCAUTERIO MULTIMODAL O BIPOLAR AVANZADO (CIRUGIA ABIERTA) DESECHABLE</v>
          </cell>
          <cell r="E1020">
            <v>100418</v>
          </cell>
          <cell r="F1020" t="str">
            <v>MEDICO QUIRURGICO</v>
          </cell>
          <cell r="G1020">
            <v>380</v>
          </cell>
          <cell r="H1020">
            <v>76</v>
          </cell>
          <cell r="I1020">
            <v>8</v>
          </cell>
        </row>
        <row r="1021">
          <cell r="B1021">
            <v>209457801</v>
          </cell>
          <cell r="C1021" t="str">
            <v>AF01060068</v>
          </cell>
          <cell r="D1021" t="str">
            <v>LLAVES DE 3 VIAS CON SISTEMA CERRADO CON VÁLVULA DE INYECCIÓN Y EXTRACCIÓN LIBRE DE AGUJA, DESPLAZAMIENTO NEUTRO PARA ACCESO VASCULAR VENOSO.</v>
          </cell>
          <cell r="E1021">
            <v>105024</v>
          </cell>
          <cell r="F1021" t="str">
            <v>MEDICO QUIRURGICO</v>
          </cell>
          <cell r="G1021">
            <v>7400</v>
          </cell>
          <cell r="H1021">
            <v>200</v>
          </cell>
          <cell r="I1021">
            <v>2900</v>
          </cell>
        </row>
        <row r="1022">
          <cell r="B1022">
            <v>209017402</v>
          </cell>
          <cell r="C1022" t="str">
            <v>MA06060006</v>
          </cell>
          <cell r="D1022" t="str">
            <v>JALEA LUBRICANTE ESTÉRIL  (SE SOLICITA TUBO DE 113.4 GM)</v>
          </cell>
          <cell r="E1022">
            <v>22189</v>
          </cell>
          <cell r="F1022" t="str">
            <v>MEDICO QUIRURGICO</v>
          </cell>
          <cell r="G1022">
            <v>9760</v>
          </cell>
          <cell r="H1022">
            <v>140</v>
          </cell>
          <cell r="I1022">
            <v>0</v>
          </cell>
        </row>
        <row r="1023">
          <cell r="B1023">
            <v>209019902</v>
          </cell>
          <cell r="C1023" t="str">
            <v>SU02010009</v>
          </cell>
          <cell r="D1023" t="str">
            <v xml:space="preserve">INSTRUMENTAL DE ENGRAPADO TORACO ABDOMINAL Y REGARGA, DESECHABLE (Se solicita carga de 60mm, 3.5mm de altura de grapa abierta y 1.5mm de altura de grapa cerrada. Y por cada dos (2) instrumentos con carga, debe entregar una recarga adicional) </v>
          </cell>
          <cell r="E1023">
            <v>102780</v>
          </cell>
          <cell r="F1023" t="str">
            <v>MEDICO QUIRURGICO</v>
          </cell>
          <cell r="G1023">
            <v>0</v>
          </cell>
          <cell r="H1023">
            <v>0</v>
          </cell>
          <cell r="I1023">
            <v>0</v>
          </cell>
        </row>
        <row r="1024">
          <cell r="B1024">
            <v>209019903</v>
          </cell>
          <cell r="C1024" t="str">
            <v>SU02010011</v>
          </cell>
          <cell r="D1024" t="str">
            <v xml:space="preserve">INSTRUMENTO DE ENGRAPADO TORACO ABDOMINAL Y RECARGA DESECHABLE (Se solicita carga de 30mm, 3.5mm de altura de grapa abierta y 1.5mm de altura de grapa cerrada. Por cada dos (2) instrumentos con carga, debe entregar una recarga adicional) </v>
          </cell>
          <cell r="E1024">
            <v>102780</v>
          </cell>
          <cell r="F1024" t="str">
            <v>MEDICO QUIRURGICO</v>
          </cell>
          <cell r="G1024">
            <v>0</v>
          </cell>
          <cell r="H1024">
            <v>0</v>
          </cell>
          <cell r="I1024">
            <v>0</v>
          </cell>
        </row>
        <row r="1025">
          <cell r="B1025">
            <v>209019905</v>
          </cell>
          <cell r="C1025" t="str">
            <v>SU02010010</v>
          </cell>
          <cell r="D1025" t="str">
            <v xml:space="preserve">INSTRUMENTAL DE ENGRAPADO TORACO ABDOMINAL Y RECARGA DESECHABLE (Se solicita instrumento recto, carga de longitud  de 90mm, altura de grapa abierta 3.5mm y altura de grapa cerrada 1.5mm. Por cada dos (2) instrumentos con carga, debe entregar una carga adicional) </v>
          </cell>
          <cell r="E1025">
            <v>102780</v>
          </cell>
          <cell r="F1025" t="str">
            <v>MEDICO QUIRURGICO</v>
          </cell>
          <cell r="G1025">
            <v>0</v>
          </cell>
          <cell r="H1025">
            <v>0</v>
          </cell>
          <cell r="I1025">
            <v>0</v>
          </cell>
        </row>
        <row r="1026">
          <cell r="B1026">
            <v>209019910</v>
          </cell>
          <cell r="C1026" t="str">
            <v>SU02010005</v>
          </cell>
          <cell r="D1026" t="str">
            <v xml:space="preserve">INSTRUMENTO DE ENGRAPADO MECÁNICO PARA FIJAR  MALLAS EN  HERNIAS, DESECHABLE, CON 10 GRAPAS O MAS, DE TITANIUM  DE 4.8mm (Por cada instrumento con su carga, debe entregar una carga adicional) </v>
          </cell>
          <cell r="E1026">
            <v>22505</v>
          </cell>
          <cell r="F1026" t="str">
            <v>MEDICO QUIRURGICO</v>
          </cell>
          <cell r="G1026">
            <v>0</v>
          </cell>
          <cell r="H1026">
            <v>0</v>
          </cell>
          <cell r="I1026">
            <v>0</v>
          </cell>
        </row>
        <row r="1027">
          <cell r="B1027">
            <v>209037802</v>
          </cell>
          <cell r="C1027" t="str">
            <v>SC01050008</v>
          </cell>
          <cell r="D1027" t="str">
            <v xml:space="preserve">GUANTES DE EXPLORACIÓN DE LÁTEX, NO ESTÉRIL (Se solicita tamaño grande) </v>
          </cell>
          <cell r="E1027">
            <v>100714</v>
          </cell>
          <cell r="F1027" t="str">
            <v>MEDICO QUIRURGICO</v>
          </cell>
          <cell r="G1027">
            <v>0</v>
          </cell>
          <cell r="H1027">
            <v>0</v>
          </cell>
          <cell r="I1027">
            <v>0</v>
          </cell>
        </row>
        <row r="1028">
          <cell r="B1028">
            <v>209039500</v>
          </cell>
          <cell r="C1028" t="str">
            <v>MA05020063</v>
          </cell>
          <cell r="D1028" t="str">
            <v>JERINGUILLA IRRIGACION 2ONZ  (60ML)</v>
          </cell>
          <cell r="E1028">
            <v>22413</v>
          </cell>
          <cell r="F1028" t="str">
            <v>MEDICO QUIRURGICO</v>
          </cell>
          <cell r="G1028">
            <v>0</v>
          </cell>
          <cell r="H1028">
            <v>0</v>
          </cell>
          <cell r="I1028">
            <v>0</v>
          </cell>
        </row>
        <row r="1029">
          <cell r="B1029">
            <v>209041200</v>
          </cell>
          <cell r="C1029" t="str">
            <v>MA05010018</v>
          </cell>
          <cell r="D1029" t="str">
            <v>JERINGUILLA 5060ML. SE SOLICITA  50ml, PUNTA ROSCA S/AGUJA</v>
          </cell>
          <cell r="E1029">
            <v>22194</v>
          </cell>
          <cell r="F1029" t="str">
            <v>MEDICO QUIRURGICO</v>
          </cell>
          <cell r="G1029">
            <v>0</v>
          </cell>
          <cell r="H1029">
            <v>0</v>
          </cell>
          <cell r="I1029">
            <v>0</v>
          </cell>
        </row>
        <row r="1030">
          <cell r="B1030">
            <v>209041900</v>
          </cell>
          <cell r="C1030" t="str">
            <v>MA05020064</v>
          </cell>
          <cell r="D1030" t="str">
            <v>JERINGUILLA DE TUBERCULINA CON AGUJA 25 G X 5/8".</v>
          </cell>
          <cell r="E1030">
            <v>22482</v>
          </cell>
          <cell r="F1030" t="str">
            <v>MEDICO QUIRURGICO</v>
          </cell>
          <cell r="G1030">
            <v>42114</v>
          </cell>
          <cell r="H1030">
            <v>56</v>
          </cell>
          <cell r="I1030">
            <v>118</v>
          </cell>
        </row>
        <row r="1031">
          <cell r="B1031">
            <v>209041901</v>
          </cell>
          <cell r="C1031" t="str">
            <v>MA05020065</v>
          </cell>
          <cell r="D1031" t="str">
            <v>JERINGUILLA DE TUBERCULINA     (SE SOLICITA CON AGUJA 26 G X 3/8")</v>
          </cell>
          <cell r="E1031">
            <v>22490</v>
          </cell>
          <cell r="F1031" t="str">
            <v>MEDICO QUIRURGICO</v>
          </cell>
          <cell r="G1031">
            <v>1062400</v>
          </cell>
          <cell r="H1031">
            <v>900</v>
          </cell>
          <cell r="I1031">
            <v>17200</v>
          </cell>
        </row>
        <row r="1032">
          <cell r="B1032">
            <v>209044100</v>
          </cell>
          <cell r="C1032" t="str">
            <v>AF01060106</v>
          </cell>
          <cell r="D1032" t="str">
            <v>LLAVE DE TRES VIAS CON DOS (2) CONECTORES,ESTÉRIL.</v>
          </cell>
          <cell r="E1032">
            <v>107098</v>
          </cell>
          <cell r="F1032" t="str">
            <v>MEDICO QUIRURGICO</v>
          </cell>
          <cell r="G1032">
            <v>0</v>
          </cell>
          <cell r="H1032">
            <v>0</v>
          </cell>
          <cell r="I1032">
            <v>0</v>
          </cell>
        </row>
        <row r="1033">
          <cell r="B1033">
            <v>209044300</v>
          </cell>
          <cell r="C1033" t="str">
            <v>MA12020059</v>
          </cell>
          <cell r="D1033" t="str">
            <v>MALLA PARA REFORZAR PLANOS ANATOMICOS  SE SOLICITA DE 7.5 CM X 12.5CM                                                                                                                                                                                                                                                                                                                                        Para reparación tisular convencional y laparoscópica.
Especificaciones: 
1. Estéril.
2. Polipropileno monofilamentoso no absorbible.
3. Flexible.
4. Bordes lisos redondeados.
5. Autoexpandible.
6. Tamaños:
• 7.5cm a 30.4cm (3” a 12”) x 7.5cm a 35.5cm (3” a 14”).</v>
          </cell>
          <cell r="E1033">
            <v>22843</v>
          </cell>
          <cell r="F1033" t="str">
            <v>MEDICO QUIRURGICO</v>
          </cell>
          <cell r="G1033">
            <v>0</v>
          </cell>
          <cell r="H1033">
            <v>0</v>
          </cell>
          <cell r="I1033">
            <v>36</v>
          </cell>
        </row>
        <row r="1034">
          <cell r="B1034">
            <v>209044400</v>
          </cell>
          <cell r="C1034" t="str">
            <v>MA12020057</v>
          </cell>
          <cell r="D1034" t="str">
            <v>MALLA PARA REFORZAR PLANOS ANATOMICOS. SE SOLICITA TAMAÑO DE 15 CM X 15CM</v>
          </cell>
          <cell r="E1034">
            <v>22843</v>
          </cell>
          <cell r="F1034" t="str">
            <v>MEDICO QUIRURGICO</v>
          </cell>
          <cell r="G1034">
            <v>0</v>
          </cell>
          <cell r="H1034">
            <v>12</v>
          </cell>
          <cell r="I1034">
            <v>39</v>
          </cell>
        </row>
        <row r="1035">
          <cell r="B1035">
            <v>209044401</v>
          </cell>
          <cell r="C1035" t="str">
            <v>MA12020058</v>
          </cell>
          <cell r="D1035" t="str">
            <v>MALLA PARA REFORZAR PLANOS ANATOMICOS, 3" A 10" (7.5 A 25.4CM.) X 5" A 14" ( 12.5CM  A 35CM),  (SOLICITAMOS  22.9CM X 35CM.)</v>
          </cell>
          <cell r="E1035">
            <v>22843</v>
          </cell>
          <cell r="F1035" t="str">
            <v>MEDICO QUIRURGICO</v>
          </cell>
          <cell r="G1035">
            <v>0</v>
          </cell>
          <cell r="H1035">
            <v>0</v>
          </cell>
          <cell r="I1035">
            <v>0</v>
          </cell>
        </row>
        <row r="1036">
          <cell r="B1036">
            <v>209051906</v>
          </cell>
          <cell r="C1036" t="str">
            <v>MA12020061</v>
          </cell>
          <cell r="D1036" t="str">
            <v xml:space="preserve">MALLA QUIRURGICA TRIDIMENSIONAL PARA REFORZAR PLANOS ANATOMICOS  SE SOLICITA  4.5CM X 7.5CM                                                                                                                                                                                                                      </v>
          </cell>
          <cell r="E1036">
            <v>23432</v>
          </cell>
          <cell r="F1036" t="str">
            <v>MEDICO QUIRURGICO</v>
          </cell>
          <cell r="G1036">
            <v>0</v>
          </cell>
          <cell r="H1036">
            <v>0</v>
          </cell>
          <cell r="I1036">
            <v>0</v>
          </cell>
        </row>
        <row r="1037">
          <cell r="B1037">
            <v>209051907</v>
          </cell>
          <cell r="C1037" t="str">
            <v>MA12020060</v>
          </cell>
          <cell r="D1037" t="str">
            <v xml:space="preserve">MALLA QUIRURGICA TRIDIMENSIONAL PARA REFORZAR PLANOS ANATOMICOS  (SE SOLICITA 4.5CMS X 10CM  (BASE DE 10CMS TAMAÑO GRANDE)                                                                                                                                                                                                                      </v>
          </cell>
          <cell r="E1037">
            <v>23432</v>
          </cell>
          <cell r="F1037" t="str">
            <v>MEDICO QUIRURGICO</v>
          </cell>
          <cell r="G1037">
            <v>0</v>
          </cell>
          <cell r="H1037">
            <v>0</v>
          </cell>
          <cell r="I1037">
            <v>0</v>
          </cell>
        </row>
        <row r="1038">
          <cell r="B1038">
            <v>209052001</v>
          </cell>
          <cell r="C1038" t="str">
            <v>MA09050026</v>
          </cell>
          <cell r="D1038" t="str">
            <v>MALLA EXPANDIBLE TUBULAR            (SE SOLICITA TAMAÑO 1)</v>
          </cell>
          <cell r="E1038">
            <v>22830</v>
          </cell>
          <cell r="F1038" t="str">
            <v>MEDICO QUIRURGICO</v>
          </cell>
          <cell r="G1038">
            <v>0</v>
          </cell>
          <cell r="H1038">
            <v>0</v>
          </cell>
          <cell r="I1038">
            <v>0</v>
          </cell>
        </row>
        <row r="1039">
          <cell r="B1039">
            <v>209052002</v>
          </cell>
          <cell r="C1039" t="str">
            <v>MA09050027</v>
          </cell>
          <cell r="D1039" t="str">
            <v xml:space="preserve"> MALLA EXPANDIBLE TUBULAR. SE SOLICITA  TAMAÑO 2 CON CODIFICACIÓN DE COLORES. </v>
          </cell>
          <cell r="E1039">
            <v>22830</v>
          </cell>
          <cell r="F1039" t="str">
            <v>MEDICO QUIRURGICO</v>
          </cell>
          <cell r="G1039">
            <v>0</v>
          </cell>
          <cell r="H1039">
            <v>0</v>
          </cell>
          <cell r="I1039">
            <v>0</v>
          </cell>
        </row>
        <row r="1040">
          <cell r="B1040">
            <v>209052004</v>
          </cell>
          <cell r="C1040" t="str">
            <v>MA09050029</v>
          </cell>
          <cell r="D1040" t="str">
            <v xml:space="preserve"> MALLA EXPANDIBLE TUBULAR.  SE SOLICITA TAMAÑO 4, SIN CODIFICADOR DE COLORES.</v>
          </cell>
          <cell r="E1040">
            <v>22830</v>
          </cell>
          <cell r="F1040" t="str">
            <v>MEDICO QUIRURGICO</v>
          </cell>
          <cell r="G1040">
            <v>0</v>
          </cell>
          <cell r="H1040">
            <v>0</v>
          </cell>
          <cell r="I1040">
            <v>0</v>
          </cell>
        </row>
        <row r="1041">
          <cell r="B1041">
            <v>209052005</v>
          </cell>
          <cell r="C1041" t="str">
            <v>MA09050030</v>
          </cell>
          <cell r="D1041" t="str">
            <v>MALLA EXPANDIBLE TUBULAR.           (SE SOLICITA TAMAÑO 5)</v>
          </cell>
          <cell r="E1041">
            <v>22830</v>
          </cell>
          <cell r="F1041" t="str">
            <v>MEDICO QUIRURGICO</v>
          </cell>
          <cell r="G1041">
            <v>0</v>
          </cell>
          <cell r="H1041">
            <v>0</v>
          </cell>
          <cell r="I1041">
            <v>0</v>
          </cell>
        </row>
        <row r="1042">
          <cell r="B1042">
            <v>209052006</v>
          </cell>
          <cell r="C1042" t="str">
            <v>MA09050031</v>
          </cell>
          <cell r="D1042" t="str">
            <v>MALLA EXPANDIBLE TUBULAR.  SE SOLICITA TAMAÑO 6</v>
          </cell>
          <cell r="E1042">
            <v>22830</v>
          </cell>
          <cell r="F1042" t="str">
            <v>MEDICO QUIRURGICO</v>
          </cell>
          <cell r="G1042">
            <v>0</v>
          </cell>
          <cell r="H1042">
            <v>0</v>
          </cell>
          <cell r="I1042">
            <v>0</v>
          </cell>
        </row>
        <row r="1043">
          <cell r="B1043">
            <v>209052007</v>
          </cell>
          <cell r="C1043" t="str">
            <v>MA09050032</v>
          </cell>
          <cell r="D1043" t="str">
            <v>MALLA EXPANDIBLE TUBULAR.  SE SOLICITA TAMAÑO 7</v>
          </cell>
          <cell r="E1043">
            <v>22830</v>
          </cell>
          <cell r="F1043" t="str">
            <v>MEDICO QUIRURGICO</v>
          </cell>
          <cell r="G1043">
            <v>0</v>
          </cell>
          <cell r="H1043">
            <v>0</v>
          </cell>
          <cell r="I1043">
            <v>0</v>
          </cell>
        </row>
        <row r="1044">
          <cell r="B1044">
            <v>209052008</v>
          </cell>
          <cell r="C1044" t="str">
            <v>MA09050033</v>
          </cell>
          <cell r="D1044" t="str">
            <v>MALLA EXPANDIBLE TUBULAR.   (SE SOLICITA TAMAÑO 8 SIN CODIFICADOR DE COLORES)</v>
          </cell>
          <cell r="E1044">
            <v>22830</v>
          </cell>
          <cell r="F1044" t="str">
            <v>MEDICO QUIRURGICO</v>
          </cell>
          <cell r="G1044">
            <v>0</v>
          </cell>
          <cell r="H1044">
            <v>0</v>
          </cell>
          <cell r="I1044">
            <v>0</v>
          </cell>
        </row>
        <row r="1045">
          <cell r="B1045">
            <v>209052009</v>
          </cell>
          <cell r="C1045" t="str">
            <v>MA09050034</v>
          </cell>
          <cell r="D1045" t="str">
            <v>MALLA EXPANDIBLE TUBULAR. SE SOLICITA TAMAÑO 9 SIN CODIFICADOR DE COLORES.</v>
          </cell>
          <cell r="E1045">
            <v>22830</v>
          </cell>
          <cell r="F1045" t="str">
            <v>MEDICO QUIRURGICO</v>
          </cell>
          <cell r="G1045">
            <v>0</v>
          </cell>
          <cell r="H1045">
            <v>0</v>
          </cell>
          <cell r="I1045">
            <v>0</v>
          </cell>
        </row>
        <row r="1046">
          <cell r="B1046">
            <v>209056400</v>
          </cell>
          <cell r="C1046" t="str">
            <v>MA06010006</v>
          </cell>
          <cell r="D1046" t="str">
            <v xml:space="preserve">SONDA O TUBO PARA ALIMENTACIÓN ENTERAL DE 5 FR A 20FR, Se solicita calibre 5FR y 38cm de longitud CON TAPON INCORPORADO
</v>
          </cell>
          <cell r="E1046">
            <v>24304</v>
          </cell>
          <cell r="F1046" t="str">
            <v>MEDICO QUIRURGICO</v>
          </cell>
          <cell r="G1046">
            <v>0</v>
          </cell>
          <cell r="H1046">
            <v>0</v>
          </cell>
          <cell r="I1046">
            <v>0</v>
          </cell>
        </row>
        <row r="1047">
          <cell r="B1047">
            <v>209056500</v>
          </cell>
          <cell r="C1047" t="str">
            <v>MA06010007</v>
          </cell>
          <cell r="D1047" t="str">
            <v>SONDA O TUBO PARA ALIMENTACION ENTERAL DE 5 FR A 20FR.        (SE SOLICITA CALIBRE 8 FR Y 38CM DE LONGITUD)</v>
          </cell>
          <cell r="E1047">
            <v>24304</v>
          </cell>
          <cell r="F1047" t="str">
            <v>MEDICO QUIRURGICO</v>
          </cell>
          <cell r="G1047">
            <v>0</v>
          </cell>
          <cell r="H1047">
            <v>0</v>
          </cell>
          <cell r="I1047">
            <v>0</v>
          </cell>
        </row>
        <row r="1048">
          <cell r="B1048">
            <v>209056700</v>
          </cell>
          <cell r="C1048" t="str">
            <v>MA07020103</v>
          </cell>
          <cell r="D1048" t="str">
            <v xml:space="preserve">TUBOS DE DRENAJE TIPO PENROSE.  6.35MM, 30.5CM </v>
          </cell>
          <cell r="E1048">
            <v>24004</v>
          </cell>
          <cell r="F1048" t="str">
            <v>MEDICO QUIRURGICO</v>
          </cell>
          <cell r="G1048">
            <v>0</v>
          </cell>
          <cell r="H1048">
            <v>0</v>
          </cell>
          <cell r="I1048">
            <v>0</v>
          </cell>
        </row>
        <row r="1049">
          <cell r="B1049">
            <v>209056702</v>
          </cell>
          <cell r="C1049" t="str">
            <v>MA07020004</v>
          </cell>
          <cell r="D1049" t="str">
            <v>TUBO DE DRENAJE TIPO PEMROSE. SE SOLICITA DE:  1/2" (12.70MM)  X 12" (30.5CM)  DE LONGITUD</v>
          </cell>
          <cell r="E1049">
            <v>24004</v>
          </cell>
          <cell r="F1049" t="str">
            <v>MEDICO QUIRURGICO</v>
          </cell>
          <cell r="G1049">
            <v>0</v>
          </cell>
          <cell r="H1049">
            <v>0</v>
          </cell>
          <cell r="I1049">
            <v>0</v>
          </cell>
        </row>
        <row r="1050">
          <cell r="B1050">
            <v>209057800</v>
          </cell>
          <cell r="C1050" t="str">
            <v>MA09050018</v>
          </cell>
          <cell r="D1050" t="str">
            <v xml:space="preserve">VENDA AJUSTABLE DE GASA ABSORBENTE DE 1 A 2 DOBLECES (Se solicita de 1") </v>
          </cell>
          <cell r="E1050">
            <v>22399</v>
          </cell>
          <cell r="F1050" t="str">
            <v>MEDICO QUIRURGICO</v>
          </cell>
          <cell r="G1050">
            <v>0</v>
          </cell>
          <cell r="H1050">
            <v>0</v>
          </cell>
          <cell r="I1050">
            <v>0</v>
          </cell>
        </row>
        <row r="1051">
          <cell r="B1051">
            <v>209057801</v>
          </cell>
          <cell r="C1051" t="str">
            <v>MA09050021</v>
          </cell>
          <cell r="D1051" t="str">
            <v>VENDA AJUSTABLE DE GASA ABSORBENTE DE 1 A 2 DOBLECES. SE SOLICITA TAMAÑO DE  2"</v>
          </cell>
          <cell r="E1051">
            <v>22399</v>
          </cell>
          <cell r="F1051" t="str">
            <v>MEDICO QUIRURGICO</v>
          </cell>
          <cell r="G1051">
            <v>0</v>
          </cell>
          <cell r="H1051">
            <v>0</v>
          </cell>
          <cell r="I1051">
            <v>0</v>
          </cell>
        </row>
        <row r="1052">
          <cell r="B1052">
            <v>209057802</v>
          </cell>
          <cell r="C1052" t="str">
            <v>MA09050022</v>
          </cell>
          <cell r="D1052" t="str">
            <v>VENDA AJUSTABLE DE GASA ABSORBENTE DE 1 A 2 DOBLECES. SE  SOLICITA  TAMAÑO DE  3"</v>
          </cell>
          <cell r="E1052">
            <v>22399</v>
          </cell>
          <cell r="F1052" t="str">
            <v>MEDICO QUIRURGICO</v>
          </cell>
          <cell r="G1052">
            <v>0</v>
          </cell>
          <cell r="H1052">
            <v>0</v>
          </cell>
          <cell r="I1052">
            <v>0</v>
          </cell>
        </row>
        <row r="1053">
          <cell r="B1053">
            <v>209057803</v>
          </cell>
          <cell r="C1053" t="str">
            <v>MA09050020</v>
          </cell>
          <cell r="D1053" t="str">
            <v>VENDA AJUSTABLE DE GASA ABSORBENTE DE 1 A 2 DOBLECES. SE  SOLICITA TAMAÑO DE  4"</v>
          </cell>
          <cell r="E1053">
            <v>22399</v>
          </cell>
          <cell r="F1053" t="str">
            <v>MEDICO QUIRURGICO</v>
          </cell>
          <cell r="G1053">
            <v>0</v>
          </cell>
          <cell r="H1053">
            <v>0</v>
          </cell>
          <cell r="I1053">
            <v>0</v>
          </cell>
        </row>
        <row r="1054">
          <cell r="B1054">
            <v>209059700</v>
          </cell>
          <cell r="C1054" t="str">
            <v>SU01010022</v>
          </cell>
          <cell r="D1054" t="str">
            <v>SUTURA: CATGUT CRÓMICO, CALIBRE 20</v>
          </cell>
          <cell r="E1054">
            <v>21648</v>
          </cell>
          <cell r="F1054" t="str">
            <v>MEDICO QUIRURGICO</v>
          </cell>
          <cell r="G1054">
            <v>0</v>
          </cell>
          <cell r="H1054">
            <v>0</v>
          </cell>
          <cell r="I1054">
            <v>0</v>
          </cell>
        </row>
        <row r="1055">
          <cell r="B1055">
            <v>209060000</v>
          </cell>
          <cell r="C1055" t="str">
            <v>SU01010025</v>
          </cell>
          <cell r="D1055" t="str">
            <v>SUTURA: CATGUT CRÓMICO, CALIBRE 30</v>
          </cell>
          <cell r="E1055">
            <v>21650</v>
          </cell>
          <cell r="F1055" t="str">
            <v>MEDICO QUIRURGICO</v>
          </cell>
          <cell r="G1055">
            <v>0</v>
          </cell>
          <cell r="H1055">
            <v>0</v>
          </cell>
          <cell r="I1055">
            <v>0</v>
          </cell>
        </row>
        <row r="1056">
          <cell r="B1056">
            <v>209062504</v>
          </cell>
          <cell r="C1056" t="str">
            <v>SU01020019</v>
          </cell>
          <cell r="D1056" t="str">
            <v xml:space="preserve">SUTURA: POLIPROPILENO MONOFILAMENTO AZUL, CALIBRE 20, AGUJA REDONDA LONGITUD 75 A 90 CM. AGUJA DOBLE DE 25 A 26 MM., ½ CÍRCULO, PUNTA REDONDA ESTÉRIL. </v>
          </cell>
          <cell r="E1056">
            <v>23276</v>
          </cell>
          <cell r="F1056" t="str">
            <v>MEDICO QUIRURGICO</v>
          </cell>
          <cell r="G1056">
            <v>0</v>
          </cell>
          <cell r="H1056">
            <v>0</v>
          </cell>
          <cell r="I1056">
            <v>0</v>
          </cell>
        </row>
        <row r="1057">
          <cell r="B1057">
            <v>209063308</v>
          </cell>
          <cell r="C1057" t="str">
            <v>SU01020030</v>
          </cell>
          <cell r="D1057" t="str">
            <v>SUTURA: POLIPROPILENO MONOFILAMENTO, CALIBRE 70</v>
          </cell>
          <cell r="E1057">
            <v>23297</v>
          </cell>
          <cell r="F1057" t="str">
            <v>MEDICO QUIRURGICO</v>
          </cell>
          <cell r="G1057">
            <v>0</v>
          </cell>
          <cell r="H1057">
            <v>0</v>
          </cell>
          <cell r="I1057">
            <v>0</v>
          </cell>
        </row>
        <row r="1058">
          <cell r="B1058">
            <v>209063500</v>
          </cell>
          <cell r="C1058" t="str">
            <v>SU01010010</v>
          </cell>
          <cell r="D1058" t="str">
            <v>SUTURA: ÁCIDO POLIGLICÓLICO TRENZADA, CALIBRE 20</v>
          </cell>
          <cell r="E1058">
            <v>21634</v>
          </cell>
          <cell r="F1058" t="str">
            <v>MEDICO QUIRURGICO</v>
          </cell>
          <cell r="G1058">
            <v>936</v>
          </cell>
          <cell r="H1058">
            <v>72</v>
          </cell>
          <cell r="I1058">
            <v>144</v>
          </cell>
        </row>
        <row r="1059">
          <cell r="B1059">
            <v>209063513</v>
          </cell>
          <cell r="C1059" t="str">
            <v>SU01010013</v>
          </cell>
          <cell r="D1059" t="str">
            <v xml:space="preserve">SUTURA: ÁCIDO POLIGLICÓLICO TRENZADO, CALIBRE 30 </v>
          </cell>
          <cell r="E1059">
            <v>29518</v>
          </cell>
          <cell r="F1059" t="str">
            <v>MEDICO QUIRURGICO</v>
          </cell>
          <cell r="G1059">
            <v>0</v>
          </cell>
          <cell r="H1059">
            <v>0</v>
          </cell>
          <cell r="I1059">
            <v>0</v>
          </cell>
        </row>
        <row r="1060">
          <cell r="B1060">
            <v>209064000</v>
          </cell>
          <cell r="C1060" t="str">
            <v>SU01020031</v>
          </cell>
          <cell r="D1060" t="str">
            <v>SUTURA: SEDA NEGRA TRENZADA SILICONIZADA CALIBRE 0</v>
          </cell>
          <cell r="E1060">
            <v>21678</v>
          </cell>
          <cell r="F1060" t="str">
            <v>MEDICO QUIRURGICO</v>
          </cell>
          <cell r="G1060">
            <v>0</v>
          </cell>
          <cell r="H1060">
            <v>0</v>
          </cell>
          <cell r="I1060">
            <v>0</v>
          </cell>
        </row>
        <row r="1061">
          <cell r="B1061">
            <v>209064701</v>
          </cell>
          <cell r="C1061" t="str">
            <v>SU01020040</v>
          </cell>
          <cell r="D1061" t="str">
            <v>SUTURA: SEDA NEGRA TRENZADA SILICONIZADA, CALIBRE 30</v>
          </cell>
          <cell r="E1061">
            <v>21683</v>
          </cell>
          <cell r="F1061" t="str">
            <v>MEDICO QUIRURGICO</v>
          </cell>
          <cell r="G1061">
            <v>0</v>
          </cell>
          <cell r="H1061">
            <v>0</v>
          </cell>
          <cell r="I1061">
            <v>0</v>
          </cell>
        </row>
        <row r="1062">
          <cell r="B1062">
            <v>209066101</v>
          </cell>
          <cell r="C1062" t="str">
            <v>SU01020020</v>
          </cell>
          <cell r="D1062" t="str">
            <v>SUTURA: POLIPROPILENO MONOFILAMENTO CALIBRE 30, DE LONGITUD 90CM, DOBLE AGUJA DE 25  26MM, 1/2 CÍRCULO PUNTA REDONDA ESTÉRIL</v>
          </cell>
          <cell r="E1062">
            <v>23277</v>
          </cell>
          <cell r="F1062" t="str">
            <v>MEDICO QUIRURGICO</v>
          </cell>
          <cell r="G1062">
            <v>0</v>
          </cell>
          <cell r="H1062">
            <v>0</v>
          </cell>
          <cell r="I1062">
            <v>0</v>
          </cell>
        </row>
        <row r="1063">
          <cell r="B1063">
            <v>209113400</v>
          </cell>
          <cell r="C1063" t="str">
            <v>IN01060002</v>
          </cell>
          <cell r="D1063" t="str">
            <v>INSTRUMENTO PARA PROLAPSO RECTAL Y HEMORROIDES</v>
          </cell>
          <cell r="E1063">
            <v>24573</v>
          </cell>
          <cell r="F1063" t="str">
            <v>MEDICO QUIRURGICO</v>
          </cell>
          <cell r="G1063">
            <v>0</v>
          </cell>
          <cell r="H1063">
            <v>0</v>
          </cell>
          <cell r="I1063">
            <v>0</v>
          </cell>
        </row>
        <row r="1064">
          <cell r="B1064">
            <v>209119700</v>
          </cell>
          <cell r="C1064" t="str">
            <v>SU01010085</v>
          </cell>
          <cell r="D1064" t="str">
            <v xml:space="preserve">SUTURA: MONOFILAMENTO SINTETICO ABSORBIBLE, CALIBRE 40 </v>
          </cell>
          <cell r="E1064">
            <v>29585</v>
          </cell>
          <cell r="F1064" t="str">
            <v>MEDICO QUIRURGICO</v>
          </cell>
          <cell r="G1064">
            <v>0</v>
          </cell>
          <cell r="H1064">
            <v>0</v>
          </cell>
          <cell r="I1064">
            <v>0</v>
          </cell>
        </row>
        <row r="1065">
          <cell r="B1065">
            <v>209155001</v>
          </cell>
          <cell r="C1065" t="str">
            <v>SC01050016</v>
          </cell>
          <cell r="D1065" t="str">
            <v>GUANTES QUIRÚRGICOS LIBRES DE LATEX Y POLVO, ESTÉRIL  SE SOLICITA TAMAÑO 6 1/2</v>
          </cell>
          <cell r="E1065">
            <v>100718</v>
          </cell>
          <cell r="F1065" t="str">
            <v>MEDICO QUIRURGICO</v>
          </cell>
          <cell r="G1065">
            <v>0</v>
          </cell>
          <cell r="H1065">
            <v>0</v>
          </cell>
          <cell r="I1065">
            <v>0</v>
          </cell>
        </row>
        <row r="1066">
          <cell r="B1066">
            <v>209155101</v>
          </cell>
          <cell r="C1066" t="str">
            <v>SC01050017</v>
          </cell>
          <cell r="D1066" t="str">
            <v>GUANTES QUIRÚRGICOS LIBRES DE LATEX Y POLVO, ESTÉRIL   (SE SOLICITA TAMAÑO 7)</v>
          </cell>
          <cell r="E1066">
            <v>100718</v>
          </cell>
          <cell r="F1066" t="str">
            <v>MEDICO QUIRURGICO</v>
          </cell>
          <cell r="G1066">
            <v>0</v>
          </cell>
          <cell r="H1066">
            <v>0</v>
          </cell>
          <cell r="I1066">
            <v>0</v>
          </cell>
        </row>
        <row r="1067">
          <cell r="B1067">
            <v>209155201</v>
          </cell>
          <cell r="C1067" t="str">
            <v>SC01050018</v>
          </cell>
          <cell r="D1067" t="str">
            <v>GUANTES QUIRÚRGICOS LIBRES DE LATEX Y POLVO, ESTÉRIL . SE SOLICITA TAMAÑO 7.5</v>
          </cell>
          <cell r="E1067">
            <v>100718</v>
          </cell>
          <cell r="F1067" t="str">
            <v>MEDICO QUIRURGICO</v>
          </cell>
          <cell r="G1067">
            <v>0</v>
          </cell>
          <cell r="H1067">
            <v>0</v>
          </cell>
          <cell r="I1067">
            <v>0</v>
          </cell>
        </row>
        <row r="1068">
          <cell r="B1068">
            <v>209377501</v>
          </cell>
          <cell r="C1068" t="str">
            <v>SC01050015</v>
          </cell>
          <cell r="D1068" t="str">
            <v>GUANTES QUIRÚRGICOS LIBRES DE LATEX Y POLVO, ESTÉRIL  SE SOLICITA TAMAÑO 6</v>
          </cell>
          <cell r="E1068">
            <v>100718</v>
          </cell>
          <cell r="F1068" t="str">
            <v>MEDICO QUIRURGICO</v>
          </cell>
          <cell r="G1068">
            <v>0</v>
          </cell>
          <cell r="H1068">
            <v>0</v>
          </cell>
          <cell r="I1068">
            <v>0</v>
          </cell>
        </row>
        <row r="1069">
          <cell r="B1069">
            <v>209416401</v>
          </cell>
          <cell r="C1069" t="str">
            <v>MA03050381</v>
          </cell>
          <cell r="D1069" t="str">
            <v>JUEGO COMPLETO PARA SUCCIÓN DE VÍAS RESPIRATORIAD, PEDIATRICO Y ADULTO. SE SOLICITA TAMAÑO 6FR</v>
          </cell>
          <cell r="E1069">
            <v>104465</v>
          </cell>
          <cell r="F1069" t="str">
            <v>MEDICO QUIRURGICO</v>
          </cell>
          <cell r="G1069">
            <v>0</v>
          </cell>
          <cell r="H1069">
            <v>0</v>
          </cell>
          <cell r="I1069">
            <v>0</v>
          </cell>
        </row>
        <row r="1070">
          <cell r="B1070">
            <v>209419601</v>
          </cell>
          <cell r="C1070" t="str">
            <v>AP02060247</v>
          </cell>
          <cell r="D1070" t="str">
            <v>TORRE DE HISTEROSCOPIA DE FLUJO CONTINUO PARA GINECOLOGIA:   SE SOLICITA ACCESORIO  JUEGOS DE TUBOS DE SILICON REUSABLE</v>
          </cell>
          <cell r="E1070">
            <v>109234</v>
          </cell>
          <cell r="F1070" t="str">
            <v>MEDICO QUIRURGICO</v>
          </cell>
          <cell r="G1070">
            <v>0</v>
          </cell>
          <cell r="H1070">
            <v>0</v>
          </cell>
          <cell r="I1070">
            <v>0</v>
          </cell>
        </row>
        <row r="1071">
          <cell r="B1071">
            <v>209443301</v>
          </cell>
          <cell r="C1071" t="str">
            <v>SC01050047</v>
          </cell>
          <cell r="D1071" t="str">
            <v xml:space="preserve">GUANTES QUIRÚRGICOS DE LÁTEX, ESTÉRIL (Se solicita tamaño 6)                                                                                                                                                                                                                                                     </v>
          </cell>
          <cell r="E1071">
            <v>100716</v>
          </cell>
          <cell r="F1071" t="str">
            <v>MEDICO QUIRURGICO</v>
          </cell>
          <cell r="G1071">
            <v>0</v>
          </cell>
          <cell r="H1071">
            <v>0</v>
          </cell>
          <cell r="I1071">
            <v>0</v>
          </cell>
        </row>
        <row r="1072">
          <cell r="B1072">
            <v>209485301</v>
          </cell>
          <cell r="C1072" t="str">
            <v>SU01020079</v>
          </cell>
          <cell r="D1072" t="str">
            <v xml:space="preserve">SUTURA: POLIPROPILENO MONOFILAMENTO, CALIBRE 50.(SE SOLICITA LONGITUD DE 75 CM) </v>
          </cell>
          <cell r="E1072">
            <v>23287</v>
          </cell>
          <cell r="F1072" t="str">
            <v>MEDICO QUIRURGICO</v>
          </cell>
          <cell r="G1072">
            <v>0</v>
          </cell>
          <cell r="H1072">
            <v>0</v>
          </cell>
          <cell r="I1072">
            <v>0</v>
          </cell>
        </row>
        <row r="1073">
          <cell r="B1073">
            <v>209485501</v>
          </cell>
          <cell r="C1073" t="str">
            <v>SC01050046</v>
          </cell>
          <cell r="D1073" t="str">
            <v>GUANTES QUIRURGICO DE LATEX ESTERIL . (SE SOLICITA TAMAÑO 8 1/2)</v>
          </cell>
          <cell r="E1073">
            <v>100716</v>
          </cell>
          <cell r="F1073" t="str">
            <v>MEDICO QUIRURGICO</v>
          </cell>
          <cell r="G1073">
            <v>0</v>
          </cell>
          <cell r="H1073">
            <v>600</v>
          </cell>
          <cell r="I1073">
            <v>0</v>
          </cell>
        </row>
        <row r="1074">
          <cell r="B1074">
            <v>209559401</v>
          </cell>
          <cell r="C1074" t="str">
            <v>MA09040011</v>
          </cell>
          <cell r="D1074" t="str">
            <v>INMOVILIZADOR DE RODILLA UNIVERSAL. SE SOLICITA TAMAÑO  16" DE LONGITUD</v>
          </cell>
          <cell r="E1074">
            <v>27752</v>
          </cell>
          <cell r="F1074" t="str">
            <v>MEDICO QUIRURGICO</v>
          </cell>
          <cell r="G1074">
            <v>10</v>
          </cell>
          <cell r="H1074">
            <v>0</v>
          </cell>
          <cell r="I1074">
            <v>0</v>
          </cell>
        </row>
        <row r="1075">
          <cell r="B1075">
            <v>209559601</v>
          </cell>
          <cell r="C1075" t="str">
            <v>MA09040012</v>
          </cell>
          <cell r="D1075" t="str">
            <v xml:space="preserve">INMOVILIZADOR ELÁSTICO DE HOMBRO                           (SE SOLICITA TAMAÑO SMALL)    </v>
          </cell>
          <cell r="E1075">
            <v>29465</v>
          </cell>
          <cell r="F1075" t="str">
            <v>MEDICO QUIRURGICO</v>
          </cell>
          <cell r="G1075">
            <v>0</v>
          </cell>
          <cell r="H1075">
            <v>0</v>
          </cell>
          <cell r="I1075">
            <v>0</v>
          </cell>
        </row>
        <row r="1076">
          <cell r="B1076">
            <v>209560201</v>
          </cell>
          <cell r="C1076" t="str">
            <v>MA09040013</v>
          </cell>
          <cell r="D1076" t="str">
            <v>INMOVILIZADOR DE RODILLA UNIVERSAL                                                SE SOLICITATAMAÑO 20" DE LONGITUD</v>
          </cell>
          <cell r="E1076">
            <v>27752</v>
          </cell>
          <cell r="F1076" t="str">
            <v>MEDICO QUIRURGICO</v>
          </cell>
          <cell r="G1076">
            <v>0</v>
          </cell>
          <cell r="H1076">
            <v>0</v>
          </cell>
          <cell r="I1076">
            <v>0</v>
          </cell>
        </row>
        <row r="1077">
          <cell r="B1077">
            <v>209560301</v>
          </cell>
          <cell r="C1077" t="str">
            <v>MA09040014</v>
          </cell>
          <cell r="D1077" t="str">
            <v>INMOVILIZADOR DE RODILLA UNIVERSAL   SE SOLICITA  Tamaños : 24". de longitud</v>
          </cell>
          <cell r="E1077">
            <v>27752</v>
          </cell>
          <cell r="F1077" t="str">
            <v>MEDICO QUIRURGICO</v>
          </cell>
          <cell r="G1077">
            <v>0</v>
          </cell>
          <cell r="H1077">
            <v>0</v>
          </cell>
          <cell r="I1077">
            <v>0</v>
          </cell>
        </row>
        <row r="1078">
          <cell r="B1078">
            <v>209560401</v>
          </cell>
          <cell r="C1078" t="str">
            <v>MA09040015</v>
          </cell>
          <cell r="D1078" t="str">
            <v>INMOVILIZADOR ELÁSTICO DE HOMBRO SE SOLICITA TAMAÑO MEDIANO</v>
          </cell>
          <cell r="E1078">
            <v>29465</v>
          </cell>
          <cell r="F1078" t="str">
            <v>MEDICO QUIRURGICO</v>
          </cell>
          <cell r="G1078">
            <v>0</v>
          </cell>
          <cell r="H1078">
            <v>0</v>
          </cell>
          <cell r="I1078">
            <v>0</v>
          </cell>
        </row>
        <row r="1079">
          <cell r="B1079">
            <v>209847501</v>
          </cell>
          <cell r="C1079" t="str">
            <v>SC01050090</v>
          </cell>
          <cell r="D1079" t="str">
            <v>GUANTES DE NITRILO CON PUÑO EXTENDIDO. SE (SOLICITA TAMAÑO EXTRA GRANDE)</v>
          </cell>
          <cell r="E1079">
            <v>106386</v>
          </cell>
          <cell r="F1079" t="str">
            <v>MEDICO QUIRURGICO</v>
          </cell>
          <cell r="G1079">
            <v>20900</v>
          </cell>
          <cell r="H1079">
            <v>0</v>
          </cell>
          <cell r="I1079">
            <v>0</v>
          </cell>
        </row>
        <row r="1080">
          <cell r="B1080">
            <v>209100901</v>
          </cell>
          <cell r="C1080" t="str">
            <v>MN01010050</v>
          </cell>
          <cell r="D1080" t="str">
            <v xml:space="preserve">BANDEJA DE ANESTESIA RAQUIDEA SIN MEDICAMENTO (SE SOLICITA TAMAÑO: 25G X 103MM). </v>
          </cell>
          <cell r="E1080">
            <v>106403</v>
          </cell>
          <cell r="F1080" t="str">
            <v>MEDICO QUIRURGICO</v>
          </cell>
          <cell r="G1080">
            <v>2800</v>
          </cell>
          <cell r="H1080">
            <v>720</v>
          </cell>
          <cell r="I1080">
            <v>0</v>
          </cell>
        </row>
        <row r="1081">
          <cell r="B1081">
            <v>209022305</v>
          </cell>
          <cell r="C1081" t="str">
            <v>MA10040026</v>
          </cell>
          <cell r="D1081" t="str">
            <v>BOLSA BIODEGRADABLE COLECTORA DE VOMITO.</v>
          </cell>
          <cell r="E1081">
            <v>103029</v>
          </cell>
          <cell r="F1081" t="str">
            <v>MEDICO QUIRURGICO</v>
          </cell>
          <cell r="G1081">
            <v>0</v>
          </cell>
          <cell r="H1081">
            <v>0</v>
          </cell>
          <cell r="I1081">
            <v>0</v>
          </cell>
        </row>
        <row r="1082">
          <cell r="B1082">
            <v>209022100</v>
          </cell>
          <cell r="C1082" t="str">
            <v>MA10020001</v>
          </cell>
          <cell r="D1082" t="str">
            <v>BOLSA COLECTORA DE ORINA PARA ADULTO.</v>
          </cell>
          <cell r="E1082">
            <v>22018</v>
          </cell>
          <cell r="F1082" t="str">
            <v>MEDICO QUIRURGICO</v>
          </cell>
          <cell r="G1082">
            <v>33100</v>
          </cell>
          <cell r="H1082">
            <v>3225</v>
          </cell>
          <cell r="I1082">
            <v>2200</v>
          </cell>
        </row>
        <row r="1083">
          <cell r="B1083">
            <v>209021702</v>
          </cell>
          <cell r="C1083" t="str">
            <v>MA10030026</v>
          </cell>
          <cell r="D1083" t="str">
            <v>BOLSA DE 1 PIEZA PARA COLOSTOMIA / ILEOSTOMIA RECORTABLE, ABIERTA, PARA ADULTO . (SE SOLICITA CON FILTRO DE CARBON INCORPORADO Y DIAMETRO DE 10mm o 12mm hasta 70mm)</v>
          </cell>
          <cell r="E1083">
            <v>107218</v>
          </cell>
          <cell r="F1083" t="str">
            <v>MEDICO QUIRURGICO</v>
          </cell>
          <cell r="G1083">
            <v>12000</v>
          </cell>
          <cell r="H1083">
            <v>12120</v>
          </cell>
          <cell r="I1083">
            <v>1680</v>
          </cell>
        </row>
        <row r="1084">
          <cell r="B1084">
            <v>209292901</v>
          </cell>
          <cell r="C1084" t="str">
            <v>MA10040018</v>
          </cell>
          <cell r="D1084" t="str">
            <v>BOLSA PARA OBTENCIÓN DE MUESTRAS EN CIRUGÍA LAPAROSCÓPICA (Se solicita de 6.4cm x 15cm)</v>
          </cell>
          <cell r="E1084">
            <v>102160</v>
          </cell>
          <cell r="F1084" t="str">
            <v>MEDICO QUIRURGICO</v>
          </cell>
          <cell r="G1084">
            <v>426</v>
          </cell>
          <cell r="H1084">
            <v>0</v>
          </cell>
          <cell r="I1084">
            <v>0</v>
          </cell>
        </row>
        <row r="1085">
          <cell r="B1085">
            <v>210097101</v>
          </cell>
          <cell r="C1085" t="str">
            <v>MA01050163</v>
          </cell>
          <cell r="D1085" t="str">
            <v>BOLSA DE CONTEO SEGURO PARA GASAS Y COMPRESAS</v>
          </cell>
          <cell r="E1085">
            <v>108956</v>
          </cell>
          <cell r="F1085" t="str">
            <v>MEDICO QUIRURGICO</v>
          </cell>
          <cell r="G1085">
            <v>310250</v>
          </cell>
          <cell r="H1085">
            <v>76900</v>
          </cell>
          <cell r="I1085">
            <v>0</v>
          </cell>
        </row>
        <row r="1086">
          <cell r="B1086">
            <v>209040500</v>
          </cell>
          <cell r="C1086" t="str">
            <v>MA02010002</v>
          </cell>
          <cell r="D1086" t="str">
            <v>CANULA PARA IRRIGACION, CAUTERIO Y SUCCION ENDOSCOPICA DE GANCHO DE 5MM.</v>
          </cell>
          <cell r="E1086">
            <v>24640</v>
          </cell>
          <cell r="F1086" t="str">
            <v>MEDICO QUIRURGICO</v>
          </cell>
          <cell r="G1086">
            <v>1520</v>
          </cell>
          <cell r="H1086">
            <v>100</v>
          </cell>
          <cell r="I1086">
            <v>30</v>
          </cell>
        </row>
        <row r="1087">
          <cell r="B1087">
            <v>209423401</v>
          </cell>
          <cell r="C1087" t="str">
            <v>MA03050220</v>
          </cell>
          <cell r="D1087" t="str">
            <v>CATETER DE ARTERIA RADIAL PARA MONITORIZACION DE PRESION Y TOMA DE MUESTRAS SE SOLICITA CON ALETAS DE 3Fr Y 5cms DE LONGITUD DE POLIURETANO CON PUNTA RECTA</v>
          </cell>
          <cell r="E1087">
            <v>103198</v>
          </cell>
          <cell r="F1087" t="str">
            <v>MEDICO QUIRURGICO</v>
          </cell>
          <cell r="G1087">
            <v>702</v>
          </cell>
          <cell r="H1087">
            <v>25</v>
          </cell>
          <cell r="I1087">
            <v>0</v>
          </cell>
        </row>
        <row r="1088">
          <cell r="B1088">
            <v>209833801</v>
          </cell>
          <cell r="C1088" t="str">
            <v>MA03050487</v>
          </cell>
          <cell r="D1088" t="str">
            <v>CATETER INTRAVENOSO DE BIOSEGURIDAD SE SOLICITA CATETER DE POLIURETANO TAMAÑO 22G X 1 "</v>
          </cell>
          <cell r="E1088">
            <v>106248</v>
          </cell>
          <cell r="F1088" t="str">
            <v>MEDICO QUIRURGICO</v>
          </cell>
          <cell r="G1088">
            <v>41000</v>
          </cell>
          <cell r="H1088">
            <v>41300</v>
          </cell>
          <cell r="I1088">
            <v>17500</v>
          </cell>
        </row>
        <row r="1089">
          <cell r="B1089">
            <v>209833901</v>
          </cell>
          <cell r="C1089" t="str">
            <v>MA03050488</v>
          </cell>
          <cell r="D1089" t="str">
            <v xml:space="preserve">CATETER INTRAVENOSO DE BIOSEGURIDAD. SE SOLICITA CATETER DE POLIURETANO TAMAÑO 24G X 3/4 </v>
          </cell>
          <cell r="E1089">
            <v>106248</v>
          </cell>
          <cell r="F1089" t="str">
            <v>MEDICO QUIRURGICO</v>
          </cell>
          <cell r="G1089">
            <v>57000</v>
          </cell>
          <cell r="H1089">
            <v>50800</v>
          </cell>
          <cell r="I1089">
            <v>6300</v>
          </cell>
        </row>
        <row r="1090">
          <cell r="B1090">
            <v>209833601</v>
          </cell>
          <cell r="C1090" t="str">
            <v>MA03050485</v>
          </cell>
          <cell r="D1090" t="str">
            <v>CATETER INTRAVENOSO DE BIOSEGURIDAD   (SE SOLICITA CATETER DE POLIURETANO TAMAÑO 18G X 1 1/4")</v>
          </cell>
          <cell r="E1090">
            <v>106248</v>
          </cell>
          <cell r="F1090" t="str">
            <v>MEDICO QUIRURGICO</v>
          </cell>
          <cell r="G1090">
            <v>0</v>
          </cell>
          <cell r="H1090">
            <v>23500</v>
          </cell>
          <cell r="I1090">
            <v>39400</v>
          </cell>
        </row>
        <row r="1091">
          <cell r="B1091">
            <v>209833701</v>
          </cell>
          <cell r="C1091" t="str">
            <v>MA03050486</v>
          </cell>
          <cell r="D1091" t="str">
            <v>CATETER INTRAVENOSO DE BIOSEGURIDAD.  SE SOLICITA CATETER DE POLIURETANO TAMAÑO 20G X 1"  A 1 3/4"</v>
          </cell>
          <cell r="E1091">
            <v>106248</v>
          </cell>
          <cell r="F1091" t="str">
            <v>MEDICO QUIRURGICO</v>
          </cell>
          <cell r="G1091">
            <v>61000</v>
          </cell>
          <cell r="H1091">
            <v>23500</v>
          </cell>
          <cell r="I1091">
            <v>25200</v>
          </cell>
        </row>
        <row r="1092">
          <cell r="B1092">
            <v>209035300</v>
          </cell>
          <cell r="C1092" t="str">
            <v>MA09010012</v>
          </cell>
          <cell r="D1092" t="str">
            <v>CINTA ADHESIVA DE TELA DE ALGODON (ESPARADRAPO) DE CORTE SURTIDO</v>
          </cell>
          <cell r="E1092">
            <v>24271</v>
          </cell>
          <cell r="F1092" t="str">
            <v>MEDICO QUIRURGICO</v>
          </cell>
          <cell r="G1092">
            <v>576</v>
          </cell>
          <cell r="H1092">
            <v>394</v>
          </cell>
          <cell r="I1092">
            <v>931</v>
          </cell>
        </row>
        <row r="1093">
          <cell r="B1093">
            <v>209049600</v>
          </cell>
          <cell r="C1093" t="str">
            <v>AF01020026</v>
          </cell>
          <cell r="D1093" t="str">
            <v>CONECTOR LIBRE DE AGUJAS PARA ACCESOS VASCULARES VENOSOS</v>
          </cell>
          <cell r="E1093">
            <v>102867</v>
          </cell>
          <cell r="F1093" t="str">
            <v>MEDICO QUIRURGICO</v>
          </cell>
          <cell r="G1093">
            <v>0</v>
          </cell>
          <cell r="H1093">
            <v>0</v>
          </cell>
          <cell r="I1093">
            <v>0</v>
          </cell>
        </row>
        <row r="1094">
          <cell r="B1094">
            <v>209003502</v>
          </cell>
          <cell r="C1094" t="str">
            <v>AF01010019</v>
          </cell>
          <cell r="D1094" t="str">
            <v>CONECTOR PARA BOMBA DE INFUSION CON FILTRO DE AIRE</v>
          </cell>
          <cell r="E1094">
            <v>22114</v>
          </cell>
          <cell r="F1094" t="str">
            <v>MEDICO QUIRURGICO</v>
          </cell>
          <cell r="G1094">
            <v>10600</v>
          </cell>
          <cell r="H1094">
            <v>5400</v>
          </cell>
          <cell r="I1094">
            <v>12440</v>
          </cell>
        </row>
        <row r="1095">
          <cell r="B1095">
            <v>210199501</v>
          </cell>
          <cell r="C1095" t="str">
            <v>SC02010315</v>
          </cell>
          <cell r="D1095" t="str">
            <v xml:space="preserve">FIBRA (ESPONJA) GUANTE O ROLLO PARA LIMPIEZA DE PACIENTES QUE CONTIENE LAURIL ETER SULFATO DE SODIO, MAS CAMOMILA Y COCAMIDROPIL BETANAINA </v>
          </cell>
          <cell r="E1095">
            <v>109237</v>
          </cell>
          <cell r="F1095" t="str">
            <v>MEDICO QUIRURGICO</v>
          </cell>
          <cell r="G1095">
            <v>0</v>
          </cell>
          <cell r="H1095">
            <v>0</v>
          </cell>
          <cell r="I1095">
            <v>0</v>
          </cell>
        </row>
        <row r="1096">
          <cell r="B1096">
            <v>209168001</v>
          </cell>
          <cell r="C1096" t="str">
            <v>MA12040144</v>
          </cell>
          <cell r="D1096" t="str">
            <v>INJERTO VASCULAR CONICO CON ANILLOS INTEGRADOS AL PTFE.   SE SOLICITA:  CON HEPARINA BIOACTIVA, CAN ANILLO INTEGRAD, INJERTO VASCULAR CÓNICO ENTRE 4MM y  7MM , LONGITUD 45CM</v>
          </cell>
          <cell r="E1096">
            <v>100384</v>
          </cell>
          <cell r="F1096" t="str">
            <v>MEDICO QUIRURGICO</v>
          </cell>
          <cell r="G1096">
            <v>33</v>
          </cell>
          <cell r="H1096">
            <v>0</v>
          </cell>
          <cell r="I1096">
            <v>0</v>
          </cell>
        </row>
        <row r="1097">
          <cell r="B1097">
            <v>209163901</v>
          </cell>
          <cell r="C1097" t="str">
            <v>MA12040143</v>
          </cell>
          <cell r="D1097" t="str">
            <v>INJERTO VASCULAR CONICO CON ANILLOS INTEGRADOS AL PTFE.   (SE SOLICITA: CON HEPARINA BIOACTIVA, CAN ANILLO INTEGRAD, INJERTO VASCULAR CÓNICO Entre 4MM y 6MM ,Longitud 45CM).</v>
          </cell>
          <cell r="E1097">
            <v>100384</v>
          </cell>
          <cell r="F1097" t="str">
            <v>MEDICO QUIRURGICO</v>
          </cell>
          <cell r="G1097">
            <v>24</v>
          </cell>
          <cell r="H1097">
            <v>0</v>
          </cell>
          <cell r="I1097">
            <v>0</v>
          </cell>
        </row>
        <row r="1098">
          <cell r="B1098">
            <v>210086401</v>
          </cell>
          <cell r="C1098" t="str">
            <v>IN01061055</v>
          </cell>
          <cell r="D1098" t="str">
            <v>KIT DE INSUMO PREOPERATORIO</v>
          </cell>
          <cell r="E1098">
            <v>108994</v>
          </cell>
          <cell r="F1098" t="str">
            <v>MEDICO QUIRURGICO</v>
          </cell>
          <cell r="G1098">
            <v>852</v>
          </cell>
          <cell r="H1098">
            <v>232</v>
          </cell>
          <cell r="I1098">
            <v>1392</v>
          </cell>
        </row>
        <row r="1099">
          <cell r="B1099">
            <v>209679601</v>
          </cell>
          <cell r="C1099" t="str">
            <v>MA01050175</v>
          </cell>
          <cell r="D1099" t="str">
            <v>PAÑOS IMPREGNADOS CON HIPOCLORITO DE SODIO</v>
          </cell>
          <cell r="E1099">
            <v>104882</v>
          </cell>
          <cell r="F1099" t="str">
            <v>MEDICO QUIRURGICO</v>
          </cell>
          <cell r="G1099">
            <v>0</v>
          </cell>
          <cell r="H1099">
            <v>0</v>
          </cell>
          <cell r="I1099">
            <v>0</v>
          </cell>
        </row>
        <row r="1100">
          <cell r="B1100">
            <v>210014801</v>
          </cell>
          <cell r="C1100" t="str">
            <v>MA07010074</v>
          </cell>
          <cell r="D1100" t="str">
            <v>SISTEMA CERRADO (ESPIGA) BIDIRECCIONAL PARA INYECCION Y EXTRACCIÓN DE SOLUCIONES EN BOTELLA O BOLSAS, CON O SIN FILTRO DE AIRE Y CONECTOR LIBRE DE AGUJA</v>
          </cell>
          <cell r="E1100">
            <v>106814</v>
          </cell>
          <cell r="F1100" t="str">
            <v>MEDICO QUIRURGICO</v>
          </cell>
          <cell r="G1100">
            <v>5250</v>
          </cell>
          <cell r="H1100">
            <v>2950</v>
          </cell>
          <cell r="I1100">
            <v>150</v>
          </cell>
        </row>
        <row r="1101">
          <cell r="B1101">
            <v>209334701</v>
          </cell>
          <cell r="C1101" t="str">
            <v>SC02010033</v>
          </cell>
          <cell r="D1101" t="str">
            <v>SISTEMA DE LIMPIEZA Y PROTECCION DE PIEL Y HERIDAS</v>
          </cell>
          <cell r="E1101">
            <v>103017</v>
          </cell>
          <cell r="F1101" t="str">
            <v>MEDICO QUIRURGICO</v>
          </cell>
          <cell r="G1101">
            <v>0</v>
          </cell>
          <cell r="H1101">
            <v>0</v>
          </cell>
          <cell r="I1101">
            <v>0</v>
          </cell>
        </row>
        <row r="1102">
          <cell r="B1102">
            <v>209410701</v>
          </cell>
          <cell r="C1102" t="str">
            <v>OA01010118</v>
          </cell>
          <cell r="D1102" t="str">
            <v>SOLUCIÓN DE GLUCONATO DE CLORHEXIDINA AL 2% Y ALCOHOL AL 70%, PARA LA ASEPSIA PRE QUIRÚRGICA DE LA PIEL Y PARA ACCESOS VASCULARES</v>
          </cell>
          <cell r="E1102">
            <v>103283</v>
          </cell>
          <cell r="F1102" t="str">
            <v>MEDICO QUIRURGICO</v>
          </cell>
          <cell r="G1102">
            <v>0</v>
          </cell>
          <cell r="H1102">
            <v>0</v>
          </cell>
          <cell r="I1102">
            <v>0</v>
          </cell>
        </row>
        <row r="1103">
          <cell r="B1103">
            <v>210086101</v>
          </cell>
          <cell r="C1103" t="str">
            <v>SC01070145</v>
          </cell>
          <cell r="D1103" t="str">
            <v>TAPETE DE ABSORSIÓN, CONTROL Y SEGURIDAD DE HOSPITALES TAMAÑO GRANDE.  177.80 x 50.80 cm</v>
          </cell>
          <cell r="E1103">
            <v>108968</v>
          </cell>
          <cell r="F1103" t="str">
            <v>MEDICO QUIRURGICO</v>
          </cell>
          <cell r="G1103">
            <v>935</v>
          </cell>
          <cell r="H1103">
            <v>0</v>
          </cell>
          <cell r="I1103">
            <v>0</v>
          </cell>
        </row>
        <row r="1104">
          <cell r="B1104">
            <v>210086201</v>
          </cell>
          <cell r="C1104" t="str">
            <v>SC01070146</v>
          </cell>
          <cell r="D1104" t="str">
            <v>TAPETE DE ABSORSIÓN, CONTROL Y SEGURIDAD DE HOSPITALES TAMAÑO MEDIANO.  88.90 x 50.80 cm</v>
          </cell>
          <cell r="E1104">
            <v>108968</v>
          </cell>
          <cell r="F1104" t="str">
            <v>MEDICO QUIRURGICO</v>
          </cell>
          <cell r="G1104">
            <v>0</v>
          </cell>
          <cell r="H1104">
            <v>456</v>
          </cell>
          <cell r="I1104">
            <v>108</v>
          </cell>
        </row>
        <row r="1105">
          <cell r="B1105">
            <v>210086301</v>
          </cell>
          <cell r="C1105" t="str">
            <v>SC01070147</v>
          </cell>
          <cell r="D1105" t="str">
            <v>TAPETE DE ABSORSIÓN, CONTROL Y SEGURIDAD DE HOSPITALES TAMAÑO PEQUEÑO. 43.18 x 33.02 cm</v>
          </cell>
          <cell r="E1105">
            <v>108968</v>
          </cell>
          <cell r="F1105" t="str">
            <v>MEDICO QUIRURGICO</v>
          </cell>
          <cell r="G1105">
            <v>0</v>
          </cell>
          <cell r="H1105">
            <v>180</v>
          </cell>
          <cell r="I1105">
            <v>1190</v>
          </cell>
        </row>
        <row r="1106">
          <cell r="B1106">
            <v>209113500</v>
          </cell>
          <cell r="C1106" t="str">
            <v>IN02020010</v>
          </cell>
          <cell r="D1106" t="str">
            <v xml:space="preserve">TROCAR PARA CIRUGIA LAPAROSCOPICA  DE 5MM A 12MM DE DIAMETRO CON SISTEMA DE ANCLAJE (TIPO HASSAN O TÉCNICA ABIERTA) PUNTA ROMA DESECHABLE.                                             </v>
          </cell>
          <cell r="E1106">
            <v>102337</v>
          </cell>
          <cell r="F1106" t="str">
            <v>MEDICO QUIRURGICO</v>
          </cell>
          <cell r="G1106">
            <v>1326</v>
          </cell>
          <cell r="H1106">
            <v>168</v>
          </cell>
          <cell r="I1106">
            <v>6</v>
          </cell>
        </row>
        <row r="1107">
          <cell r="B1107">
            <v>209053500</v>
          </cell>
          <cell r="C1107" t="str">
            <v>AP02060039</v>
          </cell>
          <cell r="D1107" t="str">
            <v>TUBO UNIVERSAL DE PLASTICO.  SE SOLICITA DE 6 MM. (1/4 DE PULGADA) DE LONGITUD DE 30 MT. (100PIES)</v>
          </cell>
          <cell r="E1107">
            <v>22686</v>
          </cell>
          <cell r="F1107" t="str">
            <v>MEDICO QUIRURGICO</v>
          </cell>
          <cell r="G1107">
            <v>13828</v>
          </cell>
          <cell r="H1107">
            <v>367</v>
          </cell>
          <cell r="I1107">
            <v>112</v>
          </cell>
        </row>
        <row r="1108">
          <cell r="B1108">
            <v>209058400</v>
          </cell>
          <cell r="C1108" t="str">
            <v>MA09050019</v>
          </cell>
          <cell r="D1108" t="str">
            <v>VENDA DE GASA ABSORBENTE AJUSTABLE,  6 DOBLECES</v>
          </cell>
          <cell r="E1108">
            <v>22407</v>
          </cell>
          <cell r="F1108" t="str">
            <v>MEDICO QUIRURGICO</v>
          </cell>
          <cell r="G1108">
            <v>0</v>
          </cell>
          <cell r="H1108">
            <v>0</v>
          </cell>
          <cell r="I1108">
            <v>0</v>
          </cell>
        </row>
        <row r="1109">
          <cell r="B1109">
            <v>209472501</v>
          </cell>
          <cell r="C1109" t="str">
            <v>MA09050083</v>
          </cell>
          <cell r="D1109" t="str">
            <v xml:space="preserve">VENDA DE YESO DE POLIESTER SE SOLICITA 5"X4 YARDAS. </v>
          </cell>
          <cell r="E1109">
            <v>104900</v>
          </cell>
          <cell r="F1109" t="str">
            <v>MEDICO QUIRURGICO</v>
          </cell>
          <cell r="G1109">
            <v>4905</v>
          </cell>
          <cell r="H1109">
            <v>270</v>
          </cell>
          <cell r="I1109">
            <v>0</v>
          </cell>
        </row>
        <row r="1110">
          <cell r="B1110">
            <v>209021504</v>
          </cell>
          <cell r="C1110" t="str">
            <v>MN01030039</v>
          </cell>
          <cell r="D1110" t="str">
            <v>BOLSA MIXTA TERMOSELLABLE PARA ESTERILIZAR, 12" X 16" A 18"(304.8 mm  X  406.4 mm a 457.2 mm)</v>
          </cell>
          <cell r="E1110">
            <v>21839</v>
          </cell>
          <cell r="F1110" t="str">
            <v>MEDICO QUIRURGICO</v>
          </cell>
          <cell r="G1110">
            <v>0</v>
          </cell>
          <cell r="H1110">
            <v>0</v>
          </cell>
          <cell r="I1110">
            <v>0</v>
          </cell>
        </row>
        <row r="1111">
          <cell r="B1111">
            <v>209021506</v>
          </cell>
          <cell r="C1111" t="str">
            <v>MN01030048</v>
          </cell>
          <cell r="D1111" t="str">
            <v>BOLSA MIXTA TERMOSELLABLE PARA ESTERILIZACION 18"  X  24" (450  X  600MM)</v>
          </cell>
          <cell r="E1111">
            <v>21841</v>
          </cell>
          <cell r="F1111" t="str">
            <v>MEDICO QUIRURGICO</v>
          </cell>
          <cell r="G1111">
            <v>0</v>
          </cell>
          <cell r="H1111">
            <v>0</v>
          </cell>
          <cell r="I1111">
            <v>0</v>
          </cell>
        </row>
        <row r="1112">
          <cell r="B1112">
            <v>209021510</v>
          </cell>
          <cell r="C1112" t="str">
            <v>MN01030049</v>
          </cell>
          <cell r="D1112" t="str">
            <v>BOLSA MIXTA TERMOSELLABLE PARA ESTERILIZAR, 3"  X  10" a  10  1/2" (75  X  255 a 265MM)</v>
          </cell>
          <cell r="E1112">
            <v>23009</v>
          </cell>
          <cell r="F1112" t="str">
            <v>MEDICO QUIRURGICO</v>
          </cell>
          <cell r="G1112">
            <v>0</v>
          </cell>
          <cell r="H1112">
            <v>0</v>
          </cell>
          <cell r="I1112">
            <v>0</v>
          </cell>
        </row>
        <row r="1113">
          <cell r="B1113">
            <v>209021515</v>
          </cell>
          <cell r="C1113" t="str">
            <v>MN01030045</v>
          </cell>
          <cell r="D1113" t="str">
            <v xml:space="preserve">BOLSA MIXTA TERMOSELLABLE PARA ESTERILIZAR 5 1/4" A 5 1/2´´ X 10 1/2" A 11´´ (130MM A 140MM X 260MM A 280MM) </v>
          </cell>
          <cell r="E1113">
            <v>21834</v>
          </cell>
          <cell r="F1113" t="str">
            <v>MEDICO QUIRURGICO</v>
          </cell>
          <cell r="G1113">
            <v>0</v>
          </cell>
          <cell r="H1113">
            <v>0</v>
          </cell>
          <cell r="I1113">
            <v>0</v>
          </cell>
        </row>
        <row r="1114">
          <cell r="B1114">
            <v>209021516</v>
          </cell>
          <cell r="C1114" t="str">
            <v>MN01030053</v>
          </cell>
          <cell r="D1114" t="str">
            <v>BOLSA MIXTA TERMOSELLABLE PARA ESTERILIZAR, 8"  X  12"  (200  X  300MM)</v>
          </cell>
          <cell r="E1114">
            <v>52698</v>
          </cell>
          <cell r="F1114" t="str">
            <v>MEDICO QUIRURGICO</v>
          </cell>
          <cell r="G1114">
            <v>0</v>
          </cell>
          <cell r="H1114">
            <v>0</v>
          </cell>
          <cell r="I1114">
            <v>0</v>
          </cell>
        </row>
        <row r="1115">
          <cell r="B1115">
            <v>209021600</v>
          </cell>
          <cell r="C1115" t="str">
            <v>MN01040087</v>
          </cell>
          <cell r="D1115" t="str">
            <v>BOLSA HIDROSOLUBLE SE SOLICITA TAMAÑO 28" X 39"</v>
          </cell>
          <cell r="E1115">
            <v>100427</v>
          </cell>
          <cell r="F1115" t="str">
            <v>MEDICO QUIRURGICO</v>
          </cell>
          <cell r="G1115">
            <v>0</v>
          </cell>
          <cell r="H1115">
            <v>0</v>
          </cell>
          <cell r="I1115">
            <v>0</v>
          </cell>
        </row>
        <row r="1116">
          <cell r="B1116">
            <v>209022300</v>
          </cell>
          <cell r="C1116" t="str">
            <v>MA10020002</v>
          </cell>
          <cell r="D1116" t="str">
            <v xml:space="preserve">BOLSA COLECTORA DE ORINA DE 30 A 35 ONZA DE CAPACIDAD     (900CC A 1050CC) DE PIERNA . </v>
          </cell>
          <cell r="E1116">
            <v>22026</v>
          </cell>
          <cell r="F1116" t="str">
            <v>MEDICO QUIRURGICO</v>
          </cell>
          <cell r="G1116">
            <v>0</v>
          </cell>
          <cell r="H1116">
            <v>0</v>
          </cell>
          <cell r="I1116">
            <v>0</v>
          </cell>
        </row>
        <row r="1117">
          <cell r="B1117">
            <v>209025901</v>
          </cell>
          <cell r="C1117" t="str">
            <v>SC02030136</v>
          </cell>
          <cell r="D1117" t="str">
            <v>BRAZALETE DE IDENTIFICACIÓN PEDIATRICA. SE SOLICITA: 8 PULGADAS DE LONGITUD</v>
          </cell>
          <cell r="E1117">
            <v>22822</v>
          </cell>
          <cell r="F1117" t="str">
            <v>MEDICO QUIRURGICO</v>
          </cell>
          <cell r="G1117">
            <v>0</v>
          </cell>
          <cell r="H1117">
            <v>0</v>
          </cell>
          <cell r="I1117">
            <v>0</v>
          </cell>
        </row>
        <row r="1118">
          <cell r="B1118">
            <v>209026003</v>
          </cell>
          <cell r="C1118" t="str">
            <v>SC02030006</v>
          </cell>
          <cell r="D1118" t="str">
            <v>BRAZALETE DE IDENTIFICACIÓN PARA ADULTOS.                (SE SOLICITA: 12 PULGADAS DE LONGITUD)</v>
          </cell>
          <cell r="E1118">
            <v>22821</v>
          </cell>
          <cell r="F1118" t="str">
            <v>MEDICO QUIRURGICO</v>
          </cell>
          <cell r="G1118">
            <v>167700</v>
          </cell>
          <cell r="H1118">
            <v>13300</v>
          </cell>
          <cell r="I1118">
            <v>46600</v>
          </cell>
        </row>
        <row r="1119">
          <cell r="B1119">
            <v>209026600</v>
          </cell>
          <cell r="C1119" t="str">
            <v>MA09050004</v>
          </cell>
          <cell r="D1119" t="str">
            <v>CALCETA TUBULAR. SE SOLICITA TAMAÑO :  3 " X 25 YARDAS DE ALGODON</v>
          </cell>
          <cell r="E1119">
            <v>21946</v>
          </cell>
          <cell r="F1119" t="str">
            <v>MEDICO QUIRURGICO</v>
          </cell>
          <cell r="G1119">
            <v>0</v>
          </cell>
          <cell r="H1119">
            <v>0</v>
          </cell>
          <cell r="I1119">
            <v>0</v>
          </cell>
        </row>
        <row r="1120">
          <cell r="B1120">
            <v>209026700</v>
          </cell>
          <cell r="C1120" t="str">
            <v>MA09050003</v>
          </cell>
          <cell r="D1120" t="str">
            <v>CALCETA TUBULAR. SE SOLICITA TAMAÑO: 4 " X 25 YARDAS.  DE ALGODON</v>
          </cell>
          <cell r="E1120">
            <v>21946</v>
          </cell>
          <cell r="F1120" t="str">
            <v>MEDICO QUIRURGICO</v>
          </cell>
          <cell r="G1120">
            <v>0</v>
          </cell>
          <cell r="H1120">
            <v>0</v>
          </cell>
          <cell r="I1120">
            <v>0</v>
          </cell>
        </row>
        <row r="1121">
          <cell r="B1121">
            <v>209027618</v>
          </cell>
          <cell r="C1121" t="str">
            <v>MA03050007</v>
          </cell>
          <cell r="D1121" t="str">
            <v>CATETER DE HISTEROSONOGRAFIA, 5Fr O 7FR. SE SOLICITA TAMAÑO  5FR Y BALON DE 3CC</v>
          </cell>
          <cell r="E1121">
            <v>26412</v>
          </cell>
          <cell r="F1121" t="str">
            <v>MEDICO QUIRURGICO</v>
          </cell>
          <cell r="G1121">
            <v>0</v>
          </cell>
          <cell r="H1121">
            <v>0</v>
          </cell>
          <cell r="I1121">
            <v>0</v>
          </cell>
        </row>
        <row r="1122">
          <cell r="B1122">
            <v>209030904</v>
          </cell>
          <cell r="C1122" t="str">
            <v>SC02030008</v>
          </cell>
          <cell r="D1122" t="str">
            <v>CINTA DE HILADILLO ESTERIL DE ALGODÓN TRENZADO</v>
          </cell>
          <cell r="E1122">
            <v>22104</v>
          </cell>
          <cell r="F1122" t="str">
            <v>MEDICO QUIRURGICO</v>
          </cell>
          <cell r="G1122">
            <v>0</v>
          </cell>
          <cell r="H1122">
            <v>0</v>
          </cell>
          <cell r="I1122">
            <v>0</v>
          </cell>
        </row>
        <row r="1123">
          <cell r="B1123">
            <v>209031000</v>
          </cell>
          <cell r="C1123" t="str">
            <v>MN01020030</v>
          </cell>
          <cell r="D1123" t="str">
            <v>CINTA INDICADORA PARA ESTERILIZACION A VAPOR.  SE SOLICITA TAMAÑO  DE  1/2" X 60 O MAS YARDAS.</v>
          </cell>
          <cell r="E1123">
            <v>100523</v>
          </cell>
          <cell r="F1123" t="str">
            <v>MEDICO QUIRURGICO</v>
          </cell>
          <cell r="G1123">
            <v>0</v>
          </cell>
          <cell r="H1123">
            <v>0</v>
          </cell>
          <cell r="I1123">
            <v>0</v>
          </cell>
        </row>
        <row r="1124">
          <cell r="B1124">
            <v>209031001</v>
          </cell>
          <cell r="C1124" t="str">
            <v>MN01020023</v>
          </cell>
          <cell r="D1124" t="str">
            <v>CINTA INDICADORA PARA ESTERILIZACION A VAPOR. SE SOLICITATAMAÑO 3/4" X 60 Ó MAS YARDAS.</v>
          </cell>
          <cell r="E1124">
            <v>100523</v>
          </cell>
          <cell r="F1124" t="str">
            <v>MEDICO QUIRURGICO</v>
          </cell>
          <cell r="G1124">
            <v>0</v>
          </cell>
          <cell r="H1124">
            <v>0</v>
          </cell>
          <cell r="I1124">
            <v>0</v>
          </cell>
        </row>
        <row r="1125">
          <cell r="B1125">
            <v>209031002</v>
          </cell>
          <cell r="C1125" t="str">
            <v>MN01020031</v>
          </cell>
          <cell r="D1125" t="str">
            <v>CINTA INDICADORA PARA ESTERILIZACION A VAPOR                SE SOLICITA TAMAÑO  1" X 60 O MAS YARDAS.</v>
          </cell>
          <cell r="E1125">
            <v>100523</v>
          </cell>
          <cell r="F1125" t="str">
            <v>MEDICO QUIRURGICO</v>
          </cell>
          <cell r="G1125">
            <v>0</v>
          </cell>
          <cell r="H1125">
            <v>0</v>
          </cell>
          <cell r="I1125">
            <v>0</v>
          </cell>
        </row>
        <row r="1126">
          <cell r="B1126">
            <v>209031100</v>
          </cell>
          <cell r="C1126" t="str">
            <v>MA08040010</v>
          </cell>
          <cell r="D1126" t="str">
            <v>COBERTOR PARA SILLETA (PALETA)</v>
          </cell>
          <cell r="E1126">
            <v>22282</v>
          </cell>
          <cell r="F1126" t="str">
            <v>MEDICO QUIRURGICO</v>
          </cell>
          <cell r="G1126">
            <v>0</v>
          </cell>
          <cell r="H1126">
            <v>0</v>
          </cell>
          <cell r="I1126">
            <v>0</v>
          </cell>
        </row>
        <row r="1127">
          <cell r="B1127">
            <v>209034201</v>
          </cell>
          <cell r="C1127" t="str">
            <v>AF01060031</v>
          </cell>
          <cell r="D1127" t="str">
            <v>CONECTOR LIBRE DE AGUJA (ESPIGA UNIVERSAL) PARA SOLUCIONES PARENTERALES, UNIDIRECCIONAL O BIDIRECCIONAL.                                                                                     SE SOLICITA: CON VÁLVULA ANTIRREFLUJO UNIDIRECCIONAL</v>
          </cell>
          <cell r="E1127">
            <v>106815</v>
          </cell>
          <cell r="F1127" t="str">
            <v>MEDICO QUIRURGICO</v>
          </cell>
          <cell r="G1127">
            <v>0</v>
          </cell>
          <cell r="H1127">
            <v>0</v>
          </cell>
          <cell r="I1127">
            <v>0</v>
          </cell>
        </row>
        <row r="1128">
          <cell r="B1128">
            <v>209035201</v>
          </cell>
          <cell r="C1128" t="str">
            <v>MA09010010</v>
          </cell>
          <cell r="D1128" t="str">
            <v>CINTA ADHESIVA DE TELA DE ALGODON (ESPARADRAPO).  SE SOLICITA TAMAÑO DE 2" X 10 Yds</v>
          </cell>
          <cell r="E1128">
            <v>22069</v>
          </cell>
          <cell r="F1128" t="str">
            <v>MEDICO QUIRURGICO</v>
          </cell>
          <cell r="G1128">
            <v>0</v>
          </cell>
          <cell r="H1128">
            <v>0</v>
          </cell>
          <cell r="I1128">
            <v>0</v>
          </cell>
        </row>
        <row r="1129">
          <cell r="B1129">
            <v>209035202</v>
          </cell>
          <cell r="C1129" t="str">
            <v>MA09010011</v>
          </cell>
          <cell r="D1129" t="str">
            <v>CINTA ADHESIVA DE TELA DE ALGODON (ESPARADRAPO)  (SE SOLICITA TAMAÑO DE 3" X 10 Yds).</v>
          </cell>
          <cell r="E1129">
            <v>22069</v>
          </cell>
          <cell r="F1129" t="str">
            <v>MEDICO QUIRURGICO</v>
          </cell>
          <cell r="G1129">
            <v>0</v>
          </cell>
          <cell r="H1129">
            <v>0</v>
          </cell>
          <cell r="I1129">
            <v>0</v>
          </cell>
        </row>
        <row r="1130">
          <cell r="B1130">
            <v>209035203</v>
          </cell>
          <cell r="C1130" t="str">
            <v>MA09010004</v>
          </cell>
          <cell r="D1130" t="str">
            <v>CINTA  ADHESIVA DE PLASTICO TRANSPARENTE. SE SOLICITA DE 1" X 10 YARDAS                                                                                                                                                                                                                                 CINTA ADHESIVA DE PLASTICO TRANSPARENTE, HIPOALERGENICO, RESISTENTE A LA HUMEDAD (IMPERMEABLE),
TAMAÑO DE 1/2´´ A 3´´POR 10 YARDA O MAS DE LONGITUD.
LA INSTITUCION SOLICITARA EL TAMAÑO QUE REQUIERA.</v>
          </cell>
          <cell r="E1130">
            <v>21878</v>
          </cell>
          <cell r="F1130" t="str">
            <v>MEDICO QUIRURGICO</v>
          </cell>
          <cell r="G1130">
            <v>0</v>
          </cell>
          <cell r="H1130">
            <v>0</v>
          </cell>
          <cell r="I1130">
            <v>0</v>
          </cell>
        </row>
        <row r="1131">
          <cell r="B1131">
            <v>209035400</v>
          </cell>
          <cell r="C1131" t="str">
            <v>MA09010005</v>
          </cell>
          <cell r="D1131" t="str">
            <v xml:space="preserve">CINTA ADHESIVA DE PAPEL MICROPOROSO. (SE SOLICITA DE 2" DE ANCHO X 10 YARDAS DE LONGITUD).                                                                                                                                                                                                                                  
</v>
          </cell>
          <cell r="E1131">
            <v>21874</v>
          </cell>
          <cell r="F1131" t="str">
            <v>MEDICO QUIRURGICO</v>
          </cell>
          <cell r="G1131">
            <v>0</v>
          </cell>
          <cell r="H1131">
            <v>0</v>
          </cell>
          <cell r="I1131">
            <v>0</v>
          </cell>
        </row>
        <row r="1132">
          <cell r="B1132">
            <v>209035401</v>
          </cell>
          <cell r="C1132" t="str">
            <v>MA09010006</v>
          </cell>
          <cell r="D1132" t="str">
            <v xml:space="preserve">CINTA ADHESIVA DE PAPEL MICROPOROSO. (SE SOLICITA DE 3" X 10 Yads)                                                                                                                                                                                                                                                                      </v>
          </cell>
          <cell r="E1132">
            <v>21874</v>
          </cell>
          <cell r="F1132" t="str">
            <v>MEDICO QUIRURGICO</v>
          </cell>
          <cell r="G1132">
            <v>0</v>
          </cell>
          <cell r="H1132">
            <v>1272</v>
          </cell>
          <cell r="I1132">
            <v>102</v>
          </cell>
        </row>
        <row r="1133">
          <cell r="B1133">
            <v>209036301</v>
          </cell>
          <cell r="C1133" t="str">
            <v>AF01020021</v>
          </cell>
          <cell r="D1133" t="str">
            <v>CONECTOR O EQUIPO PARA INFUSIÓN DE SOLUCIÓN PARENTERAL, CON DOS FILTRO .</v>
          </cell>
          <cell r="E1133">
            <v>22692</v>
          </cell>
          <cell r="F1133" t="str">
            <v>MEDICO QUIRURGICO</v>
          </cell>
          <cell r="G1133">
            <v>0</v>
          </cell>
          <cell r="H1133">
            <v>0</v>
          </cell>
          <cell r="I1133">
            <v>0</v>
          </cell>
        </row>
        <row r="1134">
          <cell r="B1134">
            <v>209038200</v>
          </cell>
          <cell r="C1134" t="str">
            <v>IN01010051</v>
          </cell>
          <cell r="D1134" t="str">
            <v>HOJA DE BISTURÍ DE ACERO INOXIDABLE (SE SOLICITA TAMAÑO Nº10)</v>
          </cell>
          <cell r="E1134">
            <v>22450</v>
          </cell>
          <cell r="F1134" t="str">
            <v>MEDICO QUIRURGICO</v>
          </cell>
          <cell r="G1134">
            <v>0</v>
          </cell>
          <cell r="H1134">
            <v>0</v>
          </cell>
          <cell r="I1134">
            <v>0</v>
          </cell>
        </row>
        <row r="1135">
          <cell r="B1135">
            <v>209038201</v>
          </cell>
          <cell r="C1135" t="str">
            <v>IN01010052</v>
          </cell>
          <cell r="D1135" t="str">
            <v>HOJA DE BISTURÍ  DE ACERO INOXIDABLE (SE SOLICITA TAMAÑO N° 11)</v>
          </cell>
          <cell r="E1135">
            <v>22450</v>
          </cell>
          <cell r="F1135" t="str">
            <v>MEDICO QUIRURGICO</v>
          </cell>
          <cell r="G1135">
            <v>0</v>
          </cell>
          <cell r="H1135">
            <v>0</v>
          </cell>
          <cell r="I1135">
            <v>0</v>
          </cell>
        </row>
        <row r="1136">
          <cell r="B1136">
            <v>209038203</v>
          </cell>
          <cell r="C1136" t="str">
            <v>IN01010054</v>
          </cell>
          <cell r="D1136" t="str">
            <v>HOJA DE BISTURÍ  DE ACERO INOXIDABLE (SE SOLICITA TAMAÑO N° 15)</v>
          </cell>
          <cell r="E1136">
            <v>22450</v>
          </cell>
          <cell r="F1136" t="str">
            <v>MEDICO QUIRURGICO</v>
          </cell>
          <cell r="G1136">
            <v>0</v>
          </cell>
          <cell r="H1136">
            <v>0</v>
          </cell>
          <cell r="I1136">
            <v>0</v>
          </cell>
        </row>
        <row r="1137">
          <cell r="B1137">
            <v>209038204</v>
          </cell>
          <cell r="C1137" t="str">
            <v>IN01010055</v>
          </cell>
          <cell r="D1137" t="str">
            <v xml:space="preserve">HOJA DE BISTURÍ  DE ACERO INOXIDABLE (SE SOLICITA TANAÑO N° 23) </v>
          </cell>
          <cell r="E1137">
            <v>22450</v>
          </cell>
          <cell r="F1137" t="str">
            <v>MEDICO QUIRURGICO</v>
          </cell>
          <cell r="G1137">
            <v>0</v>
          </cell>
          <cell r="H1137">
            <v>0</v>
          </cell>
          <cell r="I1137">
            <v>0</v>
          </cell>
        </row>
        <row r="1138">
          <cell r="B1138">
            <v>209045301</v>
          </cell>
          <cell r="C1138" t="str">
            <v>AF01020027</v>
          </cell>
          <cell r="D1138" t="str">
            <v xml:space="preserve">CONECTOR PARA ADMINISTRACION DE SOLUCION INTRAVENOSA CON BURETA (MICROGOTERO) SE SOLICITA SITIO DE INYECCION LIBRE DE AGUJA  Y SITIO EN "Y" LIBRE DE AGUJA. CAPACIDAD DE 150 ML.
</v>
          </cell>
          <cell r="E1138">
            <v>22694</v>
          </cell>
          <cell r="F1138" t="str">
            <v>MEDICO QUIRURGICO</v>
          </cell>
          <cell r="G1138">
            <v>0</v>
          </cell>
          <cell r="H1138">
            <v>0</v>
          </cell>
          <cell r="I1138">
            <v>0</v>
          </cell>
        </row>
        <row r="1139">
          <cell r="B1139">
            <v>209055901</v>
          </cell>
          <cell r="C1139" t="str">
            <v>MA02030006</v>
          </cell>
          <cell r="D1139" t="str">
            <v>CANÚLA DE TRAQUEOSTOMÍA. SE SOLICITA TAMAÑO N° 8</v>
          </cell>
          <cell r="E1139">
            <v>21907</v>
          </cell>
          <cell r="F1139" t="str">
            <v>MEDICO QUIRURGICO</v>
          </cell>
          <cell r="G1139">
            <v>0</v>
          </cell>
          <cell r="H1139">
            <v>0</v>
          </cell>
          <cell r="I1139">
            <v>0</v>
          </cell>
        </row>
        <row r="1140">
          <cell r="B1140">
            <v>209055904</v>
          </cell>
          <cell r="C1140" t="str">
            <v>MA02030005</v>
          </cell>
          <cell r="D1140" t="str">
            <v>CANÚLA DE TRAQUEOSTOMÍA.(SE SOLICITA TAMAÑO N° 6)</v>
          </cell>
          <cell r="E1140">
            <v>21907</v>
          </cell>
          <cell r="F1140" t="str">
            <v>MEDICO QUIRURGICO</v>
          </cell>
          <cell r="G1140">
            <v>246</v>
          </cell>
          <cell r="H1140">
            <v>3</v>
          </cell>
          <cell r="I1140">
            <v>109</v>
          </cell>
        </row>
        <row r="1141">
          <cell r="B1141">
            <v>209056301</v>
          </cell>
          <cell r="C1141" t="str">
            <v>MN04020172</v>
          </cell>
          <cell r="D1141" t="str">
            <v>CÁNULA OROFARINGEA TIPO BERMAN (SE SOLICITA DE 90MM ADULTO).</v>
          </cell>
          <cell r="E1141">
            <v>21930</v>
          </cell>
          <cell r="F1141" t="str">
            <v>MEDICO QUIRURGICO</v>
          </cell>
          <cell r="G1141">
            <v>0</v>
          </cell>
          <cell r="H1141">
            <v>0</v>
          </cell>
          <cell r="I1141">
            <v>0</v>
          </cell>
        </row>
        <row r="1142">
          <cell r="B1142">
            <v>209056302</v>
          </cell>
          <cell r="C1142" t="str">
            <v>MN04020170</v>
          </cell>
          <cell r="D1142" t="str">
            <v>CANULA OROFARINGEA TIPO BERMAN. SE SOLICITA N°10 (100MM) ADULTO</v>
          </cell>
          <cell r="E1142">
            <v>21930</v>
          </cell>
          <cell r="F1142" t="str">
            <v>MEDICO QUIRURGICO</v>
          </cell>
          <cell r="G1142">
            <v>0</v>
          </cell>
          <cell r="H1142">
            <v>802</v>
          </cell>
          <cell r="I1142">
            <v>0</v>
          </cell>
        </row>
        <row r="1143">
          <cell r="B1143">
            <v>209056800</v>
          </cell>
          <cell r="C1143" t="str">
            <v>MN04020006</v>
          </cell>
          <cell r="D1143" t="str">
            <v>CANULA NASAL PARA ADMINISTRAR OXIGENO (SE SOLICITA TAMAÑO ADULTO)</v>
          </cell>
          <cell r="E1143">
            <v>104353</v>
          </cell>
          <cell r="F1143" t="str">
            <v>MEDICO QUIRURGICO</v>
          </cell>
          <cell r="G1143">
            <v>0</v>
          </cell>
          <cell r="H1143">
            <v>0</v>
          </cell>
          <cell r="I1143">
            <v>0</v>
          </cell>
        </row>
        <row r="1144">
          <cell r="B1144">
            <v>209056801</v>
          </cell>
          <cell r="C1144" t="str">
            <v>MN04020175</v>
          </cell>
          <cell r="D1144" t="str">
            <v>CANULA NASAL PARA ADMINISTRAR OXIGENO. SE SOLICITA: TAMAÑO PEDIATRICO</v>
          </cell>
          <cell r="E1144">
            <v>104353</v>
          </cell>
          <cell r="F1144" t="str">
            <v>MEDICO QUIRURGICO</v>
          </cell>
          <cell r="G1144">
            <v>0</v>
          </cell>
          <cell r="H1144">
            <v>380</v>
          </cell>
          <cell r="I1144">
            <v>0</v>
          </cell>
        </row>
        <row r="1145">
          <cell r="B1145">
            <v>209058003</v>
          </cell>
          <cell r="C1145" t="str">
            <v>MA09050025</v>
          </cell>
          <cell r="D1145" t="str">
            <v xml:space="preserve">VENDA DE GASA SIMPLE  (Se solicita de 4" de ancho y 10yds de longitud). </v>
          </cell>
          <cell r="E1145">
            <v>22394</v>
          </cell>
          <cell r="F1145" t="str">
            <v>MEDICO QUIRURGICO</v>
          </cell>
          <cell r="G1145">
            <v>0</v>
          </cell>
          <cell r="H1145">
            <v>0</v>
          </cell>
          <cell r="I1145">
            <v>0</v>
          </cell>
        </row>
        <row r="1146">
          <cell r="B1146">
            <v>209058900</v>
          </cell>
          <cell r="C1146" t="str">
            <v>SU01010018</v>
          </cell>
          <cell r="D1146" t="str">
            <v xml:space="preserve">SUTURA CATGUT CRÓMICO, CALIBRE 0, LONGITUD 67 A 75 CM.  AGUJA DE 35 A 37MM, DELGADA, ½ CIRCULO, PUNTA REDONDA. </v>
          </cell>
          <cell r="E1146">
            <v>23032</v>
          </cell>
          <cell r="F1146" t="str">
            <v>MEDICO QUIRURGICO</v>
          </cell>
          <cell r="G1146">
            <v>0</v>
          </cell>
          <cell r="H1146">
            <v>0</v>
          </cell>
          <cell r="I1146">
            <v>0</v>
          </cell>
        </row>
        <row r="1147">
          <cell r="B1147">
            <v>209059800</v>
          </cell>
          <cell r="C1147" t="str">
            <v>SU01010023</v>
          </cell>
          <cell r="D1147" t="str">
            <v>SUTURA: CATGUT CRÓMICO CALIBRE  20,  SE SOLICITA DE LONGITUD DE 75 CM CON AGUJA DE 37 MM PUNTA REDONDA DELGADA</v>
          </cell>
          <cell r="E1147">
            <v>23162</v>
          </cell>
          <cell r="F1147" t="str">
            <v>MEDICO QUIRURGICO</v>
          </cell>
          <cell r="G1147">
            <v>0</v>
          </cell>
          <cell r="H1147">
            <v>0</v>
          </cell>
          <cell r="I1147">
            <v>0</v>
          </cell>
        </row>
        <row r="1148">
          <cell r="B1148">
            <v>209059901</v>
          </cell>
          <cell r="C1148" t="str">
            <v>SU01010033</v>
          </cell>
          <cell r="D1148" t="str">
            <v xml:space="preserve">SUTURA: CATGUT SIMPLE, CALIBRE 20, LONGITUD 67 A 75cm, AGUJA DE 20 A 22mm, ½ CÍRCULO, PUNTA REDONDA ESTÉRIL </v>
          </cell>
          <cell r="E1148">
            <v>23164</v>
          </cell>
          <cell r="F1148" t="str">
            <v>MEDICO QUIRURGICO</v>
          </cell>
          <cell r="G1148">
            <v>0</v>
          </cell>
          <cell r="H1148">
            <v>0</v>
          </cell>
          <cell r="I1148">
            <v>0</v>
          </cell>
        </row>
        <row r="1149">
          <cell r="B1149">
            <v>209060500</v>
          </cell>
          <cell r="C1149" t="str">
            <v>SU01010031</v>
          </cell>
          <cell r="D1149" t="str">
            <v xml:space="preserve">SUTURA: CATGUT CRÓMICO, CALIBRE  50, LONGITUD 45 CM. AGUJA DE 12 o 13 MM., ⅜ CÍRCULO, PUNTA CORTANTE ESTÉRIL. </v>
          </cell>
          <cell r="E1149">
            <v>23260</v>
          </cell>
          <cell r="F1149" t="str">
            <v>MEDICO QUIRURGICO</v>
          </cell>
          <cell r="G1149">
            <v>0</v>
          </cell>
          <cell r="H1149">
            <v>0</v>
          </cell>
          <cell r="I1149">
            <v>0</v>
          </cell>
        </row>
        <row r="1150">
          <cell r="B1150">
            <v>209119900</v>
          </cell>
          <cell r="C1150" t="str">
            <v>MA02010077</v>
          </cell>
          <cell r="D1150" t="str">
            <v>CANULA DE ASPIRACION TIPO YANKEUER. SE SOLICITA TIPO RIGIDA DE ADULTO de 12" y tuberia de 72" o MAS</v>
          </cell>
          <cell r="E1150">
            <v>25491</v>
          </cell>
          <cell r="F1150" t="str">
            <v>MEDICO QUIRURGICO</v>
          </cell>
          <cell r="G1150">
            <v>0</v>
          </cell>
          <cell r="H1150">
            <v>0</v>
          </cell>
          <cell r="I1150">
            <v>0</v>
          </cell>
        </row>
        <row r="1151">
          <cell r="B1151">
            <v>209163501</v>
          </cell>
          <cell r="C1151" t="str">
            <v>SU01020094</v>
          </cell>
          <cell r="D1151" t="str">
            <v>SUTURA: POLIPROPILENO MONOFILAMENTO, CALIBRE 60  ( 1/2 de circulo)</v>
          </cell>
          <cell r="E1151">
            <v>23294</v>
          </cell>
          <cell r="F1151" t="str">
            <v>MEDICO QUIRURGICO</v>
          </cell>
          <cell r="G1151">
            <v>0</v>
          </cell>
          <cell r="H1151">
            <v>0</v>
          </cell>
          <cell r="I1151">
            <v>0</v>
          </cell>
        </row>
        <row r="1152">
          <cell r="B1152">
            <v>209175902</v>
          </cell>
          <cell r="C1152" t="str">
            <v>MA08030001</v>
          </cell>
          <cell r="D1152" t="str">
            <v>CEPILLO PARA LAVADO QUIRURGICO DESECHABLE CON CLOREXIDINA AL 4%,ESTERIL</v>
          </cell>
          <cell r="E1152">
            <v>22967</v>
          </cell>
          <cell r="F1152" t="str">
            <v>MEDICO QUIRURGICO</v>
          </cell>
          <cell r="G1152">
            <v>0</v>
          </cell>
          <cell r="H1152">
            <v>0</v>
          </cell>
          <cell r="I1152">
            <v>0</v>
          </cell>
        </row>
        <row r="1153">
          <cell r="B1153">
            <v>209214901</v>
          </cell>
          <cell r="C1153" t="str">
            <v>MA02040042</v>
          </cell>
          <cell r="D1153" t="str">
            <v xml:space="preserve">CANULA NASOFARINGEA DE 32 FR A 36 FR.                 (SE SOLOCITA TAMAÑ0 32FR) </v>
          </cell>
          <cell r="E1153">
            <v>22334</v>
          </cell>
          <cell r="F1153" t="str">
            <v>MEDICO QUIRURGICO</v>
          </cell>
          <cell r="G1153">
            <v>0</v>
          </cell>
          <cell r="H1153">
            <v>0</v>
          </cell>
          <cell r="I1153">
            <v>0</v>
          </cell>
        </row>
        <row r="1154">
          <cell r="B1154">
            <v>209215001</v>
          </cell>
          <cell r="C1154" t="str">
            <v>MA02040043</v>
          </cell>
          <cell r="D1154" t="str">
            <v>CANULA NASOFARINGEA  DE 32 FR A 36 FR.                        (SE SOLOCITA TAMAÑ0 34FR)</v>
          </cell>
          <cell r="E1154">
            <v>22334</v>
          </cell>
          <cell r="F1154" t="str">
            <v>MEDICO QUIRURGICO</v>
          </cell>
          <cell r="G1154">
            <v>0</v>
          </cell>
          <cell r="H1154">
            <v>0</v>
          </cell>
          <cell r="I1154">
            <v>0</v>
          </cell>
        </row>
        <row r="1155">
          <cell r="B1155">
            <v>209215101</v>
          </cell>
          <cell r="C1155" t="str">
            <v>MA02040044</v>
          </cell>
          <cell r="D1155" t="str">
            <v xml:space="preserve">CANULA NASOFARINGEA  DE 28 FR A 30 FR. SE SOLOCITA TAMAÑ0 30FR      </v>
          </cell>
          <cell r="E1155">
            <v>22332</v>
          </cell>
          <cell r="F1155" t="str">
            <v>MEDICO QUIRURGICO</v>
          </cell>
          <cell r="G1155">
            <v>0</v>
          </cell>
          <cell r="H1155">
            <v>0</v>
          </cell>
          <cell r="I1155">
            <v>0</v>
          </cell>
        </row>
        <row r="1156">
          <cell r="B1156">
            <v>209215201</v>
          </cell>
          <cell r="C1156" t="str">
            <v>MA02040045</v>
          </cell>
          <cell r="D1156" t="str">
            <v xml:space="preserve">CANULA NASOFARINGEA  DE 28 FR A 30 FR. SE SOLOCITA TAMAÑ0 28FR   </v>
          </cell>
          <cell r="E1156">
            <v>22332</v>
          </cell>
          <cell r="F1156" t="str">
            <v>MEDICO QUIRURGICO</v>
          </cell>
          <cell r="G1156">
            <v>0</v>
          </cell>
          <cell r="H1156">
            <v>0</v>
          </cell>
          <cell r="I1156">
            <v>0</v>
          </cell>
        </row>
        <row r="1157">
          <cell r="B1157">
            <v>209268501</v>
          </cell>
          <cell r="C1157" t="str">
            <v>MN04030386</v>
          </cell>
          <cell r="D1157" t="str">
            <v>CIRCUITO DESECHABLE DE VENTILADOR INTEGRADO DE HUMIDIFICACIÓN PASIVA Y
FILTRACIÓN DE 72 HORAS DE USO</v>
          </cell>
          <cell r="E1157">
            <v>104314</v>
          </cell>
          <cell r="F1157" t="str">
            <v>MEDICO QUIRURGICO</v>
          </cell>
          <cell r="G1157">
            <v>0</v>
          </cell>
          <cell r="H1157">
            <v>0</v>
          </cell>
          <cell r="I1157">
            <v>0</v>
          </cell>
        </row>
        <row r="1158">
          <cell r="B1158">
            <v>209355401</v>
          </cell>
          <cell r="C1158" t="str">
            <v>MN01030060</v>
          </cell>
          <cell r="D1158" t="str">
            <v>BOLSA MIXTA TERMOSELLABLE PARA ESTERILIZAR, 6" X 12" (150 X 300MM)</v>
          </cell>
          <cell r="E1158" t="str">
            <v>21836</v>
          </cell>
          <cell r="F1158" t="str">
            <v>MEDICO QUIRURGICO</v>
          </cell>
          <cell r="G1158">
            <v>0</v>
          </cell>
          <cell r="H1158">
            <v>0</v>
          </cell>
          <cell r="I1158">
            <v>0</v>
          </cell>
        </row>
        <row r="1159">
          <cell r="B1159">
            <v>209454501</v>
          </cell>
          <cell r="C1159" t="str">
            <v>MA10010020</v>
          </cell>
          <cell r="D1159" t="str">
            <v>BOLSA INFUSORA A PRESION .SE SOLICITA BOLSA DE 1000cc DE CAPACIDAD</v>
          </cell>
          <cell r="E1159">
            <v>31333</v>
          </cell>
          <cell r="F1159" t="str">
            <v>MEDICO QUIRURGICO</v>
          </cell>
          <cell r="G1159">
            <v>0</v>
          </cell>
          <cell r="H1159">
            <v>0</v>
          </cell>
          <cell r="I1159">
            <v>0</v>
          </cell>
        </row>
        <row r="1160">
          <cell r="B1160">
            <v>209457601</v>
          </cell>
          <cell r="C1160" t="str">
            <v>MA03060409</v>
          </cell>
          <cell r="D1160" t="str">
            <v>SISTEMA CERRADO CON VÁLVULA DE DESPLAZAMIENTO NEUTRO, LIBRE DE AGUJA, PARA ACCESO VASCULAR VENOSO, EN ADULTO, PEDIATRICO Y NEONATAL</v>
          </cell>
          <cell r="E1160">
            <v>105023</v>
          </cell>
          <cell r="F1160" t="str">
            <v>MEDICO QUIRURGICO</v>
          </cell>
          <cell r="G1160">
            <v>0</v>
          </cell>
          <cell r="H1160">
            <v>0</v>
          </cell>
          <cell r="I1160">
            <v>0</v>
          </cell>
        </row>
        <row r="1161">
          <cell r="B1161">
            <v>209479001</v>
          </cell>
          <cell r="C1161" t="str">
            <v>MA10010021</v>
          </cell>
          <cell r="D1161" t="str">
            <v>BOLSA INFUSORA A PRESION. SE SOLICITA BOLSA DE 500cc DE CAPACIDAD</v>
          </cell>
          <cell r="E1161">
            <v>31333</v>
          </cell>
          <cell r="F1161" t="str">
            <v>MEDICO QUIRURGICO</v>
          </cell>
          <cell r="G1161">
            <v>0</v>
          </cell>
          <cell r="H1161">
            <v>0</v>
          </cell>
          <cell r="I1161">
            <v>0</v>
          </cell>
        </row>
        <row r="1162">
          <cell r="B1162">
            <v>209559101</v>
          </cell>
          <cell r="C1162" t="str">
            <v>MA09050056</v>
          </cell>
          <cell r="D1162" t="str">
            <v>VENDAJE NEUROMUSCULAR. SE SOLICITA DE 5CM X 5MT</v>
          </cell>
          <cell r="E1162">
            <v>102111</v>
          </cell>
          <cell r="F1162" t="str">
            <v>MEDICO QUIRURGICO</v>
          </cell>
          <cell r="G1162">
            <v>0</v>
          </cell>
          <cell r="H1162">
            <v>0</v>
          </cell>
          <cell r="I1162">
            <v>0</v>
          </cell>
        </row>
        <row r="1163">
          <cell r="B1163">
            <v>209559701</v>
          </cell>
          <cell r="C1163" t="str">
            <v>MA09050085</v>
          </cell>
          <cell r="D1163" t="str">
            <v>CALCETA TUBULAR.    SE SOLICITA  MEDIA TEJIDA DE ALGODÓN 2" X 25 YARDAS DE LONGITUD</v>
          </cell>
          <cell r="E1163" t="str">
            <v>21946</v>
          </cell>
          <cell r="F1163" t="str">
            <v>MEDICO QUIRURGICO</v>
          </cell>
          <cell r="G1163">
            <v>0</v>
          </cell>
          <cell r="H1163">
            <v>0</v>
          </cell>
          <cell r="I1163">
            <v>0</v>
          </cell>
        </row>
        <row r="1164">
          <cell r="B1164">
            <v>209566101</v>
          </cell>
          <cell r="C1164" t="str">
            <v>MA07020041</v>
          </cell>
          <cell r="D1164" t="str">
            <v>TUBO PARA SISTEMA DE DRENAJE TORÁXICO DIGITAL CONEXIÓN SIMPLE SE SOLICITA 1.5 M</v>
          </cell>
          <cell r="E1164">
            <v>101419</v>
          </cell>
          <cell r="F1164" t="str">
            <v>MEDICO QUIRURGICO</v>
          </cell>
          <cell r="G1164">
            <v>0</v>
          </cell>
          <cell r="H1164">
            <v>0</v>
          </cell>
          <cell r="I1164">
            <v>330</v>
          </cell>
        </row>
        <row r="1165">
          <cell r="B1165">
            <v>209834001</v>
          </cell>
          <cell r="C1165" t="str">
            <v>MA02040010</v>
          </cell>
          <cell r="D1165" t="str">
            <v xml:space="preserve">CANULA NASOFARINGEA  DE 20 FR A  26 FR.  (SE SOLOCITA TAMAÑ0 26FR) </v>
          </cell>
          <cell r="E1165">
            <v>22333</v>
          </cell>
          <cell r="F1165" t="str">
            <v>MEDICO QUIRURGICO</v>
          </cell>
          <cell r="G1165">
            <v>1340</v>
          </cell>
          <cell r="H1165">
            <v>0</v>
          </cell>
          <cell r="I1165">
            <v>0</v>
          </cell>
        </row>
        <row r="1166">
          <cell r="B1166">
            <v>209834701</v>
          </cell>
          <cell r="C1166" t="str">
            <v>MA02040529</v>
          </cell>
          <cell r="D1166" t="str">
            <v xml:space="preserve">CANULA NASOFARINGEA  DE 32 FR A 36 FR.  (SE SOLOCITA TAMAÑ0 36FR)        </v>
          </cell>
          <cell r="E1166">
            <v>22334</v>
          </cell>
          <cell r="F1166" t="str">
            <v>MEDICO QUIRURGICO</v>
          </cell>
          <cell r="G1166">
            <v>0</v>
          </cell>
          <cell r="H1166">
            <v>0</v>
          </cell>
          <cell r="I1166">
            <v>0</v>
          </cell>
        </row>
        <row r="1167">
          <cell r="B1167">
            <v>209851201</v>
          </cell>
          <cell r="C1167" t="str">
            <v>MA08040041</v>
          </cell>
          <cell r="D1167" t="str">
            <v>COBERTOR CÁMARA DE VIDEO (Se solicita tamaño  17CM X 242CM)</v>
          </cell>
          <cell r="E1167">
            <v>22283</v>
          </cell>
          <cell r="F1167" t="str">
            <v>MEDICO QUIRURGICO</v>
          </cell>
          <cell r="G1167">
            <v>0</v>
          </cell>
          <cell r="H1167">
            <v>0</v>
          </cell>
          <cell r="I1167">
            <v>0</v>
          </cell>
        </row>
        <row r="1168">
          <cell r="B1168">
            <v>209872001</v>
          </cell>
          <cell r="C1168" t="str">
            <v>AF01050005</v>
          </cell>
          <cell r="D1168" t="str">
            <v>TUBO DE EXTENSIÓN DE VENOCLISIS. SE SOLICITA DE 25" DE LONGITUD</v>
          </cell>
          <cell r="E1168">
            <v>22597</v>
          </cell>
          <cell r="F1168" t="str">
            <v>MEDICO QUIRURGICO</v>
          </cell>
          <cell r="G1168">
            <v>0</v>
          </cell>
          <cell r="H1168">
            <v>0</v>
          </cell>
          <cell r="I1168">
            <v>0</v>
          </cell>
        </row>
        <row r="1169">
          <cell r="B1169">
            <v>210303801</v>
          </cell>
          <cell r="C1169" t="str">
            <v>AP02061600</v>
          </cell>
          <cell r="D1169" t="str">
            <v>TUBO DE EXTENSIÓN, CON SISTEMA CERRADO TRANSPARENTE, LIBRE DE AGUJA, CON VALVULA BIDIRECCIONAL O UNIDIRECCIONAL, CON DESPLAZAMIENTO NEUTRO, PARA ACCESO VASCULARES VENOSOS EN ADULTO, PEDIATRICO Y NEONATO. (Se solicita Tubo de 1 extensión, diámetro de 3mm y longitud de 13.5cm)</v>
          </cell>
          <cell r="E1169">
            <v>105025</v>
          </cell>
          <cell r="F1169" t="str">
            <v>MEDICO QUIRURGICO</v>
          </cell>
          <cell r="G1169">
            <v>0</v>
          </cell>
          <cell r="H1169">
            <v>0</v>
          </cell>
          <cell r="I1169">
            <v>0</v>
          </cell>
        </row>
        <row r="1170">
          <cell r="B1170">
            <v>209865701</v>
          </cell>
          <cell r="C1170" t="str">
            <v>MA01010423</v>
          </cell>
          <cell r="D1170" t="str">
            <v>APOSITO CON MATRIZ DE COLAGENO (Se solicita 4 pulgadas x 4 pulgadas (10cm x 10cm)</v>
          </cell>
          <cell r="E1170">
            <v>105422</v>
          </cell>
          <cell r="F1170" t="str">
            <v>MEDICO QUIRURGICO</v>
          </cell>
          <cell r="G1170">
            <v>8070</v>
          </cell>
          <cell r="H1170">
            <v>1630</v>
          </cell>
          <cell r="I1170">
            <v>290</v>
          </cell>
          <cell r="J1170">
            <v>50</v>
          </cell>
        </row>
        <row r="1171">
          <cell r="B1171">
            <v>209585001</v>
          </cell>
          <cell r="C1171" t="str">
            <v>MA01010390</v>
          </cell>
          <cell r="D1171" t="str">
            <v>APÓSITO CON MATRIZ DE COLAGENO CON PLATA (SE SOLICITA TAMAÑO: 4 pulgadas x 4 pulgadas (10cm x 10cm).</v>
          </cell>
          <cell r="E1171">
            <v>105421</v>
          </cell>
          <cell r="F1171" t="str">
            <v>MEDICO QUIRURGICO</v>
          </cell>
          <cell r="G1171">
            <v>4900</v>
          </cell>
          <cell r="H1171">
            <v>1060</v>
          </cell>
          <cell r="I1171">
            <v>0</v>
          </cell>
          <cell r="J1171">
            <v>50</v>
          </cell>
        </row>
        <row r="1172">
          <cell r="B1172">
            <v>209496501</v>
          </cell>
          <cell r="C1172" t="str">
            <v>MA01010471</v>
          </cell>
          <cell r="D1172" t="str">
            <v>APOSITO ELECTROESTÁTICO DE TRIPLE ACCIÓN (SE SOLICITA TAMAÑO: 10 CM X 10 CM (4" X 4")).</v>
          </cell>
          <cell r="E1172">
            <v>108293</v>
          </cell>
          <cell r="F1172" t="str">
            <v>MEDICO QUIRURGICO</v>
          </cell>
          <cell r="G1172">
            <v>2100</v>
          </cell>
          <cell r="H1172">
            <v>1660</v>
          </cell>
          <cell r="I1172">
            <v>240</v>
          </cell>
          <cell r="J1172">
            <v>24</v>
          </cell>
        </row>
        <row r="1173">
          <cell r="B1173">
            <v>209489901</v>
          </cell>
          <cell r="C1173" t="str">
            <v>MA01010461</v>
          </cell>
          <cell r="D1173" t="str">
            <v>APOSITO ELECTROESTATICO LAMINADO DE CARBON ACTIVADO DE BAJA ADHERENCIA (SE SOLICITA TAMAÑO: 20 CM X 10 CM (8" X 4")).</v>
          </cell>
          <cell r="E1173">
            <v>108291</v>
          </cell>
          <cell r="F1173" t="str">
            <v>MEDICO QUIRURGICO</v>
          </cell>
          <cell r="G1173">
            <v>260</v>
          </cell>
          <cell r="H1173">
            <v>850</v>
          </cell>
          <cell r="I1173">
            <v>450</v>
          </cell>
          <cell r="J1173">
            <v>36.75</v>
          </cell>
        </row>
        <row r="1174">
          <cell r="B1174">
            <v>209076301</v>
          </cell>
          <cell r="C1174" t="str">
            <v>MA01010439</v>
          </cell>
          <cell r="D1174" t="str">
            <v>APOSITO PROTECTOR, (SE SOLICITA TAMAÑO 10CM X 10CM)</v>
          </cell>
          <cell r="E1174">
            <v>107132</v>
          </cell>
          <cell r="F1174" t="str">
            <v>MEDICO QUIRURGICO</v>
          </cell>
          <cell r="G1174">
            <v>0</v>
          </cell>
          <cell r="H1174">
            <v>0</v>
          </cell>
          <cell r="I1174">
            <v>0</v>
          </cell>
          <cell r="J1174">
            <v>3.4</v>
          </cell>
        </row>
        <row r="1175">
          <cell r="B1175">
            <v>209991201</v>
          </cell>
          <cell r="C1175" t="str">
            <v>MA01050121</v>
          </cell>
          <cell r="D1175" t="str">
            <v>APOSITO PROTECTOR, (SE SOLICITA TAMAÑO 15CM X 15CM).</v>
          </cell>
          <cell r="E1175">
            <v>107132</v>
          </cell>
          <cell r="F1175" t="str">
            <v>MEDICO QUIRURGICO</v>
          </cell>
          <cell r="G1175">
            <v>0</v>
          </cell>
          <cell r="H1175">
            <v>0</v>
          </cell>
          <cell r="I1175">
            <v>0</v>
          </cell>
          <cell r="J1175">
            <v>4.25</v>
          </cell>
        </row>
        <row r="1176">
          <cell r="B1176">
            <v>209991301</v>
          </cell>
          <cell r="C1176" t="str">
            <v>MA01050122</v>
          </cell>
          <cell r="D1176" t="str">
            <v>APOSITO PROTECTOR, (SE SOLICITA TAMAÑO 20CM X 20CM).</v>
          </cell>
          <cell r="E1176">
            <v>107132</v>
          </cell>
          <cell r="F1176" t="str">
            <v>MEDICO QUIRURGICO</v>
          </cell>
          <cell r="G1176">
            <v>670</v>
          </cell>
          <cell r="H1176">
            <v>670</v>
          </cell>
          <cell r="I1176">
            <v>0</v>
          </cell>
          <cell r="J1176">
            <v>5.9</v>
          </cell>
        </row>
        <row r="1177">
          <cell r="B1177">
            <v>209262401</v>
          </cell>
          <cell r="C1177" t="str">
            <v>MA04010020</v>
          </cell>
          <cell r="D1177" t="str">
            <v>BANDEJA DE ANESTESIA COMBINADA DESECHABLE SIN MEDICAMENTO (SE SOLICITA: Aguja Tuohy 18 G X 90 MM, con  orificio en la parte externa de la curvatura de punta, Sprotte de 25G  x  136mm , Jeringuilla  10cc 
pulgadas, con introductor).</v>
          </cell>
          <cell r="E1177">
            <v>102230</v>
          </cell>
          <cell r="F1177" t="str">
            <v>MEDICO QUIRURGICO</v>
          </cell>
          <cell r="G1177">
            <v>1200</v>
          </cell>
          <cell r="H1177">
            <v>0</v>
          </cell>
          <cell r="I1177">
            <v>200</v>
          </cell>
          <cell r="J1177">
            <v>29.599</v>
          </cell>
        </row>
        <row r="1178">
          <cell r="B1178">
            <v>210064801</v>
          </cell>
          <cell r="C1178" t="str">
            <v>SC01010124</v>
          </cell>
          <cell r="D1178" t="str">
            <v>BATA DE AISLAMIENTO REUTILIZABLE DE 1 CAPA (SE SOLICITA TAMAÑO: GRANDE (AAMI 3)).</v>
          </cell>
          <cell r="E1178">
            <v>108697</v>
          </cell>
          <cell r="F1178" t="str">
            <v>MEDICO QUIRURGICO</v>
          </cell>
          <cell r="G1178">
            <v>24060</v>
          </cell>
          <cell r="H1178">
            <v>8880</v>
          </cell>
          <cell r="I1178">
            <v>4970</v>
          </cell>
          <cell r="J1178">
            <v>34.887999999999998</v>
          </cell>
        </row>
        <row r="1179">
          <cell r="B1179">
            <v>209076701</v>
          </cell>
          <cell r="C1179" t="str">
            <v>MA01010443</v>
          </cell>
          <cell r="D1179" t="str">
            <v>CAPA POROSA O BIOMATRIZ, (SE SOLICITA TAMAÑO 10 cm x 10 cm, con 420 agujeros de 1600 micrones).</v>
          </cell>
          <cell r="E1179">
            <v>108038</v>
          </cell>
          <cell r="F1179" t="str">
            <v>MEDICO QUIRURGICO</v>
          </cell>
          <cell r="G1179">
            <v>0</v>
          </cell>
          <cell r="H1179">
            <v>370</v>
          </cell>
          <cell r="I1179">
            <v>0</v>
          </cell>
          <cell r="J1179">
            <v>60</v>
          </cell>
        </row>
        <row r="1180">
          <cell r="B1180">
            <v>209092101</v>
          </cell>
          <cell r="C1180" t="str">
            <v>MA01010449</v>
          </cell>
          <cell r="D1180" t="str">
            <v>ESPUMA DE ALCOHOL POLIVINILICO CON SISTEMA DE CONTROL DE CARGA,    (SE SOLICITA ,EXUDADO MODERADO SIN PELÍCULA DE RETENCIÓN DE HUMEDAD 15.2 cm x 15.2 cm (6” x 6”).</v>
          </cell>
          <cell r="E1180">
            <v>108041</v>
          </cell>
          <cell r="F1180" t="str">
            <v>MEDICO QUIRURGICO</v>
          </cell>
          <cell r="G1180">
            <v>0</v>
          </cell>
          <cell r="H1180">
            <v>0</v>
          </cell>
          <cell r="I1180">
            <v>1750</v>
          </cell>
          <cell r="J1180">
            <v>47.6</v>
          </cell>
        </row>
        <row r="1181">
          <cell r="B1181">
            <v>209092401</v>
          </cell>
          <cell r="C1181" t="str">
            <v>MA01010452</v>
          </cell>
          <cell r="D1181" t="str">
            <v>ESPUMA DE ALCOHOL POLIVINILICO CON SISTEMA DE CONTROL DE CARGA,    ( SE SOLICITA , EXUDADO ABUNDANTE SIN PELÍCULA DE RETENCIÓN DE HUMEDAD TAMAÑO De forma isla adherente de 10.2 cm x 12 cm (4" x 4.75") y espuma de 5 cm x 7 cm (2" x 2.75").</v>
          </cell>
          <cell r="E1181">
            <v>108041</v>
          </cell>
          <cell r="F1181" t="str">
            <v>MEDICO QUIRURGICO</v>
          </cell>
          <cell r="G1181">
            <v>0</v>
          </cell>
          <cell r="H1181">
            <v>1120</v>
          </cell>
          <cell r="I1181">
            <v>300</v>
          </cell>
          <cell r="J1181">
            <v>34.979999999999997</v>
          </cell>
        </row>
        <row r="1182">
          <cell r="B1182">
            <v>209092301</v>
          </cell>
          <cell r="C1182" t="str">
            <v>MA01010451</v>
          </cell>
          <cell r="D1182" t="str">
            <v>ESPUMA DE ALCOHOL POLIVINILICO CON SISTEMA DE CONTROL DE CARGA,     (SE SOLICITA, EXUDADO MODERADO SIN PELÍCULA DE RETENCIÓN DE HUMEDAD, TAMAÑO 10.2 cm x 10.2 cm  x 1.29 cm (4" x 4" x 0.5")</v>
          </cell>
          <cell r="E1182">
            <v>108041</v>
          </cell>
          <cell r="F1182" t="str">
            <v>MEDICO QUIRURGICO</v>
          </cell>
          <cell r="G1182">
            <v>0</v>
          </cell>
          <cell r="H1182">
            <v>4985</v>
          </cell>
          <cell r="I1182">
            <v>1500</v>
          </cell>
          <cell r="J1182">
            <v>56.21</v>
          </cell>
        </row>
        <row r="1183">
          <cell r="B1183">
            <v>209091701</v>
          </cell>
          <cell r="C1183" t="str">
            <v>MA01010445</v>
          </cell>
          <cell r="D1183" t="str">
            <v>ESPUMA DE POLIURETANO (PU) CON SISTEMA DE CONTROL DE CARGA DE TRANSPIRACIÓN CONTINUA, se solicita 4" x 5" (10.2 cm x 12.7 cm)</v>
          </cell>
          <cell r="E1183">
            <v>108039</v>
          </cell>
          <cell r="F1183" t="str">
            <v>MEDICO QUIRURGICO</v>
          </cell>
          <cell r="G1183">
            <v>0</v>
          </cell>
          <cell r="H1183">
            <v>390</v>
          </cell>
          <cell r="I1183">
            <v>200</v>
          </cell>
          <cell r="J1183">
            <v>27.79</v>
          </cell>
        </row>
        <row r="1184">
          <cell r="B1184">
            <v>209091801</v>
          </cell>
          <cell r="C1184" t="str">
            <v>MA01010446</v>
          </cell>
          <cell r="D1184" t="str">
            <v>ESPUMA DE POLIURETANO (PU) CON SISTEMA DE CONTROL DE CARGA DE TRANSPIRACIÓN CONTINUA, se solicita "8x8"(20.3 cm x 20.3 cm)</v>
          </cell>
          <cell r="E1184">
            <v>108039</v>
          </cell>
          <cell r="F1184" t="str">
            <v>MEDICO QUIRURGICO</v>
          </cell>
          <cell r="G1184">
            <v>130</v>
          </cell>
          <cell r="H1184">
            <v>205</v>
          </cell>
          <cell r="I1184">
            <v>200</v>
          </cell>
          <cell r="J1184">
            <v>73.41</v>
          </cell>
        </row>
        <row r="1185">
          <cell r="B1185">
            <v>209091901</v>
          </cell>
          <cell r="C1185" t="str">
            <v>MA01010447</v>
          </cell>
          <cell r="D1185" t="str">
            <v>ESPUMA DE POLIURETANO CON SISTEMA DE CONTROL DE CARGA IMPERMEABLE, (SE SOLICITA TAMAÑO "4 x 5" (10.2cm x 12.7 cm)</v>
          </cell>
          <cell r="E1185">
            <v>108040</v>
          </cell>
          <cell r="F1185" t="str">
            <v>MEDICO QUIRURGICO</v>
          </cell>
          <cell r="G1185">
            <v>1320</v>
          </cell>
          <cell r="H1185">
            <v>690</v>
          </cell>
          <cell r="I1185">
            <v>250</v>
          </cell>
          <cell r="J1185">
            <v>27.79</v>
          </cell>
        </row>
        <row r="1186">
          <cell r="B1186">
            <v>209092001</v>
          </cell>
          <cell r="C1186" t="str">
            <v>MA01010448</v>
          </cell>
          <cell r="D1186" t="str">
            <v>ESPUMA DE POLIURETANO CON SISTEMA DE CONTROL DE CARGA IMPERMEABLE, (SE SOLICITA TAMAÑO: "8x8"(20.3 cm x 20.3 cm)).</v>
          </cell>
          <cell r="E1186">
            <v>108040</v>
          </cell>
          <cell r="F1186" t="str">
            <v>MEDICO QUIRURGICO</v>
          </cell>
          <cell r="G1186">
            <v>4430</v>
          </cell>
          <cell r="H1186">
            <v>1210</v>
          </cell>
          <cell r="I1186">
            <v>200</v>
          </cell>
          <cell r="J1186">
            <v>73.41</v>
          </cell>
        </row>
        <row r="1187">
          <cell r="B1187">
            <v>209992601</v>
          </cell>
          <cell r="C1187" t="str">
            <v>MA03060502</v>
          </cell>
          <cell r="D1187" t="str">
            <v>ESTABILIZADOR DE CATETER SUPRA PUBICO O URETERAL (11. Soporte o estabilizador de catéter: 1.1. De silicona. 1.2. Con transpiración. 2. Impermeable: 2.1. Traslucido. 2.2. Adhesivo. 2.3. Almohadilla de gel. 2.4. Con anillo giratorio de 360° 3. Cierre de clip. 3.1. Compatible con catéteres desde 3 Fr o más. 3.2. Libre de látex. 4. No estéril. 4.1. De un solo uso. VER FICHA TÉCNICA.))</v>
          </cell>
          <cell r="E1187">
            <v>107134</v>
          </cell>
          <cell r="F1187" t="str">
            <v>MEDICO QUIRURGICO</v>
          </cell>
          <cell r="G1187">
            <v>2400</v>
          </cell>
          <cell r="H1187">
            <v>1670</v>
          </cell>
          <cell r="I1187">
            <v>0</v>
          </cell>
          <cell r="J1187">
            <v>4.9800000000000004</v>
          </cell>
        </row>
        <row r="1188">
          <cell r="B1188">
            <v>209726201</v>
          </cell>
          <cell r="C1188" t="str">
            <v>IN01061032</v>
          </cell>
          <cell r="D1188" t="str">
            <v xml:space="preserve">FIJACION CUTANEO CON ADHESIVO DE SILICONA Y DOBLE PROTECCION ANTIMICROBIANA DE CLORHEXIDINA Y PLATA CON VENTANA (SE SOLICITA TAMAÑO: 6cm x 7cm).
</v>
          </cell>
          <cell r="E1188">
            <v>106807</v>
          </cell>
          <cell r="F1188" t="str">
            <v>MEDICO QUIRURGICO</v>
          </cell>
          <cell r="G1188">
            <v>0</v>
          </cell>
          <cell r="H1188">
            <v>280</v>
          </cell>
          <cell r="I1188">
            <v>0</v>
          </cell>
          <cell r="J1188">
            <v>18.5</v>
          </cell>
        </row>
        <row r="1189">
          <cell r="B1189">
            <v>209726301</v>
          </cell>
          <cell r="C1189" t="str">
            <v>IN01061033</v>
          </cell>
          <cell r="D1189" t="str">
            <v xml:space="preserve">FIJACION CUTANEO CON ADHESIVO DE SILICONA Y DOBLE PROTECCION ANTIMICROBIANA DE CLORHEXIDINA Y PLATA CON VENTANA (SE SOLICITA TAMAÑO: 10cm x 12cm).
</v>
          </cell>
          <cell r="E1189">
            <v>106807</v>
          </cell>
          <cell r="F1189" t="str">
            <v>MEDICO QUIRURGICO</v>
          </cell>
          <cell r="G1189">
            <v>0</v>
          </cell>
          <cell r="H1189">
            <v>1400</v>
          </cell>
          <cell r="I1189">
            <v>0</v>
          </cell>
          <cell r="J1189">
            <v>29.5</v>
          </cell>
        </row>
        <row r="1190">
          <cell r="B1190">
            <v>209030001</v>
          </cell>
          <cell r="C1190" t="str">
            <v>MA08020016</v>
          </cell>
          <cell r="D1190" t="str">
            <v>JUEGO PARA ACCESO VENOSO PERIFÉRICO (CANALIZACIÓN)</v>
          </cell>
          <cell r="E1190">
            <v>102847</v>
          </cell>
          <cell r="F1190" t="str">
            <v>MEDICO QUIRURGICO</v>
          </cell>
          <cell r="G1190">
            <v>29100</v>
          </cell>
          <cell r="H1190">
            <v>0</v>
          </cell>
          <cell r="I1190">
            <v>10000</v>
          </cell>
          <cell r="J1190">
            <v>0.49299999999999999</v>
          </cell>
        </row>
        <row r="1191">
          <cell r="B1191">
            <v>209854501</v>
          </cell>
          <cell r="C1191" t="str">
            <v>SC02030593</v>
          </cell>
          <cell r="D1191" t="str">
            <v xml:space="preserve">LAMINA PROTECTORA DE SUPERFICIES AISLANTE DE FLUIDOS CONTAMINANTES.                           </v>
          </cell>
          <cell r="E1191">
            <v>106143</v>
          </cell>
          <cell r="F1191" t="str">
            <v>MEDICO QUIRURGICO</v>
          </cell>
          <cell r="G1191">
            <v>0</v>
          </cell>
          <cell r="H1191">
            <v>1750</v>
          </cell>
          <cell r="I1191">
            <v>0</v>
          </cell>
          <cell r="J1191">
            <v>8.7799999999999994</v>
          </cell>
        </row>
        <row r="1192">
          <cell r="B1192">
            <v>209422201</v>
          </cell>
          <cell r="C1192" t="str">
            <v>MA01010458</v>
          </cell>
          <cell r="D1192" t="str">
            <v>MULTICAPA DE TRIPLEACCION A BASE DE OCTENIDINA Y ACIDO HIALURONICO (SE SOLICITA TAMAÑO: 10CM X 10CM (3.9" X 3.9")).</v>
          </cell>
          <cell r="E1192">
            <v>108130</v>
          </cell>
          <cell r="F1192" t="str">
            <v>MEDICO QUIRURGICO</v>
          </cell>
          <cell r="G1192">
            <v>1170</v>
          </cell>
          <cell r="H1192">
            <v>710</v>
          </cell>
          <cell r="I1192">
            <v>200</v>
          </cell>
          <cell r="J1192">
            <v>50</v>
          </cell>
        </row>
        <row r="1193">
          <cell r="B1193">
            <v>209991101</v>
          </cell>
          <cell r="C1193" t="str">
            <v>MA01010432</v>
          </cell>
          <cell r="D1193" t="str">
            <v>PELICULA DE SILICONA, CON PROTECCIÓN DE CLORHEXIDINA Y PLATA SE SOLICITA TAMAÑO: 6 cm X 20 cm.</v>
          </cell>
          <cell r="E1193">
            <v>106808</v>
          </cell>
          <cell r="F1193" t="str">
            <v>MEDICO QUIRURGICO</v>
          </cell>
          <cell r="G1193">
            <v>0</v>
          </cell>
          <cell r="H1193">
            <v>1030</v>
          </cell>
          <cell r="I1193">
            <v>0</v>
          </cell>
          <cell r="J1193">
            <v>29.5</v>
          </cell>
        </row>
        <row r="1194">
          <cell r="B1194">
            <v>209991001</v>
          </cell>
          <cell r="C1194" t="str">
            <v>MA01010431</v>
          </cell>
          <cell r="D1194" t="str">
            <v>PELICULA DE SILICONA, CON PROTECCIÓN DE CLORHEXIDINA Y PLATA SE SOLICITA TAMAÑO: 10 cm X 12 cm.</v>
          </cell>
          <cell r="E1194">
            <v>106808</v>
          </cell>
          <cell r="F1194" t="str">
            <v>MEDICO QUIRURGICO</v>
          </cell>
          <cell r="G1194">
            <v>0</v>
          </cell>
          <cell r="H1194">
            <v>250</v>
          </cell>
          <cell r="I1194">
            <v>0</v>
          </cell>
          <cell r="J1194">
            <v>35.94</v>
          </cell>
        </row>
        <row r="1195">
          <cell r="B1195">
            <v>210223701</v>
          </cell>
          <cell r="C1195" t="str">
            <v>OA01010176</v>
          </cell>
          <cell r="D1195" t="str">
            <v xml:space="preserve">SOLUCION PARA LIMPIEZA E IRRIGACION DE LESIONES Y CAVIDADES QUIRURGICAS, TAMAÑO: BOTELLA DE 475ML PARA IRRIGAR. </v>
          </cell>
          <cell r="E1195">
            <v>109328</v>
          </cell>
          <cell r="F1195" t="str">
            <v>MEDICO QUIRURGICO</v>
          </cell>
          <cell r="G1195">
            <v>0</v>
          </cell>
          <cell r="H1195">
            <v>0</v>
          </cell>
          <cell r="I1195">
            <v>0</v>
          </cell>
          <cell r="J1195">
            <v>67.5</v>
          </cell>
        </row>
        <row r="1196">
          <cell r="B1196">
            <v>210223601</v>
          </cell>
          <cell r="C1196" t="str">
            <v>OA01010175</v>
          </cell>
          <cell r="D1196" t="str">
            <v xml:space="preserve">SOLUCION PARA LIMPIEZA E IRRIGACION DE LESIONES Y CAVIDADES QUIRURGICAS, TAMAÑO: BOTELLA DE 250ML PARA IRRIGAR. </v>
          </cell>
          <cell r="E1196">
            <v>109328</v>
          </cell>
          <cell r="F1196" t="str">
            <v>MEDICO QUIRURGICO</v>
          </cell>
          <cell r="G1196">
            <v>0</v>
          </cell>
          <cell r="H1196">
            <v>0</v>
          </cell>
          <cell r="I1196">
            <v>120</v>
          </cell>
          <cell r="J1196">
            <v>37.5</v>
          </cell>
        </row>
        <row r="1197">
          <cell r="B1197">
            <v>210224101</v>
          </cell>
          <cell r="C1197" t="str">
            <v>OA01010180</v>
          </cell>
          <cell r="D1197" t="str">
            <v xml:space="preserve">SOLUCION PARA LIMPIEZA E IRRIGACION DE LESIONES Y CAVIDADES QUIRURGICAS, TAMAÑO: BOTELLA DE 34 ONZASPARA INSTILACION. </v>
          </cell>
          <cell r="E1197">
            <v>109328</v>
          </cell>
          <cell r="F1197" t="str">
            <v>MEDICO QUIRURGICO</v>
          </cell>
          <cell r="G1197">
            <v>0</v>
          </cell>
          <cell r="H1197">
            <v>2129</v>
          </cell>
          <cell r="I1197">
            <v>438</v>
          </cell>
          <cell r="J1197">
            <v>157.37</v>
          </cell>
        </row>
        <row r="1198">
          <cell r="B1198">
            <v>209077701</v>
          </cell>
          <cell r="C1198" t="str">
            <v>MA01050131</v>
          </cell>
          <cell r="D1198" t="str">
            <v>SOLUCIÓN PARA LAVADO, IRRIGACIÓN Y DESBRIDAMIENTO DE HERIDAS, SE SOLICITA EL TAMAÑO Compresa presaturada Empaque individual de gasa de 8 capas de 10 cm x 10 cm.</v>
          </cell>
          <cell r="E1198">
            <v>108087</v>
          </cell>
          <cell r="F1198" t="str">
            <v>MEDICO QUIRURGICO</v>
          </cell>
          <cell r="G1198">
            <v>0</v>
          </cell>
          <cell r="H1198">
            <v>0</v>
          </cell>
          <cell r="I1198">
            <v>0</v>
          </cell>
          <cell r="J1198">
            <v>6.9</v>
          </cell>
        </row>
        <row r="1199">
          <cell r="B1199">
            <v>209077801</v>
          </cell>
          <cell r="C1199" t="str">
            <v>MA01050132</v>
          </cell>
          <cell r="D1199" t="str">
            <v>SOLUCIÓN PARA LAVADO, IRRIGACIÓN Y DESBRIDAMIENTO DE HERIDAS SE SOLICITA, Gel Dispensador en spray aerosol 100 g.</v>
          </cell>
          <cell r="E1199">
            <v>108087</v>
          </cell>
          <cell r="F1199" t="str">
            <v>MEDICO QUIRURGICO</v>
          </cell>
          <cell r="G1199">
            <v>0</v>
          </cell>
          <cell r="H1199">
            <v>0</v>
          </cell>
          <cell r="I1199">
            <v>0</v>
          </cell>
          <cell r="J1199">
            <v>47.5</v>
          </cell>
        </row>
        <row r="1200">
          <cell r="B1200">
            <v>209019600</v>
          </cell>
          <cell r="C1200" t="str">
            <v>MA01050002</v>
          </cell>
          <cell r="D1200" t="str">
            <v>APOSITO OCULAR ADULTO ESTERIL</v>
          </cell>
          <cell r="E1200">
            <v>21754</v>
          </cell>
          <cell r="F1200" t="str">
            <v>MEDICO QUIRURGICO</v>
          </cell>
          <cell r="G1200">
            <v>26450</v>
          </cell>
          <cell r="H1200">
            <v>0</v>
          </cell>
          <cell r="I1200">
            <v>2500</v>
          </cell>
          <cell r="J1200">
            <v>0.2</v>
          </cell>
        </row>
        <row r="1201">
          <cell r="B1201">
            <v>209032201</v>
          </cell>
          <cell r="C1201" t="str">
            <v>MA01050048</v>
          </cell>
          <cell r="D1201" t="str">
            <v>PROTECTOR PLÁSTICO PARA EL OJO</v>
          </cell>
          <cell r="E1201">
            <v>23872</v>
          </cell>
          <cell r="F1201" t="str">
            <v>MEDICO QUIRURGICO</v>
          </cell>
          <cell r="G1201">
            <v>776</v>
          </cell>
          <cell r="H1201">
            <v>0</v>
          </cell>
          <cell r="I1201">
            <v>204</v>
          </cell>
          <cell r="J1201">
            <v>16</v>
          </cell>
        </row>
        <row r="1202">
          <cell r="B1202">
            <v>209020000</v>
          </cell>
          <cell r="C1202" t="str">
            <v>SU02010031</v>
          </cell>
          <cell r="D1202" t="str">
            <v xml:space="preserve">INSTRUMENTO DE ENGRAPADO Y CORTE LINEAL RECTA ENDOSCOPICA CON O SIN
REGARGA,DESECHABLE     (SE SOLICITA Estándar: vástago de 16cm o longitud total de 34cm, LONGITUD DE 60MM DE LARGO, ALTURA DE GRAPA ABIERTA 3.5 Y CERRADA 1.5MM)                                                                                                                                                                                                                                                                                                                                                                                         Instrumento de engrapado de corte lineal de 12mm de diámetro.
</v>
          </cell>
          <cell r="E1202">
            <v>102778</v>
          </cell>
          <cell r="F1202" t="str">
            <v>MEDICO QUIRURGICO</v>
          </cell>
          <cell r="G1202">
            <v>0</v>
          </cell>
          <cell r="H1202">
            <v>0</v>
          </cell>
          <cell r="I1202">
            <v>0</v>
          </cell>
          <cell r="J1202">
            <v>200</v>
          </cell>
        </row>
        <row r="1203">
          <cell r="B1203">
            <v>209020600</v>
          </cell>
          <cell r="C1203" t="str">
            <v>SU02020005</v>
          </cell>
          <cell r="D1203" t="str">
            <v>INSTRUMENTO PARA LIGAR VASOS, DE TITANIUM, DESECHABLE (Se solicita tamaño chico)</v>
          </cell>
          <cell r="E1203">
            <v>102784</v>
          </cell>
          <cell r="F1203" t="str">
            <v>MEDICO QUIRURGICO</v>
          </cell>
          <cell r="G1203">
            <v>0</v>
          </cell>
          <cell r="H1203">
            <v>0</v>
          </cell>
          <cell r="I1203">
            <v>0</v>
          </cell>
          <cell r="J1203">
            <v>57.645000000000003</v>
          </cell>
        </row>
        <row r="1204">
          <cell r="B1204">
            <v>209027200</v>
          </cell>
          <cell r="C1204" t="str">
            <v>MA03020003</v>
          </cell>
          <cell r="D1204" t="str">
            <v xml:space="preserve">CANULA INTRAVENOSA SIN JERINGUILLA SE SOLICITA DE 18G  X  1  1/4"  A  1  1/2" DE  POLIURETANO
</v>
          </cell>
          <cell r="E1204">
            <v>21917</v>
          </cell>
          <cell r="F1204" t="str">
            <v>MEDICO QUIRURGICO</v>
          </cell>
          <cell r="G1204">
            <v>0</v>
          </cell>
          <cell r="H1204">
            <v>0</v>
          </cell>
          <cell r="I1204">
            <v>0</v>
          </cell>
          <cell r="J1204">
            <v>0.17499999999999999</v>
          </cell>
        </row>
        <row r="1205">
          <cell r="B1205">
            <v>209027401</v>
          </cell>
          <cell r="C1205" t="str">
            <v>MA03020005</v>
          </cell>
          <cell r="D1205" t="str">
            <v xml:space="preserve">CANULA INTRAVENOSA SIN JERINGUILLA SE SOLICITA DE POLIURETANO  CALIBRE # 22 G X  DE 1" A  1  1/4" .
</v>
          </cell>
          <cell r="E1205">
            <v>21917</v>
          </cell>
          <cell r="F1205" t="str">
            <v>MEDICO QUIRURGICO</v>
          </cell>
          <cell r="G1205">
            <v>0</v>
          </cell>
          <cell r="H1205">
            <v>0</v>
          </cell>
          <cell r="I1205">
            <v>0</v>
          </cell>
          <cell r="J1205">
            <v>0.27</v>
          </cell>
        </row>
        <row r="1206">
          <cell r="B1206">
            <v>209027402</v>
          </cell>
          <cell r="C1206" t="str">
            <v>MA03020006</v>
          </cell>
          <cell r="D1206" t="str">
            <v>CÁNULA INTRAVENOSA SIN JERINGUILLA  (SE SOLICITA DE POLIURETANO, CALIBRE # 24)</v>
          </cell>
          <cell r="E1206">
            <v>21917</v>
          </cell>
          <cell r="F1206" t="str">
            <v>MEDICO QUIRURGICO</v>
          </cell>
          <cell r="G1206">
            <v>0</v>
          </cell>
          <cell r="H1206">
            <v>0</v>
          </cell>
          <cell r="I1206">
            <v>0</v>
          </cell>
          <cell r="J1206">
            <v>0.18</v>
          </cell>
        </row>
        <row r="1207">
          <cell r="B1207">
            <v>209028700</v>
          </cell>
          <cell r="C1207" t="str">
            <v>MA06050014</v>
          </cell>
          <cell r="D1207" t="str">
            <v>SONDA FOLEY DE LATEX RECUBIERTA CON SILICON, 2 VÍAS CON BALÓN DE 5 CC/ML. SE  SOLICITA  CALIBRE 12FR</v>
          </cell>
          <cell r="E1207">
            <v>23448</v>
          </cell>
          <cell r="F1207" t="str">
            <v>MEDICO QUIRURGICO</v>
          </cell>
          <cell r="G1207">
            <v>0</v>
          </cell>
          <cell r="H1207">
            <v>0</v>
          </cell>
          <cell r="I1207">
            <v>0</v>
          </cell>
          <cell r="J1207">
            <v>0.52900000000000003</v>
          </cell>
        </row>
        <row r="1208">
          <cell r="B1208">
            <v>209028701</v>
          </cell>
          <cell r="C1208" t="str">
            <v>MA06050027</v>
          </cell>
          <cell r="D1208" t="str">
            <v>SONDA FOLEY DE LATEX RECUBIERTA CON SILICON, 2 VÍAS CON BALÓN DE 5 CC/ML. SE SOLICITA  CALIBRE 18FR</v>
          </cell>
          <cell r="E1208">
            <v>23448</v>
          </cell>
          <cell r="F1208" t="str">
            <v>MEDICO QUIRURGICO</v>
          </cell>
          <cell r="G1208">
            <v>0</v>
          </cell>
          <cell r="H1208">
            <v>0</v>
          </cell>
          <cell r="I1208">
            <v>0</v>
          </cell>
          <cell r="J1208">
            <v>0.51</v>
          </cell>
        </row>
        <row r="1209">
          <cell r="B1209">
            <v>209028702</v>
          </cell>
          <cell r="C1209" t="str">
            <v>MA06050028</v>
          </cell>
          <cell r="D1209" t="str">
            <v>SONDA FOLEY DE LATEX RECUBIERTA CON SILICON, 2 VÍAS CON BALÓN DE 5 CC/ML. SE SOLICITA CALIBRE 20FR</v>
          </cell>
          <cell r="E1209">
            <v>23448</v>
          </cell>
          <cell r="F1209" t="str">
            <v>MEDICO QUIRURGICO</v>
          </cell>
          <cell r="G1209">
            <v>0</v>
          </cell>
          <cell r="H1209">
            <v>0</v>
          </cell>
          <cell r="I1209">
            <v>0</v>
          </cell>
          <cell r="J1209">
            <v>0.49</v>
          </cell>
        </row>
        <row r="1210">
          <cell r="B1210">
            <v>209028703</v>
          </cell>
          <cell r="C1210" t="str">
            <v>MA06050036</v>
          </cell>
          <cell r="D1210" t="str">
            <v xml:space="preserve">SONDA FOLEY DE LATEX RECUBIERTA CON SILICON, 2 VÍAS CON BALÓN DE 5 CC/ML. SE SOLICITA CALIBRE  22FR </v>
          </cell>
          <cell r="E1210">
            <v>23448</v>
          </cell>
          <cell r="F1210" t="str">
            <v>MEDICO QUIRURGICO</v>
          </cell>
          <cell r="G1210">
            <v>0</v>
          </cell>
          <cell r="H1210">
            <v>0</v>
          </cell>
          <cell r="I1210">
            <v>0</v>
          </cell>
          <cell r="J1210">
            <v>0.49</v>
          </cell>
        </row>
        <row r="1211">
          <cell r="B1211">
            <v>209028800</v>
          </cell>
          <cell r="C1211" t="str">
            <v>MA06050016</v>
          </cell>
          <cell r="D1211" t="str">
            <v>SONDA FOLEY DE LATEX RECUBIERTA CON SILICON, 2 VÍAS CON BALÓN DE 5 CC/ML. SE SOLICITA CALIBRE 14FR</v>
          </cell>
          <cell r="E1211">
            <v>23448</v>
          </cell>
          <cell r="F1211" t="str">
            <v>MEDICO QUIRURGICO</v>
          </cell>
          <cell r="G1211">
            <v>0</v>
          </cell>
          <cell r="H1211">
            <v>0</v>
          </cell>
          <cell r="I1211">
            <v>0</v>
          </cell>
          <cell r="J1211">
            <v>0.44</v>
          </cell>
        </row>
        <row r="1212">
          <cell r="B1212">
            <v>209028801</v>
          </cell>
          <cell r="C1212" t="str">
            <v>MA06050017</v>
          </cell>
          <cell r="D1212" t="str">
            <v>SONDA FOLEY DE LATEX RECUBIERTA CON SILICON, 2 VÍAS CON BALÓN DE 5 CC/ML.  SE SOLICITA  CALIBRE 16FR</v>
          </cell>
          <cell r="E1212">
            <v>23448</v>
          </cell>
          <cell r="F1212" t="str">
            <v>MEDICO QUIRURGICO</v>
          </cell>
          <cell r="G1212">
            <v>0</v>
          </cell>
          <cell r="H1212">
            <v>0</v>
          </cell>
          <cell r="I1212">
            <v>0</v>
          </cell>
          <cell r="J1212">
            <v>0.56000000000000005</v>
          </cell>
        </row>
        <row r="1213">
          <cell r="B1213">
            <v>209030702</v>
          </cell>
          <cell r="C1213" t="str">
            <v>MA12010028</v>
          </cell>
          <cell r="D1213" t="str">
            <v>CERA DE HUESO. SE SOLICITA EN BASTÓN</v>
          </cell>
          <cell r="E1213">
            <v>21879</v>
          </cell>
          <cell r="F1213" t="str">
            <v>MEDICO QUIRURGICO</v>
          </cell>
          <cell r="G1213">
            <v>1344</v>
          </cell>
          <cell r="H1213">
            <v>48</v>
          </cell>
          <cell r="I1213">
            <v>360</v>
          </cell>
          <cell r="J1213">
            <v>2.17</v>
          </cell>
        </row>
        <row r="1214">
          <cell r="B1214">
            <v>209047501</v>
          </cell>
          <cell r="C1214" t="str">
            <v>SU02020001</v>
          </cell>
          <cell r="D1214" t="str">
            <v>INSTRUMENTO PARA LIGAR VASOS DE TITANIUM, DESECHABLE  (SE SOLICITA TAMAÑO GRANDE)</v>
          </cell>
          <cell r="E1214">
            <v>102784</v>
          </cell>
          <cell r="F1214" t="str">
            <v>MEDICO QUIRURGICO</v>
          </cell>
          <cell r="G1214">
            <v>0</v>
          </cell>
          <cell r="H1214">
            <v>0</v>
          </cell>
          <cell r="I1214">
            <v>0</v>
          </cell>
          <cell r="J1214">
            <v>94.54</v>
          </cell>
        </row>
        <row r="1215">
          <cell r="B1215">
            <v>209051000</v>
          </cell>
          <cell r="C1215" t="str">
            <v>MA06050005</v>
          </cell>
          <cell r="D1215" t="str">
            <v>SONDA LISA DE CAUCHO BLANDO ROJO PARA CATETERISMO URETRAL. SE SOLICITA TAMAÑO 8 FR</v>
          </cell>
          <cell r="E1215">
            <v>22244</v>
          </cell>
          <cell r="F1215" t="str">
            <v>MEDICO QUIRURGICO</v>
          </cell>
          <cell r="G1215">
            <v>0</v>
          </cell>
          <cell r="H1215">
            <v>0</v>
          </cell>
          <cell r="I1215">
            <v>0</v>
          </cell>
          <cell r="J1215">
            <v>0.39700000000000002</v>
          </cell>
        </row>
        <row r="1216">
          <cell r="B1216">
            <v>209051001</v>
          </cell>
          <cell r="C1216" t="str">
            <v>MA06050010</v>
          </cell>
          <cell r="D1216" t="str">
            <v>SONDA LISA DE CAUCHO BLANDO ROJO PARA CATETERISMO URETRAL. (SE SOLICITA TAMAÑO 10 FR)</v>
          </cell>
          <cell r="E1216">
            <v>22244</v>
          </cell>
          <cell r="F1216" t="str">
            <v>MEDICO QUIRURGICO</v>
          </cell>
          <cell r="G1216">
            <v>0</v>
          </cell>
          <cell r="H1216">
            <v>0</v>
          </cell>
          <cell r="I1216">
            <v>0</v>
          </cell>
          <cell r="J1216">
            <v>0.39700000000000002</v>
          </cell>
        </row>
        <row r="1217">
          <cell r="B1217">
            <v>209051002</v>
          </cell>
          <cell r="C1217" t="str">
            <v>MA06050001</v>
          </cell>
          <cell r="D1217" t="str">
            <v>SONDA LISA DE CAUCHO BLANDO ROJO PARA CATETERISMO URETRAL. (SE SOLICITA TAMAÑO 12 FR)</v>
          </cell>
          <cell r="E1217">
            <v>22244</v>
          </cell>
          <cell r="F1217" t="str">
            <v>MEDICO QUIRURGICO</v>
          </cell>
          <cell r="G1217">
            <v>0</v>
          </cell>
          <cell r="H1217">
            <v>0</v>
          </cell>
          <cell r="I1217">
            <v>0</v>
          </cell>
          <cell r="J1217">
            <v>0.435</v>
          </cell>
        </row>
        <row r="1218">
          <cell r="B1218">
            <v>209051003</v>
          </cell>
          <cell r="C1218" t="str">
            <v>MA06050006</v>
          </cell>
          <cell r="D1218" t="str">
            <v>SONDA LISA DE CAUCHO BLANDO ROJO PARA CATETERISMO URETRAL. (SE SOLICITA TAMAÑO 14 FR)</v>
          </cell>
          <cell r="E1218">
            <v>22244</v>
          </cell>
          <cell r="F1218" t="str">
            <v>MEDICO QUIRURGICO</v>
          </cell>
          <cell r="G1218">
            <v>0</v>
          </cell>
          <cell r="H1218">
            <v>0</v>
          </cell>
          <cell r="I1218">
            <v>0</v>
          </cell>
          <cell r="J1218">
            <v>0.38700000000000001</v>
          </cell>
        </row>
        <row r="1219">
          <cell r="B1219">
            <v>209051004</v>
          </cell>
          <cell r="C1219" t="str">
            <v>MA06050002</v>
          </cell>
          <cell r="D1219" t="str">
            <v>SONDA LISA DE CAUCHO BLANDO ROJO PARA CATETERISMO URETRAL. SE SOLICITA  TAMAÑO 16FR</v>
          </cell>
          <cell r="E1219">
            <v>22244</v>
          </cell>
          <cell r="F1219" t="str">
            <v>MEDICO QUIRURGICO</v>
          </cell>
          <cell r="G1219">
            <v>0</v>
          </cell>
          <cell r="H1219">
            <v>0</v>
          </cell>
          <cell r="I1219">
            <v>0</v>
          </cell>
          <cell r="J1219">
            <v>0.63500000000000001</v>
          </cell>
        </row>
        <row r="1220">
          <cell r="B1220">
            <v>209051005</v>
          </cell>
          <cell r="C1220" t="str">
            <v>MA06050003</v>
          </cell>
          <cell r="D1220" t="str">
            <v>SONDA LISA DE CAUCHO BLANDO ROJO PARA CATETERISMO URETRAL. (SE SOLICITA TAMAÑO 18 FR)</v>
          </cell>
          <cell r="E1220">
            <v>22244</v>
          </cell>
          <cell r="F1220" t="str">
            <v>MEDICO QUIRURGICO</v>
          </cell>
          <cell r="G1220">
            <v>0</v>
          </cell>
          <cell r="H1220">
            <v>0</v>
          </cell>
          <cell r="I1220">
            <v>0</v>
          </cell>
          <cell r="J1220">
            <v>0.42</v>
          </cell>
        </row>
        <row r="1221">
          <cell r="B1221">
            <v>209051201</v>
          </cell>
          <cell r="C1221" t="str">
            <v>MA06020007</v>
          </cell>
          <cell r="D1221" t="str">
            <v xml:space="preserve">CATETER DE SUCCION NASOFARINGEA . SE SOLICITA, CALIBRE 8FR DE 35CM DE LONGITD, CON GRADUACION Y PRESENTACION LONGITUDINAL.
</v>
          </cell>
          <cell r="E1221">
            <v>102294</v>
          </cell>
          <cell r="F1221" t="str">
            <v>MEDICO QUIRURGICO</v>
          </cell>
          <cell r="G1221">
            <v>0</v>
          </cell>
          <cell r="H1221">
            <v>0</v>
          </cell>
          <cell r="I1221">
            <v>0</v>
          </cell>
          <cell r="J1221">
            <v>0.71499999999999997</v>
          </cell>
        </row>
        <row r="1222">
          <cell r="B1222">
            <v>209051300</v>
          </cell>
          <cell r="C1222" t="str">
            <v>MA06020001</v>
          </cell>
          <cell r="D1222" t="str">
            <v xml:space="preserve">CATETER DE SUCCION NASOFARINGEA . SE SOLICITA, CALIBRE 10FR DE 45CM DE LONGITD, CON GRADUACION Y PRESENTACION LONGITUDINAL.
</v>
          </cell>
          <cell r="E1222">
            <v>102294</v>
          </cell>
          <cell r="F1222" t="str">
            <v>MEDICO QUIRURGICO</v>
          </cell>
          <cell r="G1222">
            <v>0</v>
          </cell>
          <cell r="H1222">
            <v>0</v>
          </cell>
          <cell r="I1222">
            <v>0</v>
          </cell>
          <cell r="J1222">
            <v>0.44500000000000001</v>
          </cell>
        </row>
        <row r="1223">
          <cell r="B1223">
            <v>209051301</v>
          </cell>
          <cell r="C1223" t="str">
            <v>MA06020002</v>
          </cell>
          <cell r="D1223" t="str">
            <v>CATETER DE SUCCION NASOFARINGEA. (SE SOICITA, CALIIBRE 12FR DE 45CM DE LONGITD, CON GRADUACION Y PRESENTACION LONGITUDINAL.)</v>
          </cell>
          <cell r="E1223">
            <v>102294</v>
          </cell>
          <cell r="F1223" t="str">
            <v>MEDICO QUIRURGICO</v>
          </cell>
          <cell r="G1223">
            <v>0</v>
          </cell>
          <cell r="H1223">
            <v>0</v>
          </cell>
          <cell r="I1223">
            <v>0</v>
          </cell>
          <cell r="J1223">
            <v>0.58499999999999996</v>
          </cell>
        </row>
        <row r="1224">
          <cell r="B1224">
            <v>209051302</v>
          </cell>
          <cell r="C1224" t="str">
            <v>MA06020003</v>
          </cell>
          <cell r="D1224" t="str">
            <v xml:space="preserve">CATETER DE SUCCION NASOFARINGEA . SE SOLICITA, CALIBRE 14FR DE 45CM DE LONGITUD, CON GRADUACION Y PRESENTACION LONGITUDINAL.
</v>
          </cell>
          <cell r="E1224">
            <v>102294</v>
          </cell>
          <cell r="F1224" t="str">
            <v>MEDICO QUIRURGICO</v>
          </cell>
          <cell r="G1224">
            <v>0</v>
          </cell>
          <cell r="H1224">
            <v>0</v>
          </cell>
          <cell r="I1224">
            <v>0</v>
          </cell>
          <cell r="J1224">
            <v>0.59</v>
          </cell>
        </row>
        <row r="1225">
          <cell r="B1225">
            <v>209051303</v>
          </cell>
          <cell r="C1225" t="str">
            <v>MA06020004</v>
          </cell>
          <cell r="D1225" t="str">
            <v>CATETER DE SUCCION NASOFARINGEA. (SE SOLICITA, CALIBRE 16FR DE 45CM DE LONGITD, CON GRADUACION Y PRESENTACION LONGITUDINAL.)</v>
          </cell>
          <cell r="E1225">
            <v>102294</v>
          </cell>
          <cell r="F1225" t="str">
            <v>MEDICO QUIRURGICO</v>
          </cell>
          <cell r="G1225">
            <v>0</v>
          </cell>
          <cell r="H1225">
            <v>0</v>
          </cell>
          <cell r="I1225">
            <v>0</v>
          </cell>
          <cell r="J1225">
            <v>0.74</v>
          </cell>
        </row>
        <row r="1226">
          <cell r="B1226">
            <v>209051304</v>
          </cell>
          <cell r="C1226" t="str">
            <v>MA06020005</v>
          </cell>
          <cell r="D1226" t="str">
            <v xml:space="preserve">CATETER DE SUCCION NASOFARINGEA SE SOLICITA CALIBRE 18Fr,45cm DE LONGITUD CON GRADUACION Y PRESENTACION LONGITUDINAL
</v>
          </cell>
          <cell r="E1226">
            <v>102294</v>
          </cell>
          <cell r="F1226" t="str">
            <v>MEDICO QUIRURGICO</v>
          </cell>
          <cell r="G1226">
            <v>0</v>
          </cell>
          <cell r="H1226">
            <v>0</v>
          </cell>
          <cell r="I1226">
            <v>0</v>
          </cell>
          <cell r="J1226">
            <v>9.9250000000000007</v>
          </cell>
        </row>
        <row r="1227">
          <cell r="B1227">
            <v>209052801</v>
          </cell>
          <cell r="C1227" t="str">
            <v>IN01010072</v>
          </cell>
          <cell r="D1227" t="str">
            <v xml:space="preserve">TIJERA CURVA PARA CIRUGIA LAPAROSCÓPICA. </v>
          </cell>
          <cell r="E1227">
            <v>22436</v>
          </cell>
          <cell r="F1227" t="str">
            <v>MEDICO QUIRURGICO</v>
          </cell>
          <cell r="G1227">
            <v>0</v>
          </cell>
          <cell r="H1227">
            <v>0</v>
          </cell>
          <cell r="I1227">
            <v>0</v>
          </cell>
          <cell r="J1227">
            <v>34.22</v>
          </cell>
        </row>
        <row r="1228">
          <cell r="B1228">
            <v>209054600</v>
          </cell>
          <cell r="C1228" t="str">
            <v>MA06010005</v>
          </cell>
          <cell r="D1228" t="str">
            <v xml:space="preserve">TUBO NASOGASTRICA TIPO LEVIN .SOLICITAMOS TAMAÑO 8 FR, LONG 120CM.
</v>
          </cell>
          <cell r="E1228">
            <v>22534</v>
          </cell>
          <cell r="F1228" t="str">
            <v>MEDICO QUIRURGICO</v>
          </cell>
          <cell r="G1228">
            <v>0</v>
          </cell>
          <cell r="H1228">
            <v>0</v>
          </cell>
          <cell r="I1228">
            <v>0</v>
          </cell>
          <cell r="J1228">
            <v>0.61499999999999999</v>
          </cell>
        </row>
        <row r="1229">
          <cell r="B1229">
            <v>209054601</v>
          </cell>
          <cell r="C1229" t="str">
            <v>MA06010002</v>
          </cell>
          <cell r="D1229" t="str">
            <v xml:space="preserve">TUBO NASOGASTRICA TIPO LEVIN. SOLICITAMOS TAMAÑO 10FR, LONG 120CM
</v>
          </cell>
          <cell r="E1229">
            <v>22534</v>
          </cell>
          <cell r="F1229" t="str">
            <v>MEDICO QUIRURGICO</v>
          </cell>
          <cell r="G1229">
            <v>0</v>
          </cell>
          <cell r="H1229">
            <v>0</v>
          </cell>
          <cell r="I1229">
            <v>0</v>
          </cell>
          <cell r="J1229">
            <v>0.97499999999999998</v>
          </cell>
        </row>
        <row r="1230">
          <cell r="B1230">
            <v>209054602</v>
          </cell>
          <cell r="C1230" t="str">
            <v>MA06010003</v>
          </cell>
          <cell r="D1230" t="str">
            <v xml:space="preserve">TUBO NASOGASTRICA TIPO LEVIN. SOLICITAMOS TAMAÑO 12 FR, LONG 120CM
</v>
          </cell>
          <cell r="E1230">
            <v>22534</v>
          </cell>
          <cell r="F1230" t="str">
            <v>MEDICO QUIRURGICO</v>
          </cell>
          <cell r="G1230">
            <v>0</v>
          </cell>
          <cell r="H1230">
            <v>0</v>
          </cell>
          <cell r="I1230">
            <v>0</v>
          </cell>
          <cell r="J1230">
            <v>1.0449999999999999</v>
          </cell>
        </row>
        <row r="1231">
          <cell r="B1231">
            <v>209054700</v>
          </cell>
          <cell r="C1231" t="str">
            <v>MA06010009</v>
          </cell>
          <cell r="D1231" t="str">
            <v>TUBO NASOGASTRICA TIPO LEVIN. SOLICITAMOS TAMAÑO 18 FR, LONG 120CM</v>
          </cell>
          <cell r="E1231">
            <v>22534</v>
          </cell>
          <cell r="F1231" t="str">
            <v>MEDICO QUIRURGICO</v>
          </cell>
          <cell r="G1231">
            <v>0</v>
          </cell>
          <cell r="H1231">
            <v>0</v>
          </cell>
          <cell r="I1231">
            <v>0</v>
          </cell>
          <cell r="J1231">
            <v>0.95499999999999996</v>
          </cell>
        </row>
        <row r="1232">
          <cell r="B1232">
            <v>209054800</v>
          </cell>
          <cell r="C1232" t="str">
            <v>MA06010008</v>
          </cell>
          <cell r="D1232" t="str">
            <v xml:space="preserve">TUBO NASOGÁSTRICO TIPO LEVIN (Se solicita de 16 FR, longitud 120cm)  
</v>
          </cell>
          <cell r="E1232">
            <v>22534</v>
          </cell>
          <cell r="F1232" t="str">
            <v>MEDICO QUIRURGICO</v>
          </cell>
          <cell r="G1232">
            <v>0</v>
          </cell>
          <cell r="H1232">
            <v>0</v>
          </cell>
          <cell r="I1232">
            <v>0</v>
          </cell>
          <cell r="J1232">
            <v>46.25</v>
          </cell>
        </row>
        <row r="1233">
          <cell r="B1233">
            <v>209058100</v>
          </cell>
          <cell r="C1233" t="str">
            <v>MA09050013</v>
          </cell>
          <cell r="D1233" t="str">
            <v xml:space="preserve">VENDA ELASTICA  SE SOLICITA 2" DE ANCHO X 5" YARDAS DE LONGITUD                                                                                                                                                                                                                                                                            </v>
          </cell>
          <cell r="E1233">
            <v>22440</v>
          </cell>
          <cell r="F1233" t="str">
            <v>MEDICO QUIRURGICO</v>
          </cell>
          <cell r="G1233">
            <v>0</v>
          </cell>
          <cell r="H1233">
            <v>0</v>
          </cell>
          <cell r="I1233">
            <v>0</v>
          </cell>
          <cell r="J1233">
            <v>0.64500000000000002</v>
          </cell>
        </row>
        <row r="1234">
          <cell r="B1234">
            <v>209058101</v>
          </cell>
          <cell r="C1234" t="str">
            <v>MA09050014</v>
          </cell>
          <cell r="D1234" t="str">
            <v xml:space="preserve">VENDA ELASTICA  SE SOLICITA 3" DE ANCHO X 5" YARDAS DE LONGITUD                                                                                                                                                                                                                                                                               </v>
          </cell>
          <cell r="E1234">
            <v>22440</v>
          </cell>
          <cell r="F1234" t="str">
            <v>MEDICO QUIRURGICO</v>
          </cell>
          <cell r="G1234">
            <v>0</v>
          </cell>
          <cell r="H1234">
            <v>0</v>
          </cell>
          <cell r="I1234">
            <v>0</v>
          </cell>
          <cell r="J1234">
            <v>0.26200000000000001</v>
          </cell>
        </row>
        <row r="1235">
          <cell r="B1235">
            <v>209058102</v>
          </cell>
          <cell r="C1235" t="str">
            <v>MA09050011</v>
          </cell>
          <cell r="D1235" t="str">
            <v xml:space="preserve">VENDA ELASTICA  SE SOLICITA 4" DE ANCHO X 5" YARDAS DE LONGITUD                                                                                                                                                                                                                                                                               </v>
          </cell>
          <cell r="E1235">
            <v>22440</v>
          </cell>
          <cell r="F1235" t="str">
            <v>MEDICO QUIRURGICO</v>
          </cell>
          <cell r="G1235">
            <v>0</v>
          </cell>
          <cell r="H1235">
            <v>0</v>
          </cell>
          <cell r="I1235">
            <v>0</v>
          </cell>
          <cell r="J1235">
            <v>1.335</v>
          </cell>
        </row>
        <row r="1236">
          <cell r="B1236">
            <v>209058103</v>
          </cell>
          <cell r="C1236" t="str">
            <v>MA09050012</v>
          </cell>
          <cell r="D1236" t="str">
            <v xml:space="preserve">VENDA ELASTICA  SE SOLICITA 6" DE ANCHO X 5" YARDAS DE LONGITUD                                                                                                                                                                                                                                                                               </v>
          </cell>
          <cell r="E1236">
            <v>22440</v>
          </cell>
          <cell r="F1236" t="str">
            <v>MEDICO QUIRURGICO</v>
          </cell>
          <cell r="G1236">
            <v>0</v>
          </cell>
          <cell r="H1236">
            <v>0</v>
          </cell>
          <cell r="I1236">
            <v>0</v>
          </cell>
          <cell r="J1236">
            <v>0.74</v>
          </cell>
        </row>
        <row r="1237">
          <cell r="B1237">
            <v>209223001</v>
          </cell>
          <cell r="C1237" t="str">
            <v>MN04030383</v>
          </cell>
          <cell r="D1237" t="str">
            <v xml:space="preserve">CAL SODADA SIN PRODUCCION DEL COMPUESTO A. SE SOLICITA BOLSA DE 1KG• Indicador de violeta de etilo &lt;1%• Hidróxido de calcio de porcentaje de peso &gt;75%.• En caso que contenga catalizador: Cloruro de litio de % de peso entre 0% y 3% ó Hidróxido de Sodio entre 0% y 2%
</v>
          </cell>
          <cell r="E1237">
            <v>103512</v>
          </cell>
          <cell r="F1237" t="str">
            <v>MEDICO QUIRURGICO</v>
          </cell>
          <cell r="G1237">
            <v>0</v>
          </cell>
          <cell r="H1237">
            <v>0</v>
          </cell>
          <cell r="I1237">
            <v>0</v>
          </cell>
          <cell r="J1237">
            <v>79</v>
          </cell>
        </row>
        <row r="1238">
          <cell r="B1238">
            <v>209286501</v>
          </cell>
          <cell r="C1238" t="str">
            <v xml:space="preserve">OP03010202  </v>
          </cell>
          <cell r="D1238" t="str">
            <v>CINTURON SEGURIDAD PARA MARCHA DE ADULTO                    (SE SOLICITA TAMAÑO PEQUEÑA DE 34"30")</v>
          </cell>
          <cell r="E1238">
            <v>100192</v>
          </cell>
          <cell r="F1238" t="str">
            <v>MEDICO QUIRURGICO</v>
          </cell>
          <cell r="G1238">
            <v>0</v>
          </cell>
          <cell r="H1238">
            <v>0</v>
          </cell>
          <cell r="I1238">
            <v>0</v>
          </cell>
          <cell r="J1238">
            <v>110</v>
          </cell>
        </row>
        <row r="1239">
          <cell r="B1239">
            <v>209286601</v>
          </cell>
          <cell r="C1239" t="str">
            <v>OP03010203</v>
          </cell>
          <cell r="D1239" t="str">
            <v>CINTURON SEGURIDAD PARA MARCHA ADULTO.  (SE SOLICITA MEDIANO 30"44")</v>
          </cell>
          <cell r="E1239">
            <v>100192</v>
          </cell>
          <cell r="F1239" t="str">
            <v>MEDICO QUIRURGICO</v>
          </cell>
          <cell r="G1239">
            <v>24</v>
          </cell>
          <cell r="H1239">
            <v>0</v>
          </cell>
          <cell r="I1239">
            <v>0</v>
          </cell>
          <cell r="J1239">
            <v>82.722999999999999</v>
          </cell>
        </row>
        <row r="1240">
          <cell r="B1240">
            <v>209286701</v>
          </cell>
          <cell r="C1240" t="str">
            <v>OP03010204</v>
          </cell>
          <cell r="D1240" t="str">
            <v>CINTURON SEGURIDAD PARA MARCHA DE ADULTO.         (SE SOLICITA GRANDE 44"60")</v>
          </cell>
          <cell r="E1240">
            <v>100192</v>
          </cell>
          <cell r="F1240" t="str">
            <v>MEDICO QUIRURGICO</v>
          </cell>
          <cell r="G1240">
            <v>5</v>
          </cell>
          <cell r="H1240">
            <v>0</v>
          </cell>
          <cell r="I1240">
            <v>0</v>
          </cell>
          <cell r="J1240">
            <v>150</v>
          </cell>
        </row>
        <row r="1241">
          <cell r="B1241">
            <v>209296301</v>
          </cell>
          <cell r="C1241" t="str">
            <v>IN01010271</v>
          </cell>
          <cell r="D1241" t="str">
            <v xml:space="preserve">TIJERA PARA CORTE Y LIGADURA DE CORDÓN UMBILICAL CON BISTURÍ. </v>
          </cell>
          <cell r="E1241">
            <v>100972</v>
          </cell>
          <cell r="F1241" t="str">
            <v>MEDICO QUIRURGICO</v>
          </cell>
          <cell r="G1241">
            <v>0</v>
          </cell>
          <cell r="H1241">
            <v>0</v>
          </cell>
          <cell r="I1241">
            <v>0</v>
          </cell>
          <cell r="J1241">
            <v>183.75</v>
          </cell>
        </row>
        <row r="1242">
          <cell r="B1242">
            <v>209338801</v>
          </cell>
          <cell r="C1242" t="str">
            <v>MA01020075</v>
          </cell>
          <cell r="D1242" t="str">
            <v>EMPAQUES O COMPRESA CALIENTE (SE SOLICITA CONTORNO PARA CUELLO 61X15 CM 24" X 6")</v>
          </cell>
          <cell r="E1242">
            <v>42944</v>
          </cell>
          <cell r="F1242" t="str">
            <v>MEDICO QUIRURGICO</v>
          </cell>
          <cell r="G1242">
            <v>0</v>
          </cell>
          <cell r="H1242">
            <v>0</v>
          </cell>
          <cell r="I1242">
            <v>0</v>
          </cell>
          <cell r="J1242">
            <v>36.640999999999998</v>
          </cell>
        </row>
        <row r="1243">
          <cell r="B1243">
            <v>209375401</v>
          </cell>
          <cell r="C1243" t="str">
            <v>MA06050699</v>
          </cell>
          <cell r="D1243" t="str">
            <v>JUEGO COMPLETO PARA CATETERIZACIÓN VESICAL CON SONDA FOLEY SE SOLICITA 16Fr DE SILICONA, CAPACIDAD DE BOLSA DE 2000cc, Solución para limpieza de Clorexidina acuosa al 1% CON Jeringuilla prellenada con agua bidestilada de  10cc CON UN PAR DE GUANTES DE NITRILO O VINILO</v>
          </cell>
          <cell r="E1243">
            <v>104484</v>
          </cell>
          <cell r="F1243" t="str">
            <v>MEDICO QUIRURGICO</v>
          </cell>
          <cell r="G1243">
            <v>0</v>
          </cell>
          <cell r="H1243">
            <v>0</v>
          </cell>
          <cell r="I1243">
            <v>0</v>
          </cell>
          <cell r="J1243">
            <v>15.91</v>
          </cell>
        </row>
        <row r="1244">
          <cell r="B1244">
            <v>209485401</v>
          </cell>
          <cell r="C1244" t="str">
            <v>SC02030028</v>
          </cell>
          <cell r="D1244" t="str">
            <v>PERILLA (BULBO) DE SUCCION  IRRIGACION DE 2 ONZAS ESTERIL</v>
          </cell>
          <cell r="E1244">
            <v>27857</v>
          </cell>
          <cell r="F1244" t="str">
            <v>MEDICO QUIRURGICO</v>
          </cell>
          <cell r="G1244">
            <v>0</v>
          </cell>
          <cell r="H1244">
            <v>0</v>
          </cell>
          <cell r="I1244">
            <v>0</v>
          </cell>
          <cell r="J1244">
            <v>0.65500000000000003</v>
          </cell>
        </row>
        <row r="1245">
          <cell r="B1245">
            <v>209559201</v>
          </cell>
          <cell r="C1245" t="str">
            <v>SC02030312</v>
          </cell>
          <cell r="D1245" t="str">
            <v>MUÑEQUERA CON BARRA DE 6” U 8” DERECHA O IZQUIERA, CON CIERRE DE VELCRO. SE SOLICITA  TAMAÑO CHICO</v>
          </cell>
          <cell r="E1245">
            <v>29470</v>
          </cell>
          <cell r="F1245" t="str">
            <v>MEDICO QUIRURGICO</v>
          </cell>
          <cell r="G1245">
            <v>0</v>
          </cell>
          <cell r="H1245">
            <v>0</v>
          </cell>
          <cell r="I1245">
            <v>0</v>
          </cell>
          <cell r="J1245">
            <v>40.69</v>
          </cell>
        </row>
        <row r="1246">
          <cell r="B1246">
            <v>209559801</v>
          </cell>
          <cell r="C1246" t="str">
            <v>SC02030313</v>
          </cell>
          <cell r="D1246" t="str">
            <v>MUÑEQUERA CON BARRA DE 6” U 8” DERECHA O IZQUIERA, CON CIERRE DE VELCRO. SE SOLICITA  TAMAÑO MEDIANO</v>
          </cell>
          <cell r="E1246">
            <v>29470</v>
          </cell>
          <cell r="F1246" t="str">
            <v>MEDICO QUIRURGICO</v>
          </cell>
          <cell r="G1246">
            <v>0</v>
          </cell>
          <cell r="H1246">
            <v>0</v>
          </cell>
          <cell r="I1246">
            <v>0</v>
          </cell>
          <cell r="J1246">
            <v>40</v>
          </cell>
        </row>
        <row r="1247">
          <cell r="B1247">
            <v>209559901</v>
          </cell>
          <cell r="C1247" t="str">
            <v>SC02030314</v>
          </cell>
          <cell r="D1247" t="str">
            <v xml:space="preserve">MUÑEQUERA CON BARRA DE 6” U 8” DERECHA O IZQUIERA, CON CIERRE DE VELCRO, SE SOLICITA  TAMAÑO GRANDE </v>
          </cell>
          <cell r="E1247">
            <v>29470</v>
          </cell>
          <cell r="F1247" t="str">
            <v>MEDICO QUIRURGICO</v>
          </cell>
          <cell r="G1247">
            <v>13</v>
          </cell>
          <cell r="H1247">
            <v>0</v>
          </cell>
          <cell r="I1247">
            <v>0</v>
          </cell>
          <cell r="J1247">
            <v>40.69</v>
          </cell>
        </row>
        <row r="1248">
          <cell r="B1248">
            <v>209611001</v>
          </cell>
          <cell r="C1248" t="str">
            <v>MA01020073</v>
          </cell>
          <cell r="D1248" t="str">
            <v>EMPAQUES O COMPRESA CALIENTE. (SE SOLICITA TAMAÑO ESTÁNDAR DE 25CM X 30CM 10"X12")</v>
          </cell>
          <cell r="E1248">
            <v>42944</v>
          </cell>
          <cell r="F1248" t="str">
            <v>MEDICO QUIRURGICO</v>
          </cell>
          <cell r="G1248">
            <v>0</v>
          </cell>
          <cell r="H1248">
            <v>0</v>
          </cell>
          <cell r="I1248">
            <v>0</v>
          </cell>
          <cell r="J1248">
            <v>24.49</v>
          </cell>
        </row>
        <row r="1249">
          <cell r="B1249">
            <v>209870801</v>
          </cell>
          <cell r="C1249" t="str">
            <v>MA02010315</v>
          </cell>
          <cell r="D1249" t="str">
            <v xml:space="preserve">CATETER DE SUCCION NASOFARINGEA CALIBRE 14FR LONGITUD 60CM </v>
          </cell>
          <cell r="E1249">
            <v>102294</v>
          </cell>
          <cell r="F1249" t="str">
            <v>MEDICO QUIRURGICO</v>
          </cell>
          <cell r="G1249">
            <v>0</v>
          </cell>
          <cell r="H1249">
            <v>0</v>
          </cell>
          <cell r="I1249">
            <v>6500</v>
          </cell>
          <cell r="J1249">
            <v>0.25</v>
          </cell>
        </row>
        <row r="1250">
          <cell r="B1250">
            <v>209870901</v>
          </cell>
          <cell r="C1250" t="str">
            <v>MA02010316</v>
          </cell>
          <cell r="D1250" t="str">
            <v xml:space="preserve">CATETER DE SUCCION NASOFARINGEA CALIBRE 16FR LONGITUD 60CM </v>
          </cell>
          <cell r="E1250">
            <v>102294</v>
          </cell>
          <cell r="F1250" t="str">
            <v>MEDICO QUIRURGICO</v>
          </cell>
          <cell r="G1250">
            <v>78000</v>
          </cell>
          <cell r="H1250">
            <v>0</v>
          </cell>
          <cell r="I1250">
            <v>6300</v>
          </cell>
          <cell r="J1250">
            <v>0.25</v>
          </cell>
        </row>
        <row r="1251">
          <cell r="B1251">
            <v>209871001</v>
          </cell>
          <cell r="C1251" t="str">
            <v>MA02010317</v>
          </cell>
          <cell r="D1251" t="str">
            <v xml:space="preserve">CATETER DE SUCCION NASOFARINGEA CALIBRE 18FR LONGITUD 60CM </v>
          </cell>
          <cell r="E1251">
            <v>102294</v>
          </cell>
          <cell r="F1251" t="str">
            <v>MEDICO QUIRURGICO</v>
          </cell>
          <cell r="G1251">
            <v>11520</v>
          </cell>
          <cell r="H1251">
            <v>0</v>
          </cell>
          <cell r="I1251">
            <v>9130</v>
          </cell>
          <cell r="J1251">
            <v>0.6</v>
          </cell>
        </row>
        <row r="1252">
          <cell r="B1252">
            <v>209871301</v>
          </cell>
          <cell r="C1252" t="str">
            <v>MA03010153</v>
          </cell>
          <cell r="D1252" t="str">
            <v>SISTEMA DE CATERIZACION VENOSA CENTRAL DE DOBLE O TRIPLE LUMEN CON 2 ANTIBIOTICOS (MINOCICLINA Y RIFAMPICINA), NEONATAL O PEDIÁTRICO  (SE SOLICITA DOBLE LUMEN 4FR X 5M, DE POLIURETANO)</v>
          </cell>
          <cell r="E1252">
            <v>106643</v>
          </cell>
          <cell r="F1252" t="str">
            <v>MEDICO QUIRURGICO</v>
          </cell>
          <cell r="G1252">
            <v>0</v>
          </cell>
          <cell r="H1252">
            <v>0</v>
          </cell>
          <cell r="I1252">
            <v>0</v>
          </cell>
          <cell r="J1252">
            <v>205</v>
          </cell>
        </row>
        <row r="1253">
          <cell r="B1253">
            <v>209871401</v>
          </cell>
          <cell r="C1253" t="str">
            <v>MA03010154</v>
          </cell>
          <cell r="D1253" t="str">
            <v>SISTEMA DE CATERIZACION VENOSA CENTRAL DE DOBLE O TRIPLE LUMEN CON 2 ANTIBIOTICOS (MINOCICLINA Y RIFAMPICINA), NEONATAL O PEDIÁTRICO. SE SOLICITA 5FR X 8CM, DE DOS LUMENS DE POLIURETANO</v>
          </cell>
          <cell r="E1253">
            <v>106643</v>
          </cell>
          <cell r="F1253" t="str">
            <v>MEDICO QUIRURGICO</v>
          </cell>
          <cell r="G1253">
            <v>0</v>
          </cell>
          <cell r="H1253">
            <v>0</v>
          </cell>
          <cell r="I1253">
            <v>0</v>
          </cell>
          <cell r="J1253">
            <v>205</v>
          </cell>
        </row>
        <row r="1254">
          <cell r="B1254">
            <v>209871501</v>
          </cell>
          <cell r="C1254" t="str">
            <v>MA03010155</v>
          </cell>
          <cell r="D1254" t="str">
            <v>SISTEMA DE CATERIZACION VENOSA CENTRAL DE DOBLE O TRIPLE LUMEN CON 2 ANTIBIOTICOS (MINOCICLINA Y RIFAMPICINA), NEONATAL O PEDIÁTRICO,  SE SOLICITA 5FR X 12CM, DE POLIURETANO DE DOS LUMEN.</v>
          </cell>
          <cell r="E1254">
            <v>106643</v>
          </cell>
          <cell r="F1254" t="str">
            <v>MEDICO QUIRURGICO</v>
          </cell>
          <cell r="G1254">
            <v>248</v>
          </cell>
          <cell r="H1254">
            <v>0</v>
          </cell>
          <cell r="I1254">
            <v>0</v>
          </cell>
          <cell r="J1254">
            <v>205</v>
          </cell>
        </row>
        <row r="1255">
          <cell r="B1255">
            <v>209871601</v>
          </cell>
          <cell r="C1255" t="str">
            <v>MA03010156</v>
          </cell>
          <cell r="D1255" t="str">
            <v>SISTEMA DE CATERIZACION VENOSA CENTRAL DE DOBLE O TRIPLE LUMEN CON 2 ANTIBIOTICOS (MINOCICLINA Y RIFAMPICINA), NEONATAL O PEDIÁTRICO. SE SOLICITA DE TRES LUMENES 5FR X 12CM, DE POLIURETANO</v>
          </cell>
          <cell r="E1255">
            <v>106643</v>
          </cell>
          <cell r="F1255" t="str">
            <v>MEDICO QUIRURGICO</v>
          </cell>
          <cell r="G1255">
            <v>0</v>
          </cell>
          <cell r="H1255">
            <v>0</v>
          </cell>
          <cell r="I1255">
            <v>0</v>
          </cell>
          <cell r="J1255">
            <v>205</v>
          </cell>
        </row>
        <row r="1256">
          <cell r="B1256">
            <v>209871701</v>
          </cell>
          <cell r="C1256" t="str">
            <v>MA03010157</v>
          </cell>
          <cell r="D1256" t="str">
            <v>SISTEMA DE CATERIZACION VENOSA CENTRAL DE DOBLE O TRIPLE LUMEN CON 2 ANTIBIOTICOS (MINOCICLINA Y RIFAMPICINA), NEONATAL O PEDIÁTRICO. (SE SOLICITA 5FR X 15M, TRIPLE LUMEN DE POLIURETANO)</v>
          </cell>
          <cell r="E1256">
            <v>106643</v>
          </cell>
          <cell r="F1256" t="str">
            <v>MEDICO QUIRURGICO</v>
          </cell>
          <cell r="G1256">
            <v>0</v>
          </cell>
          <cell r="H1256">
            <v>0</v>
          </cell>
          <cell r="I1256">
            <v>0</v>
          </cell>
          <cell r="J1256">
            <v>205</v>
          </cell>
        </row>
        <row r="1257">
          <cell r="B1257">
            <v>209038207</v>
          </cell>
          <cell r="C1257" t="str">
            <v>IN01010001</v>
          </cell>
          <cell r="D1257" t="str">
            <v>CUCHILLA PARA FACOEMULSIFICACIÓN (Se solicita de 2.65mm)</v>
          </cell>
          <cell r="E1257">
            <v>21881</v>
          </cell>
          <cell r="F1257" t="str">
            <v>MEDICO QUIRURGICO</v>
          </cell>
          <cell r="G1257">
            <v>0</v>
          </cell>
          <cell r="H1257">
            <v>0</v>
          </cell>
          <cell r="I1257">
            <v>0</v>
          </cell>
          <cell r="J1257">
            <v>15.225</v>
          </cell>
        </row>
        <row r="1258">
          <cell r="B1258">
            <v>209038208</v>
          </cell>
          <cell r="C1258" t="str">
            <v>IN01010002</v>
          </cell>
          <cell r="D1258" t="str">
            <v>CUCHILLA PARA FACOEMULSIFICACIÓN.  (SE SOLICITA TAMAÑO  3.2MM)</v>
          </cell>
          <cell r="E1258">
            <v>21881</v>
          </cell>
          <cell r="F1258" t="str">
            <v>MEDICO QUIRURGICO</v>
          </cell>
          <cell r="G1258">
            <v>0</v>
          </cell>
          <cell r="H1258">
            <v>0</v>
          </cell>
          <cell r="I1258">
            <v>0</v>
          </cell>
          <cell r="J1258">
            <v>10.5</v>
          </cell>
        </row>
        <row r="1259">
          <cell r="B1259">
            <v>209019900</v>
          </cell>
          <cell r="C1259" t="str">
            <v>SU02010008</v>
          </cell>
          <cell r="D1259" t="str">
            <v xml:space="preserve">INSTRUMENTO DE ENGRAPADO PARA CIERRE DE PIEL DESECHABLE </v>
          </cell>
          <cell r="E1259">
            <v>102782</v>
          </cell>
          <cell r="F1259" t="str">
            <v>MEDICO QUIRURGICO</v>
          </cell>
          <cell r="G1259">
            <v>4730</v>
          </cell>
          <cell r="H1259">
            <v>0</v>
          </cell>
          <cell r="I1259">
            <v>532</v>
          </cell>
          <cell r="J1259">
            <v>3.49</v>
          </cell>
        </row>
        <row r="1260">
          <cell r="B1260">
            <v>209019904</v>
          </cell>
          <cell r="C1260" t="str">
            <v>SU02010003</v>
          </cell>
          <cell r="D1260" t="str">
            <v>INSTRUMENTO DE ENGRAPADO Y CORTE LINEAL PARA CIRUGIA ABIERTA, DESECHABLE. SE SOLICITA CARGA DE 60MM DE LARGO, ALTURA DE GRAPA ABIERTA 3.8MM Y ALTURA DE GRAPA CERRADA DE 1.5MM POR CADA INSTRUMENTO CON CARGA DEBE ENTREGAR (3) RECARGAS ADICIONALES.</v>
          </cell>
          <cell r="E1260">
            <v>102781</v>
          </cell>
          <cell r="F1260" t="str">
            <v>MEDICO QUIRURGICO</v>
          </cell>
          <cell r="G1260">
            <v>57</v>
          </cell>
          <cell r="H1260">
            <v>0</v>
          </cell>
          <cell r="I1260">
            <v>20</v>
          </cell>
          <cell r="J1260">
            <v>79.06</v>
          </cell>
        </row>
        <row r="1261">
          <cell r="B1261">
            <v>209020002</v>
          </cell>
          <cell r="C1261" t="str">
            <v>SU02010004</v>
          </cell>
          <cell r="D1261" t="str">
            <v xml:space="preserve">INSTRUMENTO DE ENGRAPADO Y CORTE LINEAL RECTA ENDOSCOPICA CON O SIN REGARGA,DESECHABLE (SE SOLICITA Estándar: vástago de 16cm o longitud total de 34cm, LONGITUD DE 60MM DE LARGO, ALTURA DE GRAPA ABIERTA 2.5 Y CERRADA 1.0MM)                                                                                                                                                                                                                                                                                                                                                                                        </v>
          </cell>
          <cell r="E1261">
            <v>102778</v>
          </cell>
          <cell r="F1261" t="str">
            <v>MEDICO QUIRURGICO</v>
          </cell>
          <cell r="G1261">
            <v>13</v>
          </cell>
          <cell r="H1261">
            <v>2</v>
          </cell>
          <cell r="I1261">
            <v>112</v>
          </cell>
          <cell r="J1261">
            <v>148.82</v>
          </cell>
        </row>
        <row r="1262">
          <cell r="B1262">
            <v>209029912</v>
          </cell>
          <cell r="C1262" t="str">
            <v>IN02020008</v>
          </cell>
          <cell r="D1262" t="str">
            <v>TROCAR PARA CIRUGIA LAPAROSCOPICA DE 2MM A 15MM DE DIAMETRO, PUNTA CORTANTE DESECHABLESE.  (SE  SOLICITA TROCAR COMPLETO DE 5MM DE DIAMETRO Y DOS CAMISAS ADICIONALES)</v>
          </cell>
          <cell r="E1262">
            <v>102338</v>
          </cell>
          <cell r="F1262" t="str">
            <v>MEDICO QUIRURGICO</v>
          </cell>
          <cell r="G1262">
            <v>0</v>
          </cell>
          <cell r="H1262">
            <v>0</v>
          </cell>
          <cell r="I1262">
            <v>0</v>
          </cell>
          <cell r="J1262">
            <v>18.89</v>
          </cell>
        </row>
        <row r="1263">
          <cell r="B1263">
            <v>209029914</v>
          </cell>
          <cell r="C1263" t="str">
            <v>IN02020007</v>
          </cell>
          <cell r="D1263" t="str">
            <v xml:space="preserve">TROCAR PARA CIRUGIA LAPAROSCOPICA, DE 2 A 15 MM DE DIAMETRO, PUNTA CORTANTE, DESECHABLE.,                                                                                                          (SE SOLICITA TROCAR COMPLETO DE 12MM DE DIAMETRO Y DOS CAMISAS ADICIONALES) </v>
          </cell>
          <cell r="E1263">
            <v>102338</v>
          </cell>
          <cell r="F1263" t="str">
            <v>MEDICO QUIRURGICO</v>
          </cell>
          <cell r="G1263">
            <v>34</v>
          </cell>
          <cell r="H1263">
            <v>124</v>
          </cell>
          <cell r="I1263">
            <v>96</v>
          </cell>
          <cell r="J1263">
            <v>20.57</v>
          </cell>
        </row>
        <row r="1264">
          <cell r="B1264">
            <v>209047502</v>
          </cell>
          <cell r="C1264" t="str">
            <v>SU02020003</v>
          </cell>
          <cell r="D1264" t="str">
            <v>INSTRUMENTO PARA LIGAR VASOS DE TITANIUM, DESECHABLE  (SE SOLICITA TAMAÑO MEDIANO)</v>
          </cell>
          <cell r="E1264">
            <v>102784</v>
          </cell>
          <cell r="F1264" t="str">
            <v>MEDICO QUIRURGICO</v>
          </cell>
          <cell r="G1264">
            <v>48</v>
          </cell>
          <cell r="H1264">
            <v>36</v>
          </cell>
          <cell r="I1264">
            <v>62</v>
          </cell>
          <cell r="J1264">
            <v>57.5</v>
          </cell>
        </row>
        <row r="1265">
          <cell r="B1265">
            <v>209051903</v>
          </cell>
          <cell r="C1265" t="str">
            <v>MA12020052</v>
          </cell>
          <cell r="D1265" t="str">
            <v>MALLA HEMOSTATICA (SE SOLICITA TIPO TELA DE 7.5 CM X 10.2CM DE LARGO).</v>
          </cell>
          <cell r="E1265">
            <v>104570</v>
          </cell>
          <cell r="F1265" t="str">
            <v>MEDICO QUIRURGICO</v>
          </cell>
          <cell r="G1265">
            <v>360</v>
          </cell>
          <cell r="H1265">
            <v>120</v>
          </cell>
          <cell r="I1265">
            <v>132</v>
          </cell>
          <cell r="J1265">
            <v>38</v>
          </cell>
        </row>
        <row r="1266">
          <cell r="B1266">
            <v>209113300</v>
          </cell>
          <cell r="C1266" t="str">
            <v>IN02020002</v>
          </cell>
          <cell r="D1266" t="str">
            <v>TROCAR PARA CIRUGIA LAPAROSCOPICA DE 2MM A 15MM DE DIAMETRO, PUNTA CORTANTE DESECHABLE CON PROTECCION ACTIVA Y REDUCTOR INCORPORADO</v>
          </cell>
          <cell r="E1266">
            <v>102338</v>
          </cell>
          <cell r="F1266" t="str">
            <v>MEDICO QUIRURGICO</v>
          </cell>
          <cell r="G1266">
            <v>180</v>
          </cell>
          <cell r="H1266">
            <v>820</v>
          </cell>
          <cell r="I1266">
            <v>235</v>
          </cell>
          <cell r="J1266">
            <v>20.684000000000001</v>
          </cell>
        </row>
        <row r="1267">
          <cell r="B1267">
            <v>209148601</v>
          </cell>
          <cell r="C1267" t="str">
            <v>MA12020217</v>
          </cell>
          <cell r="D1267" t="str">
            <v>DISPOSITIVO DE FIJACIÓN DE MALLA CON ADHESIVO QUIRÚRGICO (VER FICHA TÉCNICA)</v>
          </cell>
          <cell r="E1267">
            <v>107798</v>
          </cell>
          <cell r="F1267" t="str">
            <v>MEDICO QUIRURGICO</v>
          </cell>
          <cell r="G1267">
            <v>186</v>
          </cell>
          <cell r="H1267">
            <v>0</v>
          </cell>
          <cell r="I1267">
            <v>72</v>
          </cell>
          <cell r="J1267">
            <v>400</v>
          </cell>
        </row>
        <row r="1268">
          <cell r="B1268">
            <v>209206601</v>
          </cell>
          <cell r="C1268" t="str">
            <v>MN04010088</v>
          </cell>
          <cell r="D1268" t="str">
            <v>MASCARA LARÍNGEA CON TUBO DE DRENAJE INCORPORADO</v>
          </cell>
          <cell r="E1268">
            <v>103843</v>
          </cell>
          <cell r="F1268" t="str">
            <v>MEDICO QUIRURGICO</v>
          </cell>
          <cell r="G1268">
            <v>0</v>
          </cell>
          <cell r="H1268">
            <v>0</v>
          </cell>
          <cell r="I1268">
            <v>0</v>
          </cell>
          <cell r="J1268">
            <v>34.5</v>
          </cell>
        </row>
        <row r="1269">
          <cell r="B1269">
            <v>209206701</v>
          </cell>
          <cell r="C1269" t="str">
            <v>MN04010089</v>
          </cell>
          <cell r="D1269" t="str">
            <v>MASCARA LARÍNGEA CON TUBO DE DRENAJE INCORPORADO</v>
          </cell>
          <cell r="E1269">
            <v>103843</v>
          </cell>
          <cell r="F1269" t="str">
            <v>MEDICO QUIRURGICO</v>
          </cell>
          <cell r="G1269">
            <v>800</v>
          </cell>
          <cell r="H1269">
            <v>0</v>
          </cell>
          <cell r="I1269">
            <v>0</v>
          </cell>
          <cell r="J1269">
            <v>33.9</v>
          </cell>
        </row>
        <row r="1270">
          <cell r="B1270">
            <v>209375601</v>
          </cell>
          <cell r="C1270" t="str">
            <v>MA06050700</v>
          </cell>
          <cell r="D1270" t="str">
            <v>JUEGO COMPLETO PARA CATETERIZACIÓN VESICAL CON SONDA FOLEY SE SOLICITA 18Fr DE SILICONA, CAPACIDAD DE BOLSA DE 2000cc, Solución para limpieza de Clorexidina acuosa al 1% CON Jeringuilla prellenada con agua bidestilada de  10cc CON UN PAR DE GUANTES DE NITRILO O VINILO</v>
          </cell>
          <cell r="E1270">
            <v>104484</v>
          </cell>
          <cell r="F1270" t="str">
            <v>MEDICO QUIRURGICO</v>
          </cell>
          <cell r="G1270">
            <v>6500</v>
          </cell>
          <cell r="H1270">
            <v>30</v>
          </cell>
          <cell r="I1270">
            <v>340</v>
          </cell>
          <cell r="J1270">
            <v>8.25</v>
          </cell>
        </row>
        <row r="1271">
          <cell r="B1271">
            <v>209417801</v>
          </cell>
          <cell r="C1271" t="str">
            <v>MN04010096</v>
          </cell>
          <cell r="D1271" t="str">
            <v>MASCARA LARÍNGEA CON TUBO DE DRENAJE INCORPORADO</v>
          </cell>
          <cell r="E1271">
            <v>103843</v>
          </cell>
          <cell r="F1271" t="str">
            <v>MEDICO QUIRURGICO</v>
          </cell>
          <cell r="G1271">
            <v>80</v>
          </cell>
          <cell r="H1271">
            <v>0</v>
          </cell>
          <cell r="I1271">
            <v>0</v>
          </cell>
          <cell r="J1271">
            <v>34.5</v>
          </cell>
        </row>
        <row r="1272">
          <cell r="B1272">
            <v>209871801</v>
          </cell>
          <cell r="C1272" t="str">
            <v>MA03010158</v>
          </cell>
          <cell r="D1272" t="str">
            <v>SISTEMA DE CATERIZACION VENOSA CENTRAL DE DOBLE O TRIPLE LUMEN CON 2 ANTIBIOTICOS (MINOCICLINA Y RIFAMPICINA), NEONATAL
O PEDIÁTRICO. SE SOLICITA 5FR X 8CM, DE TRES LUMENS DE POLIURETANO</v>
          </cell>
          <cell r="E1272">
            <v>106643</v>
          </cell>
          <cell r="F1272" t="str">
            <v>MEDICO QUIRURGICO</v>
          </cell>
          <cell r="G1272">
            <v>50</v>
          </cell>
          <cell r="H1272">
            <v>0</v>
          </cell>
          <cell r="I1272">
            <v>0</v>
          </cell>
          <cell r="J1272">
            <v>205</v>
          </cell>
        </row>
        <row r="1273">
          <cell r="B1273">
            <v>209871901</v>
          </cell>
          <cell r="C1273" t="str">
            <v>MA03010159</v>
          </cell>
          <cell r="D1273" t="str">
            <v>SISTEMA DE CATERIZACION VENOSA CENTRAL DE DOBLE   LUMEN CON 2 ANTIBIOTICOS 4FR X 8CM</v>
          </cell>
          <cell r="E1273">
            <v>106643</v>
          </cell>
          <cell r="F1273" t="str">
            <v>MEDICO QUIRURGICO</v>
          </cell>
          <cell r="G1273">
            <v>50</v>
          </cell>
          <cell r="H1273">
            <v>0</v>
          </cell>
          <cell r="I1273">
            <v>0</v>
          </cell>
          <cell r="J1273">
            <v>205</v>
          </cell>
        </row>
        <row r="1274">
          <cell r="B1274">
            <v>210069201</v>
          </cell>
          <cell r="C1274" t="str">
            <v>MA01050160</v>
          </cell>
          <cell r="D1274" t="str">
            <v>BOLSA APOSITO PARA PROTECCION DE CATETERES (SE SOLICITA TAMAÑO:  8 X 7.5 cm FIJACION DE POLIURETANO ADHESIVO):</v>
          </cell>
          <cell r="E1274">
            <v>106821</v>
          </cell>
          <cell r="F1274" t="str">
            <v>MEDICO QUIRURGICO</v>
          </cell>
          <cell r="G1274">
            <v>500</v>
          </cell>
          <cell r="H1274">
            <v>0</v>
          </cell>
          <cell r="I1274">
            <v>1843</v>
          </cell>
          <cell r="J1274">
            <v>3.8</v>
          </cell>
        </row>
        <row r="1275">
          <cell r="B1275">
            <v>210069301</v>
          </cell>
          <cell r="C1275" t="str">
            <v>MA01050161</v>
          </cell>
          <cell r="D1275" t="str">
            <v>BOLSA APOSITO PARA PROTECCION DE CATETERES (SE SOLICITA TAMAÑO: 16 X 5 cm FIJACION DE POLIURETANO ADHESIVO).</v>
          </cell>
          <cell r="E1275">
            <v>106821</v>
          </cell>
          <cell r="F1275" t="str">
            <v>MEDICO QUIRURGICO</v>
          </cell>
          <cell r="G1275">
            <v>15900</v>
          </cell>
          <cell r="H1275">
            <v>0</v>
          </cell>
          <cell r="I1275">
            <v>1350</v>
          </cell>
          <cell r="J1275">
            <v>3.8</v>
          </cell>
        </row>
        <row r="1276">
          <cell r="B1276">
            <v>210115101</v>
          </cell>
          <cell r="C1276" t="str">
            <v>SU02030038</v>
          </cell>
          <cell r="D1276" t="str">
            <v>RECARGA ROTICULABLE CON MEDIDA PROGRESIVA DE ALTURA DE LA GRAPA   (SE SOLICITA LONGITUD DE 60MM CON ALTURA DE GRAPA DE 3MM, 3.5MM  Y 4MM SIN PUNTA CURVA)</v>
          </cell>
          <cell r="E1276">
            <v>104376</v>
          </cell>
          <cell r="F1276" t="str">
            <v>MEDICO QUIRURGICO</v>
          </cell>
          <cell r="G1276">
            <v>0</v>
          </cell>
          <cell r="H1276">
            <v>0</v>
          </cell>
          <cell r="I1276">
            <v>0</v>
          </cell>
          <cell r="J1276">
            <v>102.73</v>
          </cell>
        </row>
        <row r="1277">
          <cell r="B1277">
            <v>210133101</v>
          </cell>
          <cell r="C1277" t="str">
            <v>MA01050165</v>
          </cell>
          <cell r="D1277" t="str">
            <v>BOLSA APOSITO PARA PROTECCIÓN DE CATETERES (SE SOLICITA TAMAÑO: 8 X 7.5  CON FIJACIÓN DE TEJIDO NO TEJIDO ADHESIVADO).</v>
          </cell>
          <cell r="E1277">
            <v>106821</v>
          </cell>
          <cell r="F1277" t="str">
            <v>MEDICO QUIRURGICO</v>
          </cell>
          <cell r="G1277">
            <v>61375</v>
          </cell>
          <cell r="H1277">
            <v>0</v>
          </cell>
          <cell r="I1277">
            <v>0</v>
          </cell>
          <cell r="J1277">
            <v>5.8</v>
          </cell>
        </row>
        <row r="1278">
          <cell r="B1278">
            <v>210133201</v>
          </cell>
          <cell r="C1278" t="str">
            <v>MA01050166</v>
          </cell>
          <cell r="D1278" t="str">
            <v>BOLSA APOSITO PARA PROTECCIÓN DE CATETERES (SE SOLICITA TAMAÑO: 16 cm x 5 cm  CON FIJACIÓN DE TEJIDO NO TEJIDO ADHESIVADO).</v>
          </cell>
          <cell r="E1278">
            <v>106821</v>
          </cell>
          <cell r="F1278" t="str">
            <v>MEDICO QUIRURGICO</v>
          </cell>
          <cell r="G1278">
            <v>20500</v>
          </cell>
          <cell r="H1278">
            <v>11750</v>
          </cell>
          <cell r="I1278">
            <v>14025</v>
          </cell>
          <cell r="J1278">
            <v>5.8</v>
          </cell>
        </row>
        <row r="1279">
          <cell r="B1279">
            <v>209168501</v>
          </cell>
          <cell r="C1279" t="str">
            <v>OA01010063</v>
          </cell>
          <cell r="D1279" t="str">
            <v xml:space="preserve">SOLUCION  ISOTÓNICA DE CLORURO DE SODIO AL 0.85% E HIPOCLORITO DE SODIO AL 0.057%, SE SOLICITA ATOMIZADOR CON GATILLO: 8 OZ.                                                                                  </v>
          </cell>
          <cell r="E1279">
            <v>103444</v>
          </cell>
          <cell r="F1279" t="str">
            <v>MEDICO QUIRURGICO</v>
          </cell>
          <cell r="G1279">
            <v>0</v>
          </cell>
          <cell r="H1279">
            <v>0</v>
          </cell>
          <cell r="I1279">
            <v>0</v>
          </cell>
          <cell r="J1279">
            <v>40</v>
          </cell>
        </row>
        <row r="1280">
          <cell r="B1280">
            <v>209168601</v>
          </cell>
          <cell r="C1280" t="str">
            <v>OA01010064</v>
          </cell>
          <cell r="D1280" t="str">
            <v xml:space="preserve">SOLUCION  ISOTÓNICA DE CLORURO DE SODIO AL 0.85% E HIPOCLORITO DE SODIO AL 0.057%, SE SOLICITA GEL 3 oz.
</v>
          </cell>
          <cell r="E1280">
            <v>103444</v>
          </cell>
          <cell r="F1280" t="str">
            <v>MEDICO QUIRURGICO</v>
          </cell>
          <cell r="G1280">
            <v>0</v>
          </cell>
          <cell r="H1280">
            <v>0</v>
          </cell>
          <cell r="I1280">
            <v>0</v>
          </cell>
          <cell r="J1280">
            <v>50</v>
          </cell>
        </row>
        <row r="1281">
          <cell r="B1281">
            <v>209019800</v>
          </cell>
          <cell r="C1281" t="str">
            <v>MA01010026</v>
          </cell>
          <cell r="D1281" t="str">
            <v>CADEXÓMERO YODADO. (SE SOLICITA APOSITO  8CM X 6CM, (10 GRAMOS)</v>
          </cell>
          <cell r="E1281">
            <v>109091</v>
          </cell>
          <cell r="F1281" t="str">
            <v>MEDICO QUIRURGICO</v>
          </cell>
          <cell r="G1281">
            <v>0</v>
          </cell>
          <cell r="H1281">
            <v>0</v>
          </cell>
          <cell r="I1281">
            <v>0</v>
          </cell>
          <cell r="J1281">
            <v>54.75</v>
          </cell>
        </row>
        <row r="1282">
          <cell r="B1282">
            <v>209021701</v>
          </cell>
          <cell r="C1282" t="str">
            <v>MA10030025</v>
          </cell>
          <cell r="D1282" t="str">
            <v>BOLSA DE 1 PIEZA PARA COLOSTOMIA / ILEOSTOMIA RECORTABLE, ABIERTA, PARA ADULTO .  (SE SOLICITA CON FILTRO DE CARBON INCORPORADO Y DIAMETRO DE 10mm o 12mm hasta 55mm)</v>
          </cell>
          <cell r="E1282">
            <v>107218</v>
          </cell>
          <cell r="F1282" t="str">
            <v>MEDICO QUIRURGICO</v>
          </cell>
          <cell r="G1282">
            <v>0</v>
          </cell>
          <cell r="H1282">
            <v>0</v>
          </cell>
          <cell r="I1282">
            <v>0</v>
          </cell>
          <cell r="J1282">
            <v>2.63</v>
          </cell>
        </row>
        <row r="1283">
          <cell r="B1283">
            <v>209021807</v>
          </cell>
          <cell r="C1283" t="str">
            <v>MA10030004</v>
          </cell>
          <cell r="D1283" t="str">
            <v>BOLSA DE 1 PIEZA PARA COLOSTOMIA / ILEOSTOMIA PEDIATRICA, ABIERTA (RECORTABLE).  (SE SOLICITA DE 10MM A  35MM)</v>
          </cell>
          <cell r="E1283">
            <v>101731</v>
          </cell>
          <cell r="F1283" t="str">
            <v>MEDICO QUIRURGICO</v>
          </cell>
          <cell r="G1283">
            <v>0</v>
          </cell>
          <cell r="H1283">
            <v>0</v>
          </cell>
          <cell r="I1283">
            <v>0</v>
          </cell>
          <cell r="J1283">
            <v>3.71</v>
          </cell>
        </row>
        <row r="1284">
          <cell r="B1284">
            <v>209074901</v>
          </cell>
          <cell r="C1284" t="str">
            <v>MA01010433</v>
          </cell>
          <cell r="D1284" t="str">
            <v>APOSITO (COMPRESAS) CON PARTICULAS DE COBRE INCRUSTADAS EN LA FIBRA. (SE SOLICITA SIN ADHESIVA CON TAMAÑO DE 5CMX6CM).</v>
          </cell>
          <cell r="E1284">
            <v>107688</v>
          </cell>
          <cell r="F1284" t="str">
            <v>MEDICO QUIRURGICO</v>
          </cell>
          <cell r="G1284">
            <v>1200</v>
          </cell>
          <cell r="H1284">
            <v>0</v>
          </cell>
          <cell r="I1284">
            <v>200</v>
          </cell>
          <cell r="J1284">
            <v>11</v>
          </cell>
        </row>
        <row r="1285">
          <cell r="B1285">
            <v>209075001</v>
          </cell>
          <cell r="C1285" t="str">
            <v>MA01010434</v>
          </cell>
          <cell r="D1285" t="str">
            <v>APOSITO (COMPRESAS) CON PARTICULAS DE COBRE INCRUSTADAS EN LA FIBRA. (SE SOLICITA SIN ADHESIVA CON TAMAÑO DE 10CMX12CM).</v>
          </cell>
          <cell r="E1285">
            <v>107688</v>
          </cell>
          <cell r="F1285" t="str">
            <v>MEDICO QUIRURGICO</v>
          </cell>
          <cell r="G1285">
            <v>0</v>
          </cell>
          <cell r="H1285">
            <v>0</v>
          </cell>
          <cell r="I1285">
            <v>0</v>
          </cell>
          <cell r="J1285">
            <v>19</v>
          </cell>
        </row>
        <row r="1286">
          <cell r="B1286">
            <v>209075101</v>
          </cell>
          <cell r="C1286" t="str">
            <v>MA01010435</v>
          </cell>
          <cell r="D1286" t="str">
            <v>APOSITO (COMPRESAS) CON PARTICULAS DE COBRE INCRUSTADAS EN LA FIBRA. (SE SOLICITA SIN ADHESIVA CON TAMAÑO DE 10CMX20CM).</v>
          </cell>
          <cell r="E1286">
            <v>107688</v>
          </cell>
          <cell r="F1286" t="str">
            <v>MEDICO QUIRURGICO</v>
          </cell>
          <cell r="G1286">
            <v>0</v>
          </cell>
          <cell r="H1286">
            <v>0</v>
          </cell>
          <cell r="I1286">
            <v>800</v>
          </cell>
          <cell r="J1286">
            <v>30</v>
          </cell>
        </row>
        <row r="1287">
          <cell r="B1287">
            <v>209107101</v>
          </cell>
          <cell r="C1287" t="str">
            <v xml:space="preserve">MA12041092	</v>
          </cell>
          <cell r="D1287" t="str">
            <v>HEMOSTATICO SINTETICO 3.5, (Se Solicita No soluble en agua, tamaño de 3.5 gramos)</v>
          </cell>
          <cell r="E1287">
            <v>100125</v>
          </cell>
          <cell r="F1287" t="str">
            <v>MEDICO QUIRURGICO</v>
          </cell>
          <cell r="G1287">
            <v>440</v>
          </cell>
          <cell r="H1287">
            <v>0</v>
          </cell>
          <cell r="I1287">
            <v>0</v>
          </cell>
          <cell r="J1287">
            <v>117</v>
          </cell>
        </row>
        <row r="1288">
          <cell r="B1288">
            <v>209113701</v>
          </cell>
          <cell r="C1288" t="str">
            <v>MA12020001</v>
          </cell>
          <cell r="D1288" t="str">
            <v>HEMOSTATICO SINTETICO 2.5, (Se Solicita No soluble en agua, tamaño de 2.5 gramos)</v>
          </cell>
          <cell r="E1288">
            <v>100125</v>
          </cell>
          <cell r="F1288" t="str">
            <v>MEDICO QUIRURGICO</v>
          </cell>
          <cell r="G1288">
            <v>0</v>
          </cell>
          <cell r="H1288">
            <v>0</v>
          </cell>
          <cell r="I1288">
            <v>0</v>
          </cell>
          <cell r="J1288">
            <v>117</v>
          </cell>
        </row>
        <row r="1289">
          <cell r="B1289">
            <v>209680501</v>
          </cell>
          <cell r="C1289" t="str">
            <v>IN02020036</v>
          </cell>
          <cell r="D1289" t="str">
            <v>TROCAR DESECHABLE CON CATALIZADOR DE HUMO, (SE SOLICITA DIÁMETRO DE 5MM, LONGITUD DE 100MM)</v>
          </cell>
          <cell r="E1289">
            <v>108261</v>
          </cell>
          <cell r="F1289" t="str">
            <v>MEDICO QUIRURGICO</v>
          </cell>
          <cell r="G1289">
            <v>0</v>
          </cell>
          <cell r="H1289">
            <v>0</v>
          </cell>
          <cell r="I1289">
            <v>0</v>
          </cell>
          <cell r="J1289">
            <v>90</v>
          </cell>
        </row>
        <row r="1290">
          <cell r="B1290">
            <v>209680701</v>
          </cell>
          <cell r="C1290" t="str">
            <v>IN02020038</v>
          </cell>
          <cell r="D1290" t="str">
            <v>TROCAR DESECHABLE CON CATALIZADOR DE HUMO, (SE SOLICITA: Diámetro de 12 mm, longitud de 100 mm)</v>
          </cell>
          <cell r="E1290">
            <v>108261</v>
          </cell>
          <cell r="F1290" t="str">
            <v>MEDICO QUIRURGICO</v>
          </cell>
          <cell r="G1290">
            <v>160</v>
          </cell>
          <cell r="H1290">
            <v>0</v>
          </cell>
          <cell r="I1290">
            <v>300</v>
          </cell>
          <cell r="J1290">
            <v>90</v>
          </cell>
        </row>
        <row r="1291">
          <cell r="B1291">
            <v>209868301</v>
          </cell>
          <cell r="C1291" t="str">
            <v>MA08040035</v>
          </cell>
          <cell r="D1291" t="str">
            <v xml:space="preserve">TERMOMETRO TIMPANICO DIGITAL   ( SE SOLICITA Funda o cubierta o cobertor desechable) </v>
          </cell>
          <cell r="E1291">
            <v>106512</v>
          </cell>
          <cell r="F1291" t="str">
            <v>MEDICO QUIRURGICO</v>
          </cell>
          <cell r="G1291">
            <v>0</v>
          </cell>
          <cell r="H1291">
            <v>0</v>
          </cell>
          <cell r="I1291">
            <v>0</v>
          </cell>
          <cell r="J1291">
            <v>0.25</v>
          </cell>
        </row>
        <row r="1292">
          <cell r="B1292">
            <v>210029801</v>
          </cell>
          <cell r="C1292" t="str">
            <v>MA01010486</v>
          </cell>
          <cell r="D1292" t="str">
            <v>APÓSITO PRENSADO DE NYLON CON PLATA METALICA (10.16 cm x 22.86 cm) (su equivalencia en pulgada)).</v>
          </cell>
          <cell r="E1292">
            <v>108748</v>
          </cell>
          <cell r="F1292" t="str">
            <v>MEDICO QUIRURGICO</v>
          </cell>
          <cell r="G1292">
            <v>400</v>
          </cell>
          <cell r="H1292">
            <v>0</v>
          </cell>
          <cell r="I1292">
            <v>0</v>
          </cell>
          <cell r="J1292">
            <v>66</v>
          </cell>
        </row>
        <row r="1293">
          <cell r="B1293">
            <v>210029901</v>
          </cell>
          <cell r="C1293" t="str">
            <v>MA01010487</v>
          </cell>
          <cell r="D1293" t="str">
            <v>APÓSITO PRENSADO DE NYLON CON PLATA METALICA (10.16 cm x 27.94 cm (su equivalencia en pulgada)).</v>
          </cell>
          <cell r="E1293">
            <v>108748</v>
          </cell>
          <cell r="F1293" t="str">
            <v>MEDICO QUIRURGICO</v>
          </cell>
          <cell r="G1293">
            <v>755</v>
          </cell>
          <cell r="H1293">
            <v>0</v>
          </cell>
          <cell r="I1293">
            <v>0</v>
          </cell>
          <cell r="J1293">
            <v>78.5</v>
          </cell>
        </row>
        <row r="1294">
          <cell r="B1294">
            <v>210055601</v>
          </cell>
          <cell r="C1294" t="str">
            <v>MA03050689</v>
          </cell>
          <cell r="D1294" t="str">
            <v>BOLSILLO PERITONEAL, (Se Solicira Tamaño 247CM)</v>
          </cell>
          <cell r="E1294">
            <v>108498</v>
          </cell>
          <cell r="F1294" t="str">
            <v>MEDICO QUIRURGICO</v>
          </cell>
          <cell r="G1294">
            <v>0</v>
          </cell>
          <cell r="H1294">
            <v>0</v>
          </cell>
          <cell r="I1294">
            <v>0</v>
          </cell>
          <cell r="J1294">
            <v>19.95</v>
          </cell>
        </row>
        <row r="1295">
          <cell r="B1295">
            <v>210086901</v>
          </cell>
          <cell r="C1295" t="str">
            <v>MA01010540</v>
          </cell>
          <cell r="D1295" t="str">
            <v xml:space="preserve">APÓSITO PRENSADO DE NYLON CON PLATA METALICA, (SE SOLICITA CON ADHESIVO Y ALMOHADILLA EL TAMAÑO DE 10.16 X 10.16CM)
	</v>
          </cell>
          <cell r="E1295">
            <v>108748</v>
          </cell>
          <cell r="F1295" t="str">
            <v>MEDICO QUIRURGICO</v>
          </cell>
          <cell r="G1295">
            <v>1150</v>
          </cell>
          <cell r="H1295">
            <v>0</v>
          </cell>
          <cell r="I1295">
            <v>0</v>
          </cell>
          <cell r="J1295">
            <v>31</v>
          </cell>
        </row>
        <row r="1296">
          <cell r="B1296">
            <v>210095701</v>
          </cell>
          <cell r="C1296" t="str">
            <v>MA01010562</v>
          </cell>
          <cell r="D1296" t="str">
            <v>MATRIZ ACELULAR CON ÁCIDOS GRASOS Y OMEGA 3 (Se solicita disco de 16mm)</v>
          </cell>
          <cell r="E1296">
            <v>109014</v>
          </cell>
          <cell r="F1296" t="str">
            <v>MEDICO QUIRURGICO</v>
          </cell>
          <cell r="G1296">
            <v>1400</v>
          </cell>
          <cell r="H1296">
            <v>70</v>
          </cell>
          <cell r="I1296">
            <v>350</v>
          </cell>
          <cell r="J1296">
            <v>48.5</v>
          </cell>
        </row>
        <row r="1297">
          <cell r="B1297">
            <v>210096101</v>
          </cell>
          <cell r="C1297" t="str">
            <v>MA01010566</v>
          </cell>
          <cell r="D1297" t="str">
            <v>MATRIZ ACELULAR CON ÁCIDOS GRASOS Y OMEGA 3 (Se solicita laminado de 7 x 10cm)</v>
          </cell>
          <cell r="E1297">
            <v>109014</v>
          </cell>
          <cell r="F1297" t="str">
            <v>MEDICO QUIRURGICO</v>
          </cell>
          <cell r="G1297">
            <v>0</v>
          </cell>
          <cell r="H1297">
            <v>0</v>
          </cell>
          <cell r="I1297">
            <v>0</v>
          </cell>
          <cell r="J1297">
            <v>461.13</v>
          </cell>
        </row>
        <row r="1298">
          <cell r="B1298">
            <v>210096201</v>
          </cell>
          <cell r="C1298" t="str">
            <v>MA01010567</v>
          </cell>
          <cell r="D1298" t="str">
            <v>MATRIZ ACELULAR CON ÁCIDOS GRASOS Y OMEGA 3 (Se solicita Fragmentado de 8 cm2)</v>
          </cell>
          <cell r="E1298">
            <v>109014</v>
          </cell>
          <cell r="F1298" t="str">
            <v>MEDICO QUIRURGICO</v>
          </cell>
          <cell r="G1298">
            <v>150</v>
          </cell>
          <cell r="H1298">
            <v>0</v>
          </cell>
          <cell r="I1298">
            <v>0</v>
          </cell>
          <cell r="J1298">
            <v>367.84</v>
          </cell>
        </row>
        <row r="1299">
          <cell r="B1299">
            <v>210140301</v>
          </cell>
          <cell r="C1299" t="str">
            <v>MA12020258</v>
          </cell>
          <cell r="D1299" t="str">
            <v>MALLA DE ACETATO CON BACTERICIDA, (SE SOLICITA APOSITO TAMAÑO 15 CM X 20 CM)</v>
          </cell>
          <cell r="E1299">
            <v>109072</v>
          </cell>
          <cell r="F1299" t="str">
            <v>MEDICO QUIRURGICO</v>
          </cell>
          <cell r="G1299">
            <v>720</v>
          </cell>
          <cell r="H1299">
            <v>450</v>
          </cell>
          <cell r="I1299">
            <v>0</v>
          </cell>
          <cell r="J1299">
            <v>14.5</v>
          </cell>
        </row>
        <row r="1300">
          <cell r="B1300">
            <v>210215501</v>
          </cell>
          <cell r="C1300" t="str">
            <v>AP02061552</v>
          </cell>
          <cell r="D1300" t="str">
            <v>COLUMNA O CARTUCHO DE HEMOPERFUSIÓN (TAMAÑO 250 ML), (SE SOLICITA 250 ML, Recubierto por colodión o polímero hidrofílico injertado).</v>
          </cell>
          <cell r="E1300">
            <v>108476</v>
          </cell>
          <cell r="F1300" t="str">
            <v>MEDICO QUIRURGICO</v>
          </cell>
          <cell r="G1300">
            <v>0</v>
          </cell>
          <cell r="H1300">
            <v>0</v>
          </cell>
          <cell r="I1300">
            <v>0</v>
          </cell>
          <cell r="J1300">
            <v>450</v>
          </cell>
        </row>
        <row r="1301">
          <cell r="B1301">
            <v>210229001</v>
          </cell>
          <cell r="C1301" t="str">
            <v>MA01010595</v>
          </cell>
          <cell r="D1301" t="str">
            <v>APOSITO HEMOSTATICOS DE DOBLE CARA CON ACTIVIDAD ANTIBACYERIAL (QUITOSANO), (SE SOLICITA APOSITO, DIAMETRO DE ¾ PULGADAS (1.9 cm)).</v>
          </cell>
          <cell r="E1301">
            <v>109246</v>
          </cell>
          <cell r="F1301" t="str">
            <v>MEDICO QUIRURGICO</v>
          </cell>
          <cell r="G1301">
            <v>50</v>
          </cell>
          <cell r="H1301">
            <v>0</v>
          </cell>
          <cell r="I1301">
            <v>0</v>
          </cell>
          <cell r="J1301">
            <v>19.5</v>
          </cell>
        </row>
        <row r="1302">
          <cell r="B1302">
            <v>210229101</v>
          </cell>
          <cell r="C1302" t="str">
            <v>MA01020113</v>
          </cell>
          <cell r="D1302" t="str">
            <v>COMPRESA DE GASA CON ACCION HEMOSTATICA Y ANTIMICROBIANA PARA CONTROL DE SANGRADO SEVERO, (SE SOLICITA GASA HEMOSTATATICA ANTIMICROBIA 10.16X10.16CM)</v>
          </cell>
          <cell r="E1302">
            <v>109248</v>
          </cell>
          <cell r="F1302" t="str">
            <v>MEDICO QUIRURGICO</v>
          </cell>
          <cell r="G1302">
            <v>1500</v>
          </cell>
          <cell r="H1302">
            <v>0</v>
          </cell>
          <cell r="I1302">
            <v>0</v>
          </cell>
          <cell r="J1302">
            <v>38</v>
          </cell>
        </row>
        <row r="1303">
          <cell r="B1303">
            <v>210315201</v>
          </cell>
          <cell r="C1303" t="str">
            <v>MA01010609</v>
          </cell>
          <cell r="D1303" t="str">
            <v>APOSITOS CON BARRERA ANTIMICROBIANA. (10.16 CM X 12.7 CM, CON ALMOHADILLA 3.5 CM X 6 CM.)</v>
          </cell>
          <cell r="E1303">
            <v>109432</v>
          </cell>
          <cell r="F1303" t="str">
            <v>MEDICO QUIRURGICO</v>
          </cell>
          <cell r="G1303">
            <v>0</v>
          </cell>
          <cell r="H1303">
            <v>0</v>
          </cell>
          <cell r="I1303">
            <v>0</v>
          </cell>
          <cell r="J1303">
            <v>73</v>
          </cell>
        </row>
        <row r="1304">
          <cell r="B1304">
            <v>210337301</v>
          </cell>
          <cell r="C1304" t="str">
            <v>AP02061648</v>
          </cell>
          <cell r="D1304" t="str">
            <v>COBERTORES TIMPANICOS PARA TERMOMETRO INFRARROJO DIGITAL</v>
          </cell>
          <cell r="E1304">
            <v>109787</v>
          </cell>
          <cell r="F1304" t="str">
            <v>MEDICO QUIRURGICO</v>
          </cell>
          <cell r="G1304">
            <v>0</v>
          </cell>
          <cell r="H1304">
            <v>0</v>
          </cell>
          <cell r="I1304">
            <v>0</v>
          </cell>
          <cell r="J1304">
            <v>0.24</v>
          </cell>
        </row>
        <row r="1305">
          <cell r="B1305">
            <v>210345001</v>
          </cell>
          <cell r="C1305" t="str">
            <v>AP01010302</v>
          </cell>
          <cell r="D1305" t="str">
            <v>TERMOMETRO DIGITAL INFRARROJO DE CONTACTO</v>
          </cell>
          <cell r="E1305">
            <v>109787</v>
          </cell>
          <cell r="F1305" t="str">
            <v>MEDICO QUIRURGICO</v>
          </cell>
          <cell r="G1305">
            <v>0</v>
          </cell>
          <cell r="H1305">
            <v>0</v>
          </cell>
          <cell r="I1305">
            <v>10</v>
          </cell>
          <cell r="J1305">
            <v>750</v>
          </cell>
        </row>
        <row r="1306">
          <cell r="B1306">
            <v>210354001</v>
          </cell>
          <cell r="C1306" t="str">
            <v>MA01030021</v>
          </cell>
          <cell r="D1306" t="str">
            <v>TAPON HEMOSTATICO COMPUESTO DE AMINOPOLISASCARIDOS Y CARBOXIMETIL QUITOSANO INTRANASAL (SE SOLICITA TAMAÑO 1.30CM X 3.80CM).</v>
          </cell>
          <cell r="E1306">
            <v>109346</v>
          </cell>
          <cell r="F1306" t="str">
            <v>MEDICO QUIRURGICO</v>
          </cell>
          <cell r="G1306">
            <v>80</v>
          </cell>
          <cell r="H1306">
            <v>0</v>
          </cell>
          <cell r="I1306">
            <v>200</v>
          </cell>
          <cell r="J1306">
            <v>35</v>
          </cell>
        </row>
        <row r="1307">
          <cell r="B1307">
            <v>210354101</v>
          </cell>
          <cell r="C1307" t="str">
            <v>MA01030022</v>
          </cell>
          <cell r="D1307" t="str">
            <v>TAPON HEMOSTATICO COMPUESTO DE AMINOPOLISASCARIDOS Y CARBOXIMETIL QUITOSANO INTRANASAL (SE SOLICITA TAMAÑO 1.50CM X 5.10CM).</v>
          </cell>
          <cell r="E1307">
            <v>109346</v>
          </cell>
          <cell r="F1307" t="str">
            <v>MEDICO QUIRURGICO</v>
          </cell>
          <cell r="G1307">
            <v>704</v>
          </cell>
          <cell r="H1307">
            <v>340</v>
          </cell>
          <cell r="I1307">
            <v>0</v>
          </cell>
          <cell r="J1307">
            <v>44</v>
          </cell>
        </row>
        <row r="1308">
          <cell r="B1308">
            <v>210354201</v>
          </cell>
          <cell r="C1308" t="str">
            <v>MA01030023</v>
          </cell>
          <cell r="D1308" t="str">
            <v>TAPON HEMOSTATICO COMPUESTO DE AMINOPOLISASCARIDOS Y CARBOXIMETIL QUITOSANO INTRANASAL  (SE SOLICITA TAMAÑO 1.80 CM X  8CM).</v>
          </cell>
          <cell r="E1308">
            <v>109346</v>
          </cell>
          <cell r="F1308" t="str">
            <v>MEDICO QUIRURGICO</v>
          </cell>
          <cell r="G1308">
            <v>1440</v>
          </cell>
          <cell r="H1308">
            <v>0</v>
          </cell>
          <cell r="I1308">
            <v>0</v>
          </cell>
          <cell r="J1308">
            <v>44</v>
          </cell>
        </row>
        <row r="1309">
          <cell r="B1309">
            <v>210374001</v>
          </cell>
          <cell r="C1309" t="str">
            <v>MN04030439</v>
          </cell>
          <cell r="D1309" t="str">
            <v xml:space="preserve">NEBULIZADOR CON SISTEMA CERRADO </v>
          </cell>
          <cell r="E1309">
            <v>109598</v>
          </cell>
          <cell r="F1309" t="str">
            <v>MEDICO QUIRURGICO</v>
          </cell>
          <cell r="G1309">
            <v>1500</v>
          </cell>
          <cell r="H1309">
            <v>0</v>
          </cell>
          <cell r="I1309">
            <v>0</v>
          </cell>
          <cell r="J1309">
            <v>19.5</v>
          </cell>
        </row>
        <row r="1310">
          <cell r="B1310">
            <v>210083601</v>
          </cell>
          <cell r="C1310" t="str">
            <v>MN01040109</v>
          </cell>
          <cell r="D1310" t="str">
            <v>KIT DE LIMPIEZA DE GLUCONATO DE CLORHEXIDINA ALCOHOLADA (2 APLICADOR DE 3 ML TRANSPARENTE, CON SOLUCION GLUCONATO DE  CLORHEXIDINA 2% ALCOHOL 70%, Y UN PAD DE TIRA ADHESIVA CON HENDIDURA (CHG).</v>
          </cell>
          <cell r="E1310">
            <v>107107</v>
          </cell>
          <cell r="F1310" t="str">
            <v>MEDICO QUIRURGICO</v>
          </cell>
          <cell r="G1310">
            <v>0</v>
          </cell>
          <cell r="H1310">
            <v>0</v>
          </cell>
          <cell r="I1310">
            <v>0</v>
          </cell>
          <cell r="J1310">
            <v>44.5</v>
          </cell>
        </row>
        <row r="1311">
          <cell r="B1311">
            <v>209100901</v>
          </cell>
          <cell r="C1311" t="str">
            <v>MN01010050</v>
          </cell>
          <cell r="D1311" t="str">
            <v xml:space="preserve">BANDEJA DE ANESTESIA RAQUIDEA SIN MEDICAMENTO (SE SOLICITA TAMAÑO: 25G X 103MM). </v>
          </cell>
          <cell r="E1311">
            <v>106403</v>
          </cell>
          <cell r="F1311" t="str">
            <v>MEDICO QUIRURGICO</v>
          </cell>
          <cell r="G1311">
            <v>2800</v>
          </cell>
          <cell r="H1311">
            <v>640</v>
          </cell>
          <cell r="I1311">
            <v>0</v>
          </cell>
          <cell r="J1311">
            <v>7.9989999999999997</v>
          </cell>
        </row>
        <row r="1312">
          <cell r="B1312">
            <v>209022305</v>
          </cell>
          <cell r="C1312" t="str">
            <v>MA10040026</v>
          </cell>
          <cell r="D1312" t="str">
            <v>BOLSA BIODEGRADABLE COLECTORA DE VOMITO.</v>
          </cell>
          <cell r="E1312">
            <v>103029</v>
          </cell>
          <cell r="F1312" t="str">
            <v>MEDICO QUIRURGICO</v>
          </cell>
          <cell r="G1312">
            <v>0</v>
          </cell>
          <cell r="H1312">
            <v>0</v>
          </cell>
          <cell r="I1312">
            <v>0</v>
          </cell>
          <cell r="J1312">
            <v>1.95</v>
          </cell>
        </row>
        <row r="1313">
          <cell r="B1313">
            <v>209022100</v>
          </cell>
          <cell r="C1313" t="str">
            <v>MA10020001</v>
          </cell>
          <cell r="D1313" t="str">
            <v>BOLSA COLECTORA DE ORINA PARA ADULTO.</v>
          </cell>
          <cell r="E1313">
            <v>22018</v>
          </cell>
          <cell r="F1313" t="str">
            <v>MEDICO QUIRURGICO</v>
          </cell>
          <cell r="G1313">
            <v>32600</v>
          </cell>
          <cell r="H1313">
            <v>2913</v>
          </cell>
          <cell r="I1313">
            <v>1600</v>
          </cell>
          <cell r="J1313">
            <v>0.77</v>
          </cell>
        </row>
        <row r="1314">
          <cell r="B1314">
            <v>209021702</v>
          </cell>
          <cell r="C1314" t="str">
            <v>MA10030026</v>
          </cell>
          <cell r="D1314" t="str">
            <v>BOLSA DE 1 PIEZA PARA COLOSTOMIA / ILEOSTOMIA RECORTABLE, ABIERTA, PARA ADULTO . (SE SOLICITA CON FILTRO DE CARBON INCORPORADO Y DIAMETRO DE 10mm o 12mm hasta 70mm)</v>
          </cell>
          <cell r="E1314">
            <v>107218</v>
          </cell>
          <cell r="F1314" t="str">
            <v>MEDICO QUIRURGICO</v>
          </cell>
          <cell r="G1314">
            <v>0</v>
          </cell>
          <cell r="H1314">
            <v>4860</v>
          </cell>
          <cell r="I1314">
            <v>12450</v>
          </cell>
          <cell r="J1314">
            <v>3</v>
          </cell>
        </row>
        <row r="1315">
          <cell r="B1315">
            <v>209292901</v>
          </cell>
          <cell r="C1315" t="str">
            <v>MA10040018</v>
          </cell>
          <cell r="D1315" t="str">
            <v>BOLSA PARA OBTENCIÓN DE MUESTRAS EN CIRUGÍA LAPAROSCÓPICA (Se solicita de 6.4cm x 15cm)</v>
          </cell>
          <cell r="E1315">
            <v>102160</v>
          </cell>
          <cell r="F1315" t="str">
            <v>MEDICO QUIRURGICO</v>
          </cell>
          <cell r="G1315">
            <v>0</v>
          </cell>
          <cell r="H1315">
            <v>0</v>
          </cell>
          <cell r="I1315">
            <v>150</v>
          </cell>
          <cell r="J1315">
            <v>67.900000000000006</v>
          </cell>
        </row>
        <row r="1316">
          <cell r="B1316">
            <v>210097101</v>
          </cell>
          <cell r="C1316" t="str">
            <v>MA01050163</v>
          </cell>
          <cell r="D1316" t="str">
            <v>BOLSA DE CONTEO SEGURO PARA GASAS Y COMPRESAS</v>
          </cell>
          <cell r="E1316">
            <v>108956</v>
          </cell>
          <cell r="F1316" t="str">
            <v>MEDICO QUIRURGICO</v>
          </cell>
          <cell r="G1316">
            <v>310000</v>
          </cell>
          <cell r="H1316">
            <v>76900</v>
          </cell>
          <cell r="I1316">
            <v>2500</v>
          </cell>
          <cell r="J1316">
            <v>1.22</v>
          </cell>
        </row>
        <row r="1317">
          <cell r="B1317">
            <v>209040500</v>
          </cell>
          <cell r="C1317" t="str">
            <v>MA02010002</v>
          </cell>
          <cell r="D1317" t="str">
            <v>CANULA PARA IRRIGACION, CAUTERIO Y SUCCION ENDOSCOPICA DE GANCHO DE 5MM.</v>
          </cell>
          <cell r="E1317">
            <v>24640</v>
          </cell>
          <cell r="F1317" t="str">
            <v>MEDICO QUIRURGICO</v>
          </cell>
          <cell r="G1317">
            <v>1020</v>
          </cell>
          <cell r="H1317">
            <v>100</v>
          </cell>
          <cell r="I1317">
            <v>30</v>
          </cell>
          <cell r="J1317">
            <v>66.27</v>
          </cell>
        </row>
        <row r="1318">
          <cell r="B1318">
            <v>209423401</v>
          </cell>
          <cell r="C1318" t="str">
            <v>MA03050220</v>
          </cell>
          <cell r="D1318" t="str">
            <v>CATETER DE ARTERIA RADIAL PARA MONITORIZACION DE PRESION Y TOMA DE MUESTRAS SE SOLICITA CON ALETAS DE 3Fr Y 5cms DE LONGITUD DE POLIURETANO CON PUNTA RECTA</v>
          </cell>
          <cell r="E1318">
            <v>103198</v>
          </cell>
          <cell r="F1318" t="str">
            <v>MEDICO QUIRURGICO</v>
          </cell>
          <cell r="G1318">
            <v>702</v>
          </cell>
          <cell r="H1318">
            <v>25</v>
          </cell>
          <cell r="I1318">
            <v>200</v>
          </cell>
          <cell r="J1318">
            <v>72</v>
          </cell>
        </row>
        <row r="1319">
          <cell r="B1319">
            <v>209833801</v>
          </cell>
          <cell r="C1319" t="str">
            <v>MA03050487</v>
          </cell>
          <cell r="D1319" t="str">
            <v>CATETER INTRAVENOSO DE BIOSEGURIDAD SE SOLICITA CATETER DE POLIURETANO TAMAÑO 22G X 1 "</v>
          </cell>
          <cell r="E1319">
            <v>106248</v>
          </cell>
          <cell r="F1319" t="str">
            <v>MEDICO QUIRURGICO</v>
          </cell>
          <cell r="G1319">
            <v>0</v>
          </cell>
          <cell r="H1319">
            <v>35700</v>
          </cell>
          <cell r="I1319">
            <v>10500</v>
          </cell>
          <cell r="J1319">
            <v>0.36799999999999999</v>
          </cell>
        </row>
        <row r="1320">
          <cell r="B1320">
            <v>209833901</v>
          </cell>
          <cell r="C1320" t="str">
            <v>MA03050488</v>
          </cell>
          <cell r="D1320" t="str">
            <v xml:space="preserve">CATETER INTRAVENOSO DE BIOSEGURIDAD. SE SOLICITA CATETER DE POLIURETANO TAMAÑO 24G X 3/4 </v>
          </cell>
          <cell r="E1320">
            <v>106248</v>
          </cell>
          <cell r="F1320" t="str">
            <v>MEDICO QUIRURGICO</v>
          </cell>
          <cell r="G1320">
            <v>44000</v>
          </cell>
          <cell r="H1320">
            <v>50700</v>
          </cell>
          <cell r="I1320">
            <v>4300</v>
          </cell>
          <cell r="J1320">
            <v>0.36799999999999999</v>
          </cell>
        </row>
        <row r="1321">
          <cell r="B1321">
            <v>209833601</v>
          </cell>
          <cell r="C1321" t="str">
            <v>MA03050485</v>
          </cell>
          <cell r="D1321" t="str">
            <v>CATETER INTRAVENOSO DE BIOSEGURIDAD   (SE SOLICITA CATETER DE POLIURETANO TAMAÑO 18G X 1 1/4")</v>
          </cell>
          <cell r="E1321">
            <v>106248</v>
          </cell>
          <cell r="F1321" t="str">
            <v>MEDICO QUIRURGICO</v>
          </cell>
          <cell r="G1321">
            <v>0</v>
          </cell>
          <cell r="H1321">
            <v>17500</v>
          </cell>
          <cell r="I1321">
            <v>28400</v>
          </cell>
          <cell r="J1321">
            <v>0.36799999999999999</v>
          </cell>
        </row>
        <row r="1322">
          <cell r="B1322">
            <v>209833701</v>
          </cell>
          <cell r="C1322" t="str">
            <v>MA03050486</v>
          </cell>
          <cell r="D1322" t="str">
            <v>CATETER INTRAVENOSO DE BIOSEGURIDAD.  SE SOLICITA CATETER DE POLIURETANO TAMAÑO 20G X 1"  A 1 3/4"</v>
          </cell>
          <cell r="E1322">
            <v>106248</v>
          </cell>
          <cell r="F1322" t="str">
            <v>MEDICO QUIRURGICO</v>
          </cell>
          <cell r="G1322">
            <v>0</v>
          </cell>
          <cell r="H1322">
            <v>11300</v>
          </cell>
          <cell r="I1322">
            <v>31800</v>
          </cell>
          <cell r="J1322">
            <v>0.36799999999999999</v>
          </cell>
        </row>
        <row r="1323">
          <cell r="B1323">
            <v>209035300</v>
          </cell>
          <cell r="C1323" t="str">
            <v>MA09010012</v>
          </cell>
          <cell r="D1323" t="str">
            <v>CINTA ADHESIVA DE TELA DE ALGODON (ESPARADRAPO) DE CORTE SURTIDO</v>
          </cell>
          <cell r="E1323">
            <v>24271</v>
          </cell>
          <cell r="F1323" t="str">
            <v>MEDICO QUIRURGICO</v>
          </cell>
          <cell r="G1323">
            <v>2192</v>
          </cell>
          <cell r="H1323">
            <v>310</v>
          </cell>
          <cell r="I1323">
            <v>542</v>
          </cell>
          <cell r="J1323">
            <v>6.13</v>
          </cell>
        </row>
        <row r="1324">
          <cell r="B1324">
            <v>209049600</v>
          </cell>
          <cell r="C1324" t="str">
            <v>AF01020026</v>
          </cell>
          <cell r="D1324" t="str">
            <v>CONECTOR LIBRE DE AGUJAS PARA ACCESOS VASCULARES VENOSOS</v>
          </cell>
          <cell r="E1324">
            <v>102867</v>
          </cell>
          <cell r="F1324" t="str">
            <v>MEDICO QUIRURGICO</v>
          </cell>
          <cell r="G1324">
            <v>0</v>
          </cell>
          <cell r="H1324">
            <v>0</v>
          </cell>
          <cell r="I1324">
            <v>0</v>
          </cell>
          <cell r="J1324">
            <v>0.41799999999999998</v>
          </cell>
        </row>
        <row r="1325">
          <cell r="B1325">
            <v>209003502</v>
          </cell>
          <cell r="C1325" t="str">
            <v>AF01010019</v>
          </cell>
          <cell r="D1325" t="str">
            <v>CONECTOR PARA BOMBA DE INFUSION CON FILTRO DE AIRE</v>
          </cell>
          <cell r="E1325">
            <v>22114</v>
          </cell>
          <cell r="F1325" t="str">
            <v>MEDICO QUIRURGICO</v>
          </cell>
          <cell r="G1325">
            <v>5400</v>
          </cell>
          <cell r="H1325">
            <v>5000</v>
          </cell>
          <cell r="I1325">
            <v>18640</v>
          </cell>
          <cell r="J1325">
            <v>4.2380000000000004</v>
          </cell>
        </row>
        <row r="1326">
          <cell r="B1326">
            <v>210199501</v>
          </cell>
          <cell r="C1326" t="str">
            <v>SC02010315</v>
          </cell>
          <cell r="D1326" t="str">
            <v xml:space="preserve">FIBRA (ESPONJA) GUANTE O ROLLO PARA LIMPIEZA DE PACIENTES QUE CONTIENE LAURIL ETER SULFATO DE SODIO, MAS CAMOMILA Y COCAMIDROPIL BETANAINA </v>
          </cell>
          <cell r="E1326">
            <v>109237</v>
          </cell>
          <cell r="F1326" t="str">
            <v>MEDICO QUIRURGICO</v>
          </cell>
          <cell r="G1326">
            <v>0</v>
          </cell>
          <cell r="H1326">
            <v>0</v>
          </cell>
          <cell r="I1326">
            <v>0</v>
          </cell>
          <cell r="J1326">
            <v>0.9</v>
          </cell>
        </row>
        <row r="1327">
          <cell r="B1327">
            <v>209168001</v>
          </cell>
          <cell r="C1327" t="str">
            <v>MA12040144</v>
          </cell>
          <cell r="D1327" t="str">
            <v>INJERTO VASCULAR CONICO CON ANILLOS INTEGRADOS AL PTFE.   SE SOLICITA:  CON HEPARINA BIOACTIVA, CAN ANILLO INTEGRAD, INJERTO VASCULAR CÓNICO ENTRE 4MM y  7MM , LONGITUD 45CM</v>
          </cell>
          <cell r="E1327">
            <v>100384</v>
          </cell>
          <cell r="F1327" t="str">
            <v>MEDICO QUIRURGICO</v>
          </cell>
          <cell r="G1327">
            <v>33</v>
          </cell>
          <cell r="H1327">
            <v>0</v>
          </cell>
          <cell r="I1327">
            <v>0</v>
          </cell>
          <cell r="J1327">
            <v>1494.01</v>
          </cell>
        </row>
        <row r="1328">
          <cell r="B1328">
            <v>209163901</v>
          </cell>
          <cell r="C1328" t="str">
            <v>MA12040143</v>
          </cell>
          <cell r="D1328" t="str">
            <v>INJERTO VASCULAR CONICO CON ANILLOS INTEGRADOS AL PTFE.   (SE SOLICITA: CON HEPARINA BIOACTIVA, CAN ANILLO INTEGRAD, INJERTO VASCULAR CÓNICO Entre 4MM y 6MM ,Longitud 45CM).</v>
          </cell>
          <cell r="E1328">
            <v>100384</v>
          </cell>
          <cell r="F1328" t="str">
            <v>MEDICO QUIRURGICO</v>
          </cell>
          <cell r="G1328">
            <v>0</v>
          </cell>
          <cell r="H1328">
            <v>0</v>
          </cell>
          <cell r="I1328">
            <v>0</v>
          </cell>
          <cell r="J1328">
            <v>1483.01</v>
          </cell>
        </row>
        <row r="1329">
          <cell r="B1329">
            <v>210086401</v>
          </cell>
          <cell r="C1329" t="str">
            <v>IN01061055</v>
          </cell>
          <cell r="D1329" t="str">
            <v>KIT DE INSUMO PREOPERATORIO</v>
          </cell>
          <cell r="E1329">
            <v>108994</v>
          </cell>
          <cell r="F1329" t="str">
            <v>MEDICO QUIRURGICO</v>
          </cell>
          <cell r="G1329">
            <v>144</v>
          </cell>
          <cell r="H1329">
            <v>616</v>
          </cell>
          <cell r="I1329">
            <v>1392</v>
          </cell>
          <cell r="J1329">
            <v>46</v>
          </cell>
        </row>
        <row r="1330">
          <cell r="B1330">
            <v>209679601</v>
          </cell>
          <cell r="C1330" t="str">
            <v>MA01050175</v>
          </cell>
          <cell r="D1330" t="str">
            <v>PAÑOS IMPREGNADOS CON HIPOCLORITO DE SODIO</v>
          </cell>
          <cell r="E1330">
            <v>104882</v>
          </cell>
          <cell r="F1330" t="str">
            <v>MEDICO QUIRURGICO</v>
          </cell>
          <cell r="G1330">
            <v>0</v>
          </cell>
          <cell r="H1330">
            <v>0</v>
          </cell>
          <cell r="I1330">
            <v>0</v>
          </cell>
          <cell r="J1330">
            <v>4.25</v>
          </cell>
        </row>
        <row r="1331">
          <cell r="B1331">
            <v>210014801</v>
          </cell>
          <cell r="C1331" t="str">
            <v>MA07010074</v>
          </cell>
          <cell r="D1331" t="str">
            <v>SISTEMA CERRADO (ESPIGA) BIDIRECCIONAL PARA INYECCION Y EXTRACCIÓN DE SOLUCIONES EN BOTELLA O BOLSAS, CON O SIN FILTRO DE AIRE Y CONECTOR LIBRE DE AGUJA</v>
          </cell>
          <cell r="E1331">
            <v>106814</v>
          </cell>
          <cell r="F1331" t="str">
            <v>MEDICO QUIRURGICO</v>
          </cell>
          <cell r="G1331">
            <v>4250</v>
          </cell>
          <cell r="H1331">
            <v>2750</v>
          </cell>
          <cell r="I1331">
            <v>2150</v>
          </cell>
          <cell r="J1331">
            <v>2.0099999999999998</v>
          </cell>
        </row>
        <row r="1332">
          <cell r="B1332">
            <v>209334701</v>
          </cell>
          <cell r="C1332" t="str">
            <v>SC02010033</v>
          </cell>
          <cell r="D1332" t="str">
            <v>SISTEMA DE LIMPIEZA Y PROTECCION DE PIEL Y HERIDAS</v>
          </cell>
          <cell r="E1332">
            <v>103017</v>
          </cell>
          <cell r="F1332" t="str">
            <v>MEDICO QUIRURGICO</v>
          </cell>
          <cell r="G1332">
            <v>0</v>
          </cell>
          <cell r="H1332">
            <v>0</v>
          </cell>
          <cell r="I1332">
            <v>0</v>
          </cell>
          <cell r="J1332">
            <v>35</v>
          </cell>
        </row>
        <row r="1333">
          <cell r="B1333">
            <v>209410701</v>
          </cell>
          <cell r="C1333" t="str">
            <v>OA01010118</v>
          </cell>
          <cell r="D1333" t="str">
            <v>SOLUCIÓN DE GLUCONATO DE CLORHEXIDINA AL 2% Y ALCOHOL AL 70%, PARA LA ASEPSIA PRE QUIRÚRGICA DE LA PIEL Y PARA ACCESOS VASCULARES</v>
          </cell>
          <cell r="E1333">
            <v>103283</v>
          </cell>
          <cell r="F1333" t="str">
            <v>MEDICO QUIRURGICO</v>
          </cell>
          <cell r="G1333">
            <v>0</v>
          </cell>
          <cell r="H1333">
            <v>0</v>
          </cell>
          <cell r="I1333">
            <v>0</v>
          </cell>
          <cell r="J1333">
            <v>13.5</v>
          </cell>
        </row>
        <row r="1334">
          <cell r="B1334">
            <v>210086101</v>
          </cell>
          <cell r="C1334" t="str">
            <v>SC01070145</v>
          </cell>
          <cell r="D1334" t="str">
            <v>TAPETE DE ABSORSIÓN, CONTROL Y SEGURIDAD DE HOSPITALES TAMAÑO GRANDE.  177.80 x 50.80 cm</v>
          </cell>
          <cell r="E1334">
            <v>108968</v>
          </cell>
          <cell r="F1334" t="str">
            <v>MEDICO QUIRURGICO</v>
          </cell>
          <cell r="G1334">
            <v>671</v>
          </cell>
          <cell r="H1334">
            <v>0</v>
          </cell>
          <cell r="I1334">
            <v>148</v>
          </cell>
          <cell r="J1334">
            <v>115</v>
          </cell>
        </row>
        <row r="1335">
          <cell r="B1335">
            <v>210086201</v>
          </cell>
          <cell r="C1335" t="str">
            <v>SC01070146</v>
          </cell>
          <cell r="D1335" t="str">
            <v>TAPETE DE ABSORSIÓN, CONTROL Y SEGURIDAD DE HOSPITALES TAMAÑO MEDIANO.  88.90 x 50.80 cm</v>
          </cell>
          <cell r="E1335">
            <v>108968</v>
          </cell>
          <cell r="F1335" t="str">
            <v>MEDICO QUIRURGICO</v>
          </cell>
          <cell r="G1335">
            <v>0</v>
          </cell>
          <cell r="H1335">
            <v>390</v>
          </cell>
          <cell r="I1335">
            <v>688</v>
          </cell>
          <cell r="J1335">
            <v>65</v>
          </cell>
        </row>
        <row r="1336">
          <cell r="B1336">
            <v>210086301</v>
          </cell>
          <cell r="C1336" t="str">
            <v>SC01070147</v>
          </cell>
          <cell r="D1336" t="str">
            <v>TAPETE DE ABSORSIÓN, CONTROL Y SEGURIDAD DE HOSPITALES TAMAÑO PEQUEÑO. 43.18 x 33.02 cm</v>
          </cell>
          <cell r="E1336">
            <v>108968</v>
          </cell>
          <cell r="F1336" t="str">
            <v>MEDICO QUIRURGICO</v>
          </cell>
          <cell r="G1336">
            <v>0</v>
          </cell>
          <cell r="H1336">
            <v>160</v>
          </cell>
          <cell r="I1336">
            <v>1190</v>
          </cell>
          <cell r="J1336">
            <v>42</v>
          </cell>
        </row>
        <row r="1337">
          <cell r="B1337">
            <v>209113500</v>
          </cell>
          <cell r="C1337" t="str">
            <v>IN02020010</v>
          </cell>
          <cell r="D1337" t="str">
            <v xml:space="preserve">TROCAR PARA CIRUGIA LAPAROSCOPICA  DE 5MM A 12MM DE DIAMETRO CON SISTEMA DE ANCLAJE (TIPO HASSAN O TÉCNICA ABIERTA) PUNTA ROMA DESECHABLE.                                             </v>
          </cell>
          <cell r="E1337">
            <v>102337</v>
          </cell>
          <cell r="F1337" t="str">
            <v>MEDICO QUIRURGICO</v>
          </cell>
          <cell r="G1337">
            <v>1314</v>
          </cell>
          <cell r="H1337">
            <v>168</v>
          </cell>
          <cell r="I1337">
            <v>78</v>
          </cell>
          <cell r="J1337">
            <v>21</v>
          </cell>
        </row>
        <row r="1338">
          <cell r="B1338">
            <v>209053500</v>
          </cell>
          <cell r="C1338" t="str">
            <v>AP02060039</v>
          </cell>
          <cell r="D1338" t="str">
            <v>TUBO UNIVERSAL DE PLASTICO.  SE SOLICITA DE 6 MM. (1/4 DE PULGADA) DE LONGITUD DE 30 MT. (100PIES)</v>
          </cell>
          <cell r="E1338">
            <v>22686</v>
          </cell>
          <cell r="F1338" t="str">
            <v>MEDICO QUIRURGICO</v>
          </cell>
          <cell r="G1338">
            <v>13525</v>
          </cell>
          <cell r="H1338">
            <v>327</v>
          </cell>
          <cell r="I1338">
            <v>112</v>
          </cell>
          <cell r="J1338">
            <v>6.05</v>
          </cell>
        </row>
        <row r="1339">
          <cell r="B1339">
            <v>209058400</v>
          </cell>
          <cell r="C1339" t="str">
            <v>MA09050019</v>
          </cell>
          <cell r="D1339" t="str">
            <v>VENDA DE GASA ABSORBENTE AJUSTABLE,  6 DOBLECES</v>
          </cell>
          <cell r="E1339">
            <v>22407</v>
          </cell>
          <cell r="F1339" t="str">
            <v>MEDICO QUIRURGICO</v>
          </cell>
          <cell r="G1339">
            <v>0</v>
          </cell>
          <cell r="H1339">
            <v>0</v>
          </cell>
          <cell r="I1339">
            <v>0</v>
          </cell>
          <cell r="J1339">
            <v>0.38200000000000001</v>
          </cell>
        </row>
        <row r="1340">
          <cell r="B1340">
            <v>209472501</v>
          </cell>
          <cell r="C1340" t="str">
            <v>MA09050083</v>
          </cell>
          <cell r="D1340" t="str">
            <v xml:space="preserve">VENDA DE YESO DE POLIESTER SE SOLICITA 5"X4 YARDAS. </v>
          </cell>
          <cell r="E1340">
            <v>104900</v>
          </cell>
          <cell r="F1340" t="str">
            <v>MEDICO QUIRURGICO</v>
          </cell>
          <cell r="G1340">
            <v>4615</v>
          </cell>
          <cell r="H1340">
            <v>0</v>
          </cell>
          <cell r="I1340">
            <v>0</v>
          </cell>
          <cell r="J1340">
            <v>2.8919999999999999</v>
          </cell>
        </row>
        <row r="1341">
          <cell r="B1341">
            <v>209021504</v>
          </cell>
          <cell r="C1341" t="str">
            <v>MN01030039</v>
          </cell>
          <cell r="D1341" t="str">
            <v>BOLSA MIXTA TERMOSELLABLE PARA ESTERILIZAR, 12" X 16" A 18"(304.8 mm  X  406.4 mm a 457.2 mm)</v>
          </cell>
          <cell r="E1341">
            <v>21839</v>
          </cell>
          <cell r="F1341" t="str">
            <v>MEDICO QUIRURGICO</v>
          </cell>
          <cell r="G1341">
            <v>0</v>
          </cell>
          <cell r="H1341">
            <v>0</v>
          </cell>
          <cell r="I1341">
            <v>0</v>
          </cell>
          <cell r="J1341">
            <v>0.14000000000000001</v>
          </cell>
        </row>
        <row r="1342">
          <cell r="B1342">
            <v>209021506</v>
          </cell>
          <cell r="C1342" t="str">
            <v>MN01030048</v>
          </cell>
          <cell r="D1342" t="str">
            <v>BOLSA MIXTA TERMOSELLABLE PARA ESTERILIZACION 18"  X  24" (450  X  600MM)</v>
          </cell>
          <cell r="E1342">
            <v>21841</v>
          </cell>
          <cell r="F1342" t="str">
            <v>MEDICO QUIRURGICO</v>
          </cell>
          <cell r="G1342">
            <v>0</v>
          </cell>
          <cell r="H1342">
            <v>0</v>
          </cell>
          <cell r="I1342">
            <v>0</v>
          </cell>
          <cell r="J1342">
            <v>0.22</v>
          </cell>
        </row>
        <row r="1343">
          <cell r="B1343">
            <v>209021510</v>
          </cell>
          <cell r="C1343" t="str">
            <v>MN01030049</v>
          </cell>
          <cell r="D1343" t="str">
            <v>BOLSA MIXTA TERMOSELLABLE PARA ESTERILIZAR, 3"  X  10" a  10  1/2" (75  X  255 a 265MM)</v>
          </cell>
          <cell r="E1343">
            <v>23009</v>
          </cell>
          <cell r="F1343" t="str">
            <v>MEDICO QUIRURGICO</v>
          </cell>
          <cell r="G1343">
            <v>0</v>
          </cell>
          <cell r="H1343">
            <v>0</v>
          </cell>
          <cell r="I1343">
            <v>0</v>
          </cell>
          <cell r="J1343">
            <v>0.02</v>
          </cell>
        </row>
        <row r="1344">
          <cell r="B1344">
            <v>209021515</v>
          </cell>
          <cell r="C1344" t="str">
            <v>MN01030045</v>
          </cell>
          <cell r="D1344" t="str">
            <v xml:space="preserve">BOLSA MIXTA TERMOSELLABLE PARA ESTERILIZAR 5 1/4" A 5 1/2´´ X 10 1/2" A 11´´ (130MM A 140MM X 260MM A 280MM) </v>
          </cell>
          <cell r="E1344">
            <v>21834</v>
          </cell>
          <cell r="F1344" t="str">
            <v>MEDICO QUIRURGICO</v>
          </cell>
          <cell r="G1344">
            <v>0</v>
          </cell>
          <cell r="H1344">
            <v>0</v>
          </cell>
          <cell r="I1344">
            <v>0</v>
          </cell>
          <cell r="J1344">
            <v>0.05</v>
          </cell>
        </row>
        <row r="1345">
          <cell r="B1345">
            <v>209021516</v>
          </cell>
          <cell r="C1345" t="str">
            <v>MN01030053</v>
          </cell>
          <cell r="D1345" t="str">
            <v>BOLSA MIXTA TERMOSELLABLE PARA ESTERILIZAR, 8"  X  12"  (200  X  300MM)</v>
          </cell>
          <cell r="E1345">
            <v>52698</v>
          </cell>
          <cell r="F1345" t="str">
            <v>MEDICO QUIRURGICO</v>
          </cell>
          <cell r="G1345">
            <v>0</v>
          </cell>
          <cell r="H1345">
            <v>0</v>
          </cell>
          <cell r="I1345">
            <v>0</v>
          </cell>
          <cell r="J1345">
            <v>7.0000000000000007E-2</v>
          </cell>
        </row>
        <row r="1346">
          <cell r="B1346">
            <v>209021600</v>
          </cell>
          <cell r="C1346" t="str">
            <v>MN01040087</v>
          </cell>
          <cell r="D1346" t="str">
            <v>BOLSA HIDROSOLUBLE SE SOLICITA TAMAÑO 28" X 39"</v>
          </cell>
          <cell r="E1346">
            <v>100427</v>
          </cell>
          <cell r="F1346" t="str">
            <v>MEDICO QUIRURGICO</v>
          </cell>
          <cell r="G1346">
            <v>0</v>
          </cell>
          <cell r="H1346">
            <v>0</v>
          </cell>
          <cell r="I1346">
            <v>0</v>
          </cell>
          <cell r="J1346">
            <v>0.78</v>
          </cell>
        </row>
        <row r="1347">
          <cell r="B1347">
            <v>209022300</v>
          </cell>
          <cell r="C1347" t="str">
            <v>MA10020002</v>
          </cell>
          <cell r="D1347" t="str">
            <v xml:space="preserve">BOLSA COLECTORA DE ORINA DE 30 A 35 ONZA DE CAPACIDAD     (900CC A 1050CC) DE PIERNA . </v>
          </cell>
          <cell r="E1347">
            <v>22026</v>
          </cell>
          <cell r="F1347" t="str">
            <v>MEDICO QUIRURGICO</v>
          </cell>
          <cell r="G1347">
            <v>0</v>
          </cell>
          <cell r="H1347">
            <v>0</v>
          </cell>
          <cell r="I1347">
            <v>0</v>
          </cell>
          <cell r="J1347">
            <v>0.55000000000000004</v>
          </cell>
        </row>
        <row r="1348">
          <cell r="B1348">
            <v>209025901</v>
          </cell>
          <cell r="C1348" t="str">
            <v>SC02030136</v>
          </cell>
          <cell r="D1348" t="str">
            <v>BRAZALETE DE IDENTIFICACIÓN PEDIATRICA. SE SOLICITA: 8 PULGADAS DE LONGITUD</v>
          </cell>
          <cell r="E1348">
            <v>22822</v>
          </cell>
          <cell r="F1348" t="str">
            <v>MEDICO QUIRURGICO</v>
          </cell>
          <cell r="G1348">
            <v>0</v>
          </cell>
          <cell r="H1348">
            <v>0</v>
          </cell>
          <cell r="I1348">
            <v>0</v>
          </cell>
          <cell r="J1348">
            <v>3.6499999999999998E-2</v>
          </cell>
        </row>
        <row r="1349">
          <cell r="B1349">
            <v>209026003</v>
          </cell>
          <cell r="C1349" t="str">
            <v>SC02030006</v>
          </cell>
          <cell r="D1349" t="str">
            <v>BRAZALETE DE IDENTIFICACIÓN PARA ADULTOS.                (SE SOLICITA: 12 PULGADAS DE LONGITUD)</v>
          </cell>
          <cell r="E1349">
            <v>22821</v>
          </cell>
          <cell r="F1349" t="str">
            <v>MEDICO QUIRURGICO</v>
          </cell>
          <cell r="G1349">
            <v>107700</v>
          </cell>
          <cell r="H1349">
            <v>13300</v>
          </cell>
          <cell r="I1349">
            <v>36300</v>
          </cell>
          <cell r="J1349">
            <v>3.6999999999999998E-2</v>
          </cell>
        </row>
        <row r="1350">
          <cell r="B1350">
            <v>209026600</v>
          </cell>
          <cell r="C1350" t="str">
            <v>MA09050004</v>
          </cell>
          <cell r="D1350" t="str">
            <v>CALCETA TUBULAR. SE SOLICITA TAMAÑO :  3 " X 25 YARDAS DE ALGODON</v>
          </cell>
          <cell r="E1350">
            <v>21946</v>
          </cell>
          <cell r="F1350" t="str">
            <v>MEDICO QUIRURGICO</v>
          </cell>
          <cell r="G1350">
            <v>0</v>
          </cell>
          <cell r="H1350">
            <v>0</v>
          </cell>
          <cell r="I1350">
            <v>0</v>
          </cell>
          <cell r="J1350">
            <v>8.33</v>
          </cell>
        </row>
        <row r="1351">
          <cell r="B1351">
            <v>209026700</v>
          </cell>
          <cell r="C1351" t="str">
            <v>MA09050003</v>
          </cell>
          <cell r="D1351" t="str">
            <v>CALCETA TUBULAR. SE SOLICITA TAMAÑO: 4 " X 25 YARDAS.  DE ALGODON</v>
          </cell>
          <cell r="E1351">
            <v>21946</v>
          </cell>
          <cell r="F1351" t="str">
            <v>MEDICO QUIRURGICO</v>
          </cell>
          <cell r="G1351">
            <v>0</v>
          </cell>
          <cell r="H1351">
            <v>0</v>
          </cell>
          <cell r="I1351">
            <v>0</v>
          </cell>
          <cell r="J1351">
            <v>10.26</v>
          </cell>
        </row>
        <row r="1352">
          <cell r="B1352">
            <v>209027618</v>
          </cell>
          <cell r="C1352" t="str">
            <v>MA03050007</v>
          </cell>
          <cell r="D1352" t="str">
            <v>CATETER DE HISTEROSONOGRAFIA, 5Fr O 7FR. SE SOLICITA TAMAÑO  5FR Y BALON DE 3CC</v>
          </cell>
          <cell r="E1352">
            <v>26412</v>
          </cell>
          <cell r="F1352" t="str">
            <v>MEDICO QUIRURGICO</v>
          </cell>
          <cell r="G1352">
            <v>0</v>
          </cell>
          <cell r="H1352">
            <v>0</v>
          </cell>
          <cell r="I1352">
            <v>0</v>
          </cell>
          <cell r="J1352">
            <v>55</v>
          </cell>
        </row>
        <row r="1353">
          <cell r="B1353">
            <v>209030904</v>
          </cell>
          <cell r="C1353" t="str">
            <v>SC02030008</v>
          </cell>
          <cell r="D1353" t="str">
            <v>CINTA DE HILADILLO ESTERIL DE ALGODÓN TRENZADO</v>
          </cell>
          <cell r="E1353">
            <v>22104</v>
          </cell>
          <cell r="F1353" t="str">
            <v>MEDICO QUIRURGICO</v>
          </cell>
          <cell r="G1353">
            <v>0</v>
          </cell>
          <cell r="H1353">
            <v>0</v>
          </cell>
          <cell r="I1353">
            <v>0</v>
          </cell>
          <cell r="J1353">
            <v>5.2787499999999996</v>
          </cell>
        </row>
        <row r="1354">
          <cell r="B1354">
            <v>209031000</v>
          </cell>
          <cell r="C1354" t="str">
            <v>MN01020030</v>
          </cell>
          <cell r="D1354" t="str">
            <v>CINTA INDICADORA PARA ESTERILIZACION A VAPOR.  SE SOLICITA TAMAÑO  DE  1/2" X 60 O MAS YARDAS.</v>
          </cell>
          <cell r="E1354">
            <v>100523</v>
          </cell>
          <cell r="F1354" t="str">
            <v>MEDICO QUIRURGICO</v>
          </cell>
          <cell r="G1354">
            <v>0</v>
          </cell>
          <cell r="H1354">
            <v>0</v>
          </cell>
          <cell r="I1354">
            <v>0</v>
          </cell>
          <cell r="J1354">
            <v>1.49</v>
          </cell>
        </row>
        <row r="1355">
          <cell r="B1355">
            <v>209031001</v>
          </cell>
          <cell r="C1355" t="str">
            <v>MN01020023</v>
          </cell>
          <cell r="D1355" t="str">
            <v>CINTA INDICADORA PARA ESTERILIZACION A VAPOR. SE SOLICITATAMAÑO 3/4" X 60 Ó MAS YARDAS.</v>
          </cell>
          <cell r="E1355">
            <v>100523</v>
          </cell>
          <cell r="F1355" t="str">
            <v>MEDICO QUIRURGICO</v>
          </cell>
          <cell r="G1355">
            <v>0</v>
          </cell>
          <cell r="H1355">
            <v>0</v>
          </cell>
          <cell r="I1355">
            <v>0</v>
          </cell>
          <cell r="J1355">
            <v>1.63</v>
          </cell>
        </row>
        <row r="1356">
          <cell r="B1356">
            <v>209031002</v>
          </cell>
          <cell r="C1356" t="str">
            <v>MN01020031</v>
          </cell>
          <cell r="D1356" t="str">
            <v>CINTA INDICADORA PARA ESTERILIZACION A VAPOR                SE SOLICITA TAMAÑO  1" X 60 O MAS YARDAS.</v>
          </cell>
          <cell r="E1356">
            <v>100523</v>
          </cell>
          <cell r="F1356" t="str">
            <v>MEDICO QUIRURGICO</v>
          </cell>
          <cell r="G1356">
            <v>0</v>
          </cell>
          <cell r="H1356">
            <v>0</v>
          </cell>
          <cell r="I1356">
            <v>0</v>
          </cell>
          <cell r="J1356">
            <v>2.33</v>
          </cell>
        </row>
        <row r="1357">
          <cell r="B1357">
            <v>209031100</v>
          </cell>
          <cell r="C1357" t="str">
            <v>MA08040010</v>
          </cell>
          <cell r="D1357" t="str">
            <v>COBERTOR PARA SILLETA (PALETA)</v>
          </cell>
          <cell r="E1357">
            <v>22282</v>
          </cell>
          <cell r="F1357" t="str">
            <v>MEDICO QUIRURGICO</v>
          </cell>
          <cell r="G1357">
            <v>0</v>
          </cell>
          <cell r="H1357">
            <v>0</v>
          </cell>
          <cell r="I1357">
            <v>0</v>
          </cell>
          <cell r="J1357">
            <v>2.21</v>
          </cell>
        </row>
        <row r="1358">
          <cell r="B1358">
            <v>209034201</v>
          </cell>
          <cell r="C1358" t="str">
            <v>AF01060031</v>
          </cell>
          <cell r="D1358" t="str">
            <v>CONECTOR LIBRE DE AGUJA (ESPIGA UNIVERSAL) PARA SOLUCIONES PARENTERALES, UNIDIRECCIONAL O BIDIRECCIONAL.                                                                                     SE SOLICITA: CON VÁLVULA ANTIRREFLUJO UNIDIRECCIONAL</v>
          </cell>
          <cell r="E1358">
            <v>106815</v>
          </cell>
          <cell r="F1358" t="str">
            <v>MEDICO QUIRURGICO</v>
          </cell>
          <cell r="G1358">
            <v>0</v>
          </cell>
          <cell r="H1358">
            <v>0</v>
          </cell>
          <cell r="I1358">
            <v>0</v>
          </cell>
          <cell r="J1358">
            <v>2.8889999999999998</v>
          </cell>
        </row>
        <row r="1359">
          <cell r="B1359">
            <v>209035201</v>
          </cell>
          <cell r="C1359" t="str">
            <v>MA09010010</v>
          </cell>
          <cell r="D1359" t="str">
            <v>CINTA ADHESIVA DE TELA DE ALGODON (ESPARADRAPO).  SE SOLICITA TAMAÑO DE 2" X 10 Yds</v>
          </cell>
          <cell r="E1359">
            <v>22069</v>
          </cell>
          <cell r="F1359" t="str">
            <v>MEDICO QUIRURGICO</v>
          </cell>
          <cell r="G1359">
            <v>0</v>
          </cell>
          <cell r="H1359">
            <v>0</v>
          </cell>
          <cell r="I1359">
            <v>0</v>
          </cell>
          <cell r="J1359">
            <v>6.77</v>
          </cell>
        </row>
        <row r="1360">
          <cell r="B1360">
            <v>209035202</v>
          </cell>
          <cell r="C1360" t="str">
            <v>MA09010011</v>
          </cell>
          <cell r="D1360" t="str">
            <v>CINTA ADHESIVA DE TELA DE ALGODON (ESPARADRAPO)  (SE SOLICITA TAMAÑO DE 3" X 10 Yds).</v>
          </cell>
          <cell r="E1360">
            <v>22069</v>
          </cell>
          <cell r="F1360" t="str">
            <v>MEDICO QUIRURGICO</v>
          </cell>
          <cell r="G1360">
            <v>0</v>
          </cell>
          <cell r="H1360">
            <v>0</v>
          </cell>
          <cell r="I1360">
            <v>0</v>
          </cell>
          <cell r="J1360">
            <v>0.63</v>
          </cell>
        </row>
        <row r="1361">
          <cell r="B1361">
            <v>209035203</v>
          </cell>
          <cell r="C1361" t="str">
            <v>MA09010004</v>
          </cell>
          <cell r="D1361" t="str">
            <v>CINTA  ADHESIVA DE PLASTICO TRANSPARENTE. SE SOLICITA DE 1" X 10 YARDAS                                                                                                                                                                                                                                 CINTA ADHESIVA DE PLASTICO TRANSPARENTE, HIPOALERGENICO, RESISTENTE A LA HUMEDAD (IMPERMEABLE),
TAMAÑO DE 1/2´´ A 3´´POR 10 YARDA O MAS DE LONGITUD.
LA INSTITUCION SOLICITARA EL TAMAÑO QUE REQUIERA.</v>
          </cell>
          <cell r="E1361">
            <v>21878</v>
          </cell>
          <cell r="F1361" t="str">
            <v>MEDICO QUIRURGICO</v>
          </cell>
          <cell r="G1361">
            <v>0</v>
          </cell>
          <cell r="H1361">
            <v>0</v>
          </cell>
          <cell r="I1361">
            <v>0</v>
          </cell>
          <cell r="J1361">
            <v>0.28000000000000003</v>
          </cell>
        </row>
        <row r="1362">
          <cell r="B1362">
            <v>209035400</v>
          </cell>
          <cell r="C1362" t="str">
            <v>MA09010005</v>
          </cell>
          <cell r="D1362" t="str">
            <v xml:space="preserve">CINTA ADHESIVA DE PAPEL MICROPOROSO. (SE SOLICITA DE 2" DE ANCHO X 10 YARDAS DE LONGITUD).                                                                                                                                                                                                                                  
</v>
          </cell>
          <cell r="E1362">
            <v>21874</v>
          </cell>
          <cell r="F1362" t="str">
            <v>MEDICO QUIRURGICO</v>
          </cell>
          <cell r="G1362">
            <v>0</v>
          </cell>
          <cell r="H1362">
            <v>0</v>
          </cell>
          <cell r="I1362">
            <v>0</v>
          </cell>
          <cell r="J1362">
            <v>1</v>
          </cell>
        </row>
        <row r="1363">
          <cell r="B1363">
            <v>209035401</v>
          </cell>
          <cell r="C1363" t="str">
            <v>MA09010006</v>
          </cell>
          <cell r="D1363" t="str">
            <v xml:space="preserve">CINTA ADHESIVA DE PAPEL MICROPOROSO. (SE SOLICITA DE 3" X 10 Yads)                                                                                                                                                                                                                                                                      </v>
          </cell>
          <cell r="E1363">
            <v>21874</v>
          </cell>
          <cell r="F1363" t="str">
            <v>MEDICO QUIRURGICO</v>
          </cell>
          <cell r="G1363">
            <v>0</v>
          </cell>
          <cell r="H1363">
            <v>318</v>
          </cell>
          <cell r="I1363">
            <v>0</v>
          </cell>
          <cell r="J1363">
            <v>0.81</v>
          </cell>
        </row>
        <row r="1364">
          <cell r="B1364">
            <v>209036301</v>
          </cell>
          <cell r="C1364" t="str">
            <v>AF01020021</v>
          </cell>
          <cell r="D1364" t="str">
            <v>CONECTOR O EQUIPO PARA INFUSIÓN DE SOLUCIÓN PARENTERAL, CON DOS FILTRO .</v>
          </cell>
          <cell r="E1364">
            <v>22692</v>
          </cell>
          <cell r="F1364" t="str">
            <v>MEDICO QUIRURGICO</v>
          </cell>
          <cell r="G1364">
            <v>0</v>
          </cell>
          <cell r="H1364">
            <v>0</v>
          </cell>
          <cell r="I1364">
            <v>0</v>
          </cell>
          <cell r="J1364">
            <v>0.18</v>
          </cell>
        </row>
        <row r="1365">
          <cell r="B1365">
            <v>209038200</v>
          </cell>
          <cell r="C1365" t="str">
            <v>IN01010051</v>
          </cell>
          <cell r="D1365" t="str">
            <v>HOJA DE BISTURÍ DE ACERO INOXIDABLE (SE SOLICITA TAMAÑO Nº10)</v>
          </cell>
          <cell r="E1365">
            <v>22450</v>
          </cell>
          <cell r="F1365" t="str">
            <v>MEDICO QUIRURGICO</v>
          </cell>
          <cell r="G1365">
            <v>0</v>
          </cell>
          <cell r="H1365">
            <v>0</v>
          </cell>
          <cell r="I1365">
            <v>0</v>
          </cell>
          <cell r="J1365">
            <v>0.08</v>
          </cell>
        </row>
        <row r="1366">
          <cell r="B1366">
            <v>209038201</v>
          </cell>
          <cell r="C1366" t="str">
            <v>IN01010052</v>
          </cell>
          <cell r="D1366" t="str">
            <v>HOJA DE BISTURÍ  DE ACERO INOXIDABLE (SE SOLICITA TAMAÑO N° 11)</v>
          </cell>
          <cell r="E1366">
            <v>22450</v>
          </cell>
          <cell r="F1366" t="str">
            <v>MEDICO QUIRURGICO</v>
          </cell>
          <cell r="G1366">
            <v>0</v>
          </cell>
          <cell r="H1366">
            <v>0</v>
          </cell>
          <cell r="I1366">
            <v>0</v>
          </cell>
          <cell r="J1366">
            <v>7.0000000000000007E-2</v>
          </cell>
        </row>
        <row r="1367">
          <cell r="B1367">
            <v>209038203</v>
          </cell>
          <cell r="C1367" t="str">
            <v>IN01010054</v>
          </cell>
          <cell r="D1367" t="str">
            <v>HOJA DE BISTURÍ  DE ACERO INOXIDABLE (SE SOLICITA TAMAÑO N° 15)</v>
          </cell>
          <cell r="E1367">
            <v>22450</v>
          </cell>
          <cell r="F1367" t="str">
            <v>MEDICO QUIRURGICO</v>
          </cell>
          <cell r="G1367">
            <v>0</v>
          </cell>
          <cell r="H1367">
            <v>0</v>
          </cell>
          <cell r="I1367">
            <v>0</v>
          </cell>
          <cell r="J1367">
            <v>0.08</v>
          </cell>
        </row>
        <row r="1368">
          <cell r="B1368">
            <v>209038204</v>
          </cell>
          <cell r="C1368" t="str">
            <v>IN01010055</v>
          </cell>
          <cell r="D1368" t="str">
            <v xml:space="preserve">HOJA DE BISTURÍ  DE ACERO INOXIDABLE (SE SOLICITA TANAÑO N° 23) </v>
          </cell>
          <cell r="E1368">
            <v>22450</v>
          </cell>
          <cell r="F1368" t="str">
            <v>MEDICO QUIRURGICO</v>
          </cell>
          <cell r="G1368">
            <v>0</v>
          </cell>
          <cell r="H1368">
            <v>0</v>
          </cell>
          <cell r="I1368">
            <v>0</v>
          </cell>
          <cell r="J1368">
            <v>7.0000000000000007E-2</v>
          </cell>
        </row>
        <row r="1369">
          <cell r="B1369">
            <v>209045301</v>
          </cell>
          <cell r="C1369" t="str">
            <v>AF01020027</v>
          </cell>
          <cell r="D1369" t="str">
            <v xml:space="preserve">CONECTOR PARA ADMINISTRACION DE SOLUCION INTRAVENOSA CON BURETA (MICROGOTERO) SE SOLICITA SITIO DE INYECCION LIBRE DE AGUJA  Y SITIO EN "Y" LIBRE DE AGUJA. CAPACIDAD DE 150 ML.
</v>
          </cell>
          <cell r="E1369">
            <v>22694</v>
          </cell>
          <cell r="F1369" t="str">
            <v>MEDICO QUIRURGICO</v>
          </cell>
          <cell r="G1369">
            <v>0</v>
          </cell>
          <cell r="H1369">
            <v>0</v>
          </cell>
          <cell r="I1369">
            <v>0</v>
          </cell>
          <cell r="J1369">
            <v>0.93</v>
          </cell>
        </row>
        <row r="1370">
          <cell r="B1370">
            <v>209055901</v>
          </cell>
          <cell r="C1370" t="str">
            <v>MA02030006</v>
          </cell>
          <cell r="D1370" t="str">
            <v>CANÚLA DE TRAQUEOSTOMÍA. SE SOLICITA TAMAÑO N° 8</v>
          </cell>
          <cell r="E1370">
            <v>21907</v>
          </cell>
          <cell r="F1370" t="str">
            <v>MEDICO QUIRURGICO</v>
          </cell>
          <cell r="G1370">
            <v>0</v>
          </cell>
          <cell r="H1370">
            <v>0</v>
          </cell>
          <cell r="I1370">
            <v>0</v>
          </cell>
          <cell r="J1370">
            <v>55</v>
          </cell>
        </row>
        <row r="1371">
          <cell r="B1371">
            <v>209055904</v>
          </cell>
          <cell r="C1371" t="str">
            <v>MA02030005</v>
          </cell>
          <cell r="D1371" t="str">
            <v>CANÚLA DE TRAQUEOSTOMÍA.(SE SOLICITA TAMAÑO N° 6)</v>
          </cell>
          <cell r="E1371">
            <v>21907</v>
          </cell>
          <cell r="F1371" t="str">
            <v>MEDICO QUIRURGICO</v>
          </cell>
          <cell r="G1371">
            <v>246</v>
          </cell>
          <cell r="H1371">
            <v>3</v>
          </cell>
          <cell r="I1371">
            <v>109</v>
          </cell>
          <cell r="J1371">
            <v>55</v>
          </cell>
        </row>
        <row r="1372">
          <cell r="B1372">
            <v>209056301</v>
          </cell>
          <cell r="C1372" t="str">
            <v>MN04020172</v>
          </cell>
          <cell r="D1372" t="str">
            <v>CÁNULA OROFARINGEA TIPO BERMAN (SE SOLICITA DE 90MM ADULTO).</v>
          </cell>
          <cell r="E1372">
            <v>21930</v>
          </cell>
          <cell r="F1372" t="str">
            <v>MEDICO QUIRURGICO</v>
          </cell>
          <cell r="G1372">
            <v>0</v>
          </cell>
          <cell r="H1372">
            <v>0</v>
          </cell>
          <cell r="I1372">
            <v>0</v>
          </cell>
          <cell r="J1372">
            <v>0.52500000000000002</v>
          </cell>
        </row>
        <row r="1373">
          <cell r="B1373">
            <v>209056302</v>
          </cell>
          <cell r="C1373" t="str">
            <v>MN04020170</v>
          </cell>
          <cell r="D1373" t="str">
            <v>CANULA OROFARINGEA TIPO BERMAN. SE SOLICITA N°10 (100MM) ADULTO</v>
          </cell>
          <cell r="E1373">
            <v>21930</v>
          </cell>
          <cell r="F1373" t="str">
            <v>MEDICO QUIRURGICO</v>
          </cell>
          <cell r="G1373">
            <v>0</v>
          </cell>
          <cell r="H1373">
            <v>802</v>
          </cell>
          <cell r="I1373">
            <v>0</v>
          </cell>
          <cell r="J1373">
            <v>0.39</v>
          </cell>
        </row>
        <row r="1374">
          <cell r="B1374">
            <v>209056800</v>
          </cell>
          <cell r="C1374" t="str">
            <v>MN04020006</v>
          </cell>
          <cell r="D1374" t="str">
            <v>CANULA NASAL PARA ADMINISTRAR OXIGENO (SE SOLICITA TAMAÑO ADULTO)</v>
          </cell>
          <cell r="E1374">
            <v>104353</v>
          </cell>
          <cell r="F1374" t="str">
            <v>MEDICO QUIRURGICO</v>
          </cell>
          <cell r="G1374">
            <v>0</v>
          </cell>
          <cell r="H1374">
            <v>0</v>
          </cell>
          <cell r="I1374">
            <v>0</v>
          </cell>
          <cell r="J1374">
            <v>0.42</v>
          </cell>
        </row>
        <row r="1375">
          <cell r="B1375">
            <v>209056801</v>
          </cell>
          <cell r="C1375" t="str">
            <v>MN04020175</v>
          </cell>
          <cell r="D1375" t="str">
            <v>CANULA NASAL PARA ADMINISTRAR OXIGENO. SE SOLICITA: TAMAÑO PEDIATRICO</v>
          </cell>
          <cell r="E1375">
            <v>104353</v>
          </cell>
          <cell r="F1375" t="str">
            <v>MEDICO QUIRURGICO</v>
          </cell>
          <cell r="G1375">
            <v>0</v>
          </cell>
          <cell r="H1375">
            <v>380</v>
          </cell>
          <cell r="I1375">
            <v>0</v>
          </cell>
          <cell r="J1375">
            <v>0.28000000000000003</v>
          </cell>
        </row>
        <row r="1376">
          <cell r="B1376">
            <v>209058003</v>
          </cell>
          <cell r="C1376" t="str">
            <v>MA09050025</v>
          </cell>
          <cell r="D1376" t="str">
            <v xml:space="preserve">VENDA DE GASA SIMPLE  (Se solicita de 4" de ancho y 10yds de longitud). </v>
          </cell>
          <cell r="E1376">
            <v>22394</v>
          </cell>
          <cell r="F1376" t="str">
            <v>MEDICO QUIRURGICO</v>
          </cell>
          <cell r="G1376">
            <v>0</v>
          </cell>
          <cell r="H1376">
            <v>0</v>
          </cell>
          <cell r="I1376">
            <v>0</v>
          </cell>
          <cell r="J1376">
            <v>0.59</v>
          </cell>
        </row>
        <row r="1377">
          <cell r="B1377">
            <v>209058900</v>
          </cell>
          <cell r="C1377" t="str">
            <v>SU01010018</v>
          </cell>
          <cell r="D1377" t="str">
            <v xml:space="preserve">SUTURA CATGUT CRÓMICO, CALIBRE 0, LONGITUD 67 A 75 CM.  AGUJA DE 35 A 37MM, DELGADA, ½ CIRCULO, PUNTA REDONDA. </v>
          </cell>
          <cell r="E1377">
            <v>23032</v>
          </cell>
          <cell r="F1377" t="str">
            <v>MEDICO QUIRURGICO</v>
          </cell>
          <cell r="G1377">
            <v>0</v>
          </cell>
          <cell r="H1377">
            <v>0</v>
          </cell>
          <cell r="I1377">
            <v>0</v>
          </cell>
          <cell r="J1377">
            <v>3</v>
          </cell>
        </row>
        <row r="1378">
          <cell r="B1378">
            <v>209059800</v>
          </cell>
          <cell r="C1378" t="str">
            <v>SU01010023</v>
          </cell>
          <cell r="D1378" t="str">
            <v>SUTURA: CATGUT CRÓMICO CALIBRE  20,  SE SOLICITA DE LONGITUD DE 75 CM CON AGUJA DE 37 MM PUNTA REDONDA DELGADA</v>
          </cell>
          <cell r="E1378">
            <v>23162</v>
          </cell>
          <cell r="F1378" t="str">
            <v>MEDICO QUIRURGICO</v>
          </cell>
          <cell r="G1378">
            <v>0</v>
          </cell>
          <cell r="H1378">
            <v>0</v>
          </cell>
          <cell r="I1378">
            <v>0</v>
          </cell>
          <cell r="J1378">
            <v>0.98</v>
          </cell>
        </row>
        <row r="1379">
          <cell r="B1379">
            <v>209059901</v>
          </cell>
          <cell r="C1379" t="str">
            <v>SU01010033</v>
          </cell>
          <cell r="D1379" t="str">
            <v xml:space="preserve">SUTURA: CATGUT SIMPLE, CALIBRE 20, LONGITUD 67 A 75cm, AGUJA DE 20 A 22mm, ½ CÍRCULO, PUNTA REDONDA ESTÉRIL </v>
          </cell>
          <cell r="E1379">
            <v>23164</v>
          </cell>
          <cell r="F1379" t="str">
            <v>MEDICO QUIRURGICO</v>
          </cell>
          <cell r="G1379">
            <v>0</v>
          </cell>
          <cell r="H1379">
            <v>0</v>
          </cell>
          <cell r="I1379">
            <v>0</v>
          </cell>
          <cell r="J1379">
            <v>0.88</v>
          </cell>
        </row>
        <row r="1380">
          <cell r="B1380">
            <v>209060500</v>
          </cell>
          <cell r="C1380" t="str">
            <v>SU01010031</v>
          </cell>
          <cell r="D1380" t="str">
            <v xml:space="preserve">SUTURA: CATGUT CRÓMICO, CALIBRE  50, LONGITUD 45 CM. AGUJA DE 12 o 13 MM., ⅜ CÍRCULO, PUNTA CORTANTE ESTÉRIL. </v>
          </cell>
          <cell r="E1380">
            <v>23260</v>
          </cell>
          <cell r="F1380" t="str">
            <v>MEDICO QUIRURGICO</v>
          </cell>
          <cell r="G1380">
            <v>0</v>
          </cell>
          <cell r="H1380">
            <v>0</v>
          </cell>
          <cell r="I1380">
            <v>0</v>
          </cell>
          <cell r="J1380">
            <v>0.82</v>
          </cell>
        </row>
        <row r="1381">
          <cell r="B1381">
            <v>209119900</v>
          </cell>
          <cell r="C1381" t="str">
            <v>MA02010077</v>
          </cell>
          <cell r="D1381" t="str">
            <v>CANULA DE ASPIRACION TIPO YANKEUER. SE SOLICITA TIPO RIGIDA DE ADULTO de 12" y tuberia de 72" o MAS</v>
          </cell>
          <cell r="E1381">
            <v>25491</v>
          </cell>
          <cell r="F1381" t="str">
            <v>MEDICO QUIRURGICO</v>
          </cell>
          <cell r="G1381">
            <v>0</v>
          </cell>
          <cell r="H1381">
            <v>0</v>
          </cell>
          <cell r="I1381">
            <v>0</v>
          </cell>
          <cell r="J1381">
            <v>1.53</v>
          </cell>
        </row>
        <row r="1382">
          <cell r="B1382">
            <v>209163501</v>
          </cell>
          <cell r="C1382" t="str">
            <v>SU01020094</v>
          </cell>
          <cell r="D1382" t="str">
            <v>SUTURA: POLIPROPILENO MONOFILAMENTO, CALIBRE 60  ( 1/2 de circulo)</v>
          </cell>
          <cell r="E1382">
            <v>23294</v>
          </cell>
          <cell r="F1382" t="str">
            <v>MEDICO QUIRURGICO</v>
          </cell>
          <cell r="G1382">
            <v>0</v>
          </cell>
          <cell r="H1382">
            <v>0</v>
          </cell>
          <cell r="I1382">
            <v>0</v>
          </cell>
          <cell r="J1382">
            <v>4.4000000000000004</v>
          </cell>
        </row>
        <row r="1383">
          <cell r="B1383">
            <v>209175902</v>
          </cell>
          <cell r="C1383" t="str">
            <v>MA08030001</v>
          </cell>
          <cell r="D1383" t="str">
            <v>CEPILLO PARA LAVADO QUIRURGICO DESECHABLE CON CLOREXIDINA AL 4%,ESTERIL</v>
          </cell>
          <cell r="E1383">
            <v>22967</v>
          </cell>
          <cell r="F1383" t="str">
            <v>MEDICO QUIRURGICO</v>
          </cell>
          <cell r="G1383">
            <v>0</v>
          </cell>
          <cell r="H1383">
            <v>0</v>
          </cell>
          <cell r="I1383">
            <v>0</v>
          </cell>
          <cell r="J1383">
            <v>0.43</v>
          </cell>
        </row>
        <row r="1384">
          <cell r="B1384">
            <v>209214901</v>
          </cell>
          <cell r="C1384" t="str">
            <v>MA02040042</v>
          </cell>
          <cell r="D1384" t="str">
            <v xml:space="preserve">CANULA NASOFARINGEA DE 32 FR A 36 FR.                 (SE SOLOCITA TAMAÑ0 32FR) </v>
          </cell>
          <cell r="E1384">
            <v>22334</v>
          </cell>
          <cell r="F1384" t="str">
            <v>MEDICO QUIRURGICO</v>
          </cell>
          <cell r="G1384">
            <v>0</v>
          </cell>
          <cell r="H1384">
            <v>0</v>
          </cell>
          <cell r="I1384">
            <v>0</v>
          </cell>
          <cell r="J1384">
            <v>3.6865999999999999</v>
          </cell>
        </row>
        <row r="1385">
          <cell r="B1385">
            <v>209215001</v>
          </cell>
          <cell r="C1385" t="str">
            <v>MA02040043</v>
          </cell>
          <cell r="D1385" t="str">
            <v>CANULA NASOFARINGEA  DE 32 FR A 36 FR.                        (SE SOLOCITA TAMAÑ0 34FR)</v>
          </cell>
          <cell r="E1385">
            <v>22334</v>
          </cell>
          <cell r="F1385" t="str">
            <v>MEDICO QUIRURGICO</v>
          </cell>
          <cell r="G1385">
            <v>0</v>
          </cell>
          <cell r="H1385">
            <v>0</v>
          </cell>
          <cell r="I1385">
            <v>0</v>
          </cell>
          <cell r="J1385">
            <v>3.6934</v>
          </cell>
        </row>
        <row r="1386">
          <cell r="B1386">
            <v>209215101</v>
          </cell>
          <cell r="C1386" t="str">
            <v>MA02040044</v>
          </cell>
          <cell r="D1386" t="str">
            <v xml:space="preserve">CANULA NASOFARINGEA  DE 28 FR A 30 FR. SE SOLOCITA TAMAÑ0 30FR      </v>
          </cell>
          <cell r="E1386">
            <v>22332</v>
          </cell>
          <cell r="F1386" t="str">
            <v>MEDICO QUIRURGICO</v>
          </cell>
          <cell r="G1386">
            <v>0</v>
          </cell>
          <cell r="H1386">
            <v>0</v>
          </cell>
          <cell r="I1386">
            <v>0</v>
          </cell>
          <cell r="J1386">
            <v>3.6539999999999999</v>
          </cell>
        </row>
        <row r="1387">
          <cell r="B1387">
            <v>209215201</v>
          </cell>
          <cell r="C1387" t="str">
            <v>MA02040045</v>
          </cell>
          <cell r="D1387" t="str">
            <v xml:space="preserve">CANULA NASOFARINGEA  DE 28 FR A 30 FR. SE SOLOCITA TAMAÑ0 28FR   </v>
          </cell>
          <cell r="E1387">
            <v>22332</v>
          </cell>
          <cell r="F1387" t="str">
            <v>MEDICO QUIRURGICO</v>
          </cell>
          <cell r="G1387">
            <v>0</v>
          </cell>
          <cell r="H1387">
            <v>0</v>
          </cell>
          <cell r="I1387">
            <v>0</v>
          </cell>
          <cell r="J1387">
            <v>3.6539999999999999</v>
          </cell>
        </row>
        <row r="1388">
          <cell r="B1388">
            <v>209268501</v>
          </cell>
          <cell r="C1388" t="str">
            <v>MN04030386</v>
          </cell>
          <cell r="D1388" t="str">
            <v>CIRCUITO DESECHABLE DE VENTILADOR INTEGRADO DE HUMIDIFICACIÓN PASIVA Y
FILTRACIÓN DE 72 HORAS DE USO</v>
          </cell>
          <cell r="E1388">
            <v>104314</v>
          </cell>
          <cell r="F1388" t="str">
            <v>MEDICO QUIRURGICO</v>
          </cell>
          <cell r="G1388">
            <v>0</v>
          </cell>
          <cell r="H1388">
            <v>0</v>
          </cell>
          <cell r="I1388">
            <v>0</v>
          </cell>
          <cell r="J1388">
            <v>79</v>
          </cell>
        </row>
        <row r="1389">
          <cell r="B1389">
            <v>209355401</v>
          </cell>
          <cell r="C1389" t="str">
            <v>MN01030060</v>
          </cell>
          <cell r="D1389" t="str">
            <v>BOLSA MIXTA TERMOSELLABLE PARA ESTERILIZAR, 6" X 12" (150 X 300MM)</v>
          </cell>
          <cell r="E1389" t="str">
            <v>21836</v>
          </cell>
          <cell r="F1389" t="str">
            <v>MEDICO QUIRURGICO</v>
          </cell>
          <cell r="G1389">
            <v>0</v>
          </cell>
          <cell r="H1389">
            <v>0</v>
          </cell>
          <cell r="I1389">
            <v>0</v>
          </cell>
          <cell r="J1389">
            <v>0.08</v>
          </cell>
        </row>
        <row r="1390">
          <cell r="B1390">
            <v>209454501</v>
          </cell>
          <cell r="C1390" t="str">
            <v>MA10010020</v>
          </cell>
          <cell r="D1390" t="str">
            <v>BOLSA INFUSORA A PRESION .SE SOLICITA BOLSA DE 1000cc DE CAPACIDAD</v>
          </cell>
          <cell r="E1390">
            <v>31333</v>
          </cell>
          <cell r="F1390" t="str">
            <v>MEDICO QUIRURGICO</v>
          </cell>
          <cell r="G1390">
            <v>0</v>
          </cell>
          <cell r="H1390">
            <v>0</v>
          </cell>
          <cell r="I1390">
            <v>0</v>
          </cell>
          <cell r="J1390">
            <v>6.23</v>
          </cell>
        </row>
        <row r="1391">
          <cell r="B1391">
            <v>209457601</v>
          </cell>
          <cell r="C1391" t="str">
            <v>MA03060409</v>
          </cell>
          <cell r="D1391" t="str">
            <v>SISTEMA CERRADO CON VÁLVULA DE DESPLAZAMIENTO NEUTRO, LIBRE DE AGUJA, PARA ACCESO VASCULAR VENOSO, EN ADULTO, PEDIATRICO Y NEONATAL</v>
          </cell>
          <cell r="E1391">
            <v>105023</v>
          </cell>
          <cell r="F1391" t="str">
            <v>MEDICO QUIRURGICO</v>
          </cell>
          <cell r="G1391">
            <v>0</v>
          </cell>
          <cell r="H1391">
            <v>0</v>
          </cell>
          <cell r="I1391">
            <v>0</v>
          </cell>
          <cell r="J1391">
            <v>1.95</v>
          </cell>
        </row>
        <row r="1392">
          <cell r="B1392">
            <v>209479001</v>
          </cell>
          <cell r="C1392" t="str">
            <v>MA10010021</v>
          </cell>
          <cell r="D1392" t="str">
            <v>BOLSA INFUSORA A PRESION. SE SOLICITA BOLSA DE 500cc DE CAPACIDAD</v>
          </cell>
          <cell r="E1392">
            <v>31333</v>
          </cell>
          <cell r="F1392" t="str">
            <v>MEDICO QUIRURGICO</v>
          </cell>
          <cell r="G1392">
            <v>0</v>
          </cell>
          <cell r="H1392">
            <v>0</v>
          </cell>
          <cell r="I1392">
            <v>0</v>
          </cell>
          <cell r="J1392">
            <v>12.5</v>
          </cell>
        </row>
        <row r="1393">
          <cell r="B1393">
            <v>209559101</v>
          </cell>
          <cell r="C1393" t="str">
            <v>MA09050056</v>
          </cell>
          <cell r="D1393" t="str">
            <v>VENDAJE NEUROMUSCULAR. SE SOLICITA DE 5CM X 5MT</v>
          </cell>
          <cell r="E1393">
            <v>102111</v>
          </cell>
          <cell r="F1393" t="str">
            <v>MEDICO QUIRURGICO</v>
          </cell>
          <cell r="G1393">
            <v>0</v>
          </cell>
          <cell r="H1393">
            <v>0</v>
          </cell>
          <cell r="I1393">
            <v>0</v>
          </cell>
          <cell r="J1393">
            <v>7.77</v>
          </cell>
        </row>
        <row r="1394">
          <cell r="B1394">
            <v>209559701</v>
          </cell>
          <cell r="C1394" t="str">
            <v>MA09050085</v>
          </cell>
          <cell r="D1394" t="str">
            <v>CALCETA TUBULAR.    SE SOLICITA  MEDIA TEJIDA DE ALGODÓN 2" X 25 YARDAS DE LONGITUD</v>
          </cell>
          <cell r="E1394" t="str">
            <v>21946</v>
          </cell>
          <cell r="F1394" t="str">
            <v>MEDICO QUIRURGICO</v>
          </cell>
          <cell r="G1394">
            <v>0</v>
          </cell>
          <cell r="H1394">
            <v>0</v>
          </cell>
          <cell r="I1394">
            <v>0</v>
          </cell>
          <cell r="J1394">
            <v>27</v>
          </cell>
        </row>
        <row r="1395">
          <cell r="B1395">
            <v>209566101</v>
          </cell>
          <cell r="C1395" t="str">
            <v>MA07020041</v>
          </cell>
          <cell r="D1395" t="str">
            <v>TUBO PARA SISTEMA DE DRENAJE TORÁXICO DIGITAL CONEXIÓN SIMPLE SE SOLICITA 1.5 M</v>
          </cell>
          <cell r="E1395">
            <v>101419</v>
          </cell>
          <cell r="F1395" t="str">
            <v>MEDICO QUIRURGICO</v>
          </cell>
          <cell r="G1395">
            <v>0</v>
          </cell>
          <cell r="H1395">
            <v>0</v>
          </cell>
          <cell r="I1395">
            <v>330</v>
          </cell>
          <cell r="J1395">
            <v>27</v>
          </cell>
        </row>
        <row r="1396">
          <cell r="B1396">
            <v>209834001</v>
          </cell>
          <cell r="C1396" t="str">
            <v>MA02040010</v>
          </cell>
          <cell r="D1396" t="str">
            <v xml:space="preserve">CANULA NASOFARINGEA  DE 20 FR A  26 FR.  (SE SOLOCITA TAMAÑ0 26FR) </v>
          </cell>
          <cell r="E1396">
            <v>22333</v>
          </cell>
          <cell r="F1396" t="str">
            <v>MEDICO QUIRURGICO</v>
          </cell>
          <cell r="G1396">
            <v>1340</v>
          </cell>
          <cell r="H1396">
            <v>0</v>
          </cell>
          <cell r="I1396">
            <v>0</v>
          </cell>
          <cell r="J1396">
            <v>3.69</v>
          </cell>
        </row>
        <row r="1397">
          <cell r="B1397">
            <v>209834701</v>
          </cell>
          <cell r="C1397" t="str">
            <v>MA02040529</v>
          </cell>
          <cell r="D1397" t="str">
            <v xml:space="preserve">CANULA NASOFARINGEA  DE 32 FR A 36 FR.  (SE SOLOCITA TAMAÑ0 36FR)        </v>
          </cell>
          <cell r="E1397">
            <v>22334</v>
          </cell>
          <cell r="F1397" t="str">
            <v>MEDICO QUIRURGICO</v>
          </cell>
          <cell r="G1397">
            <v>0</v>
          </cell>
          <cell r="H1397">
            <v>0</v>
          </cell>
          <cell r="I1397">
            <v>0</v>
          </cell>
          <cell r="J1397">
            <v>2.77</v>
          </cell>
        </row>
        <row r="1398">
          <cell r="B1398">
            <v>209851201</v>
          </cell>
          <cell r="C1398" t="str">
            <v>MA08040041</v>
          </cell>
          <cell r="D1398" t="str">
            <v>COBERTOR CÁMARA DE VIDEO (Se solicita tamaño  17CM X 242CM)</v>
          </cell>
          <cell r="E1398">
            <v>22283</v>
          </cell>
          <cell r="F1398" t="str">
            <v>MEDICO QUIRURGICO</v>
          </cell>
          <cell r="G1398">
            <v>0</v>
          </cell>
          <cell r="H1398">
            <v>0</v>
          </cell>
          <cell r="I1398">
            <v>0</v>
          </cell>
          <cell r="J1398">
            <v>4.5</v>
          </cell>
        </row>
        <row r="1399">
          <cell r="B1399">
            <v>209872001</v>
          </cell>
          <cell r="C1399" t="str">
            <v>AF01050005</v>
          </cell>
          <cell r="D1399" t="str">
            <v>TUBO DE EXTENSIÓN DE VENOCLISIS. SE SOLICITA DE 25" DE LONGITUD</v>
          </cell>
          <cell r="E1399">
            <v>22597</v>
          </cell>
          <cell r="F1399" t="str">
            <v>MEDICO QUIRURGICO</v>
          </cell>
          <cell r="G1399">
            <v>0</v>
          </cell>
          <cell r="H1399">
            <v>0</v>
          </cell>
          <cell r="I1399">
            <v>0</v>
          </cell>
          <cell r="J1399">
            <v>0.6</v>
          </cell>
        </row>
        <row r="1400">
          <cell r="B1400">
            <v>210303801</v>
          </cell>
          <cell r="C1400" t="str">
            <v>AP02061600</v>
          </cell>
          <cell r="D1400" t="str">
            <v>TUBO DE EXTENSIÓN, CON SISTEMA CERRADO TRANSPARENTE, LIBRE DE AGUJA, CON VALVULA BIDIRECCIONAL O UNIDIRECCIONAL, CON DESPLAZAMIENTO NEUTRO, PARA ACCESO VASCULARES VENOSOS EN ADULTO, PEDIATRICO Y NEONATO. (Se solicita Tubo de 1 extensión, diámetro de 3mm y longitud de 13.5cm)</v>
          </cell>
          <cell r="E1400">
            <v>105025</v>
          </cell>
          <cell r="F1400" t="str">
            <v>MEDICO QUIRURGICO</v>
          </cell>
          <cell r="G1400">
            <v>0</v>
          </cell>
          <cell r="H1400">
            <v>0</v>
          </cell>
          <cell r="I1400">
            <v>0</v>
          </cell>
          <cell r="J1400">
            <v>3.4</v>
          </cell>
        </row>
        <row r="1401">
          <cell r="B1401">
            <v>209007502</v>
          </cell>
          <cell r="C1401" t="str">
            <v>OA01010008</v>
          </cell>
          <cell r="D1401" t="str">
            <v>DETERGENTE ANIONICO EN POLVO PRESENTACION: (SE SOLICITA PAQUETE DE 4 LIBRAS)</v>
          </cell>
          <cell r="E1401">
            <v>22132</v>
          </cell>
          <cell r="F1401" t="str">
            <v>MEDICO QUIRURGICO</v>
          </cell>
          <cell r="G1401">
            <v>2399</v>
          </cell>
          <cell r="H1401">
            <v>278</v>
          </cell>
          <cell r="I1401">
            <v>15</v>
          </cell>
          <cell r="J1401">
            <v>50</v>
          </cell>
        </row>
        <row r="1402">
          <cell r="B1402">
            <v>209013300</v>
          </cell>
          <cell r="C1402" t="str">
            <v>MA07010049</v>
          </cell>
          <cell r="D1402" t="str">
            <v>RECIPIENTE DESECHABLE PARA SISTEMA DE DRENAJE TORÁCICO DIGITAL (RECIPIENTE DESECHABLE:  CON CAPACIDAD DE 800 CC VERTICAL MATERIAL POLIPROPILENO, PROTECCIÓN ANTIDESBORDAMIENTO, FILTRO ANTIBACTERIANAS, VALVULA DE LIBERACIÓN DE PRESIÓN.  MATERIAL DE POLIPROPILENO Ó POLIMETILMETACRILATO (PMMA)  EL RECIPIENTE DEBE SER COMPATIBLE CON EL EQUIPO EXISTENTE EN LA INSTITUCIÓN SOLICITANTE O SE DEBE ENTREGAR UN MINIMO DE 250 EQUIPOS COMPATIBLES CON LOS INSUMOS OFERTADO).</v>
          </cell>
          <cell r="E1402">
            <v>101418</v>
          </cell>
          <cell r="F1402" t="str">
            <v>MEDICO QUIRURGICO</v>
          </cell>
          <cell r="G1402">
            <v>648</v>
          </cell>
          <cell r="H1402">
            <v>30</v>
          </cell>
          <cell r="I1402">
            <v>0</v>
          </cell>
          <cell r="J1402">
            <v>21.5</v>
          </cell>
        </row>
        <row r="1403">
          <cell r="B1403">
            <v>209018800</v>
          </cell>
          <cell r="C1403" t="str">
            <v>SU02010007</v>
          </cell>
          <cell r="D1403" t="str">
            <v>APLICADOR DE GRAPAS AUTOMÁTICO PARA LAPAROSCOPIA ( TAMAÑO: 10MM, DESECHABLE CON 20 MAS GRAPAS DE TITANIUM TAMAÑO MEDIANO / GRANDE )</v>
          </cell>
          <cell r="E1403">
            <v>25812</v>
          </cell>
          <cell r="F1403" t="str">
            <v>MEDICO QUIRURGICO</v>
          </cell>
          <cell r="G1403">
            <v>0</v>
          </cell>
          <cell r="H1403">
            <v>222</v>
          </cell>
          <cell r="I1403">
            <v>0</v>
          </cell>
          <cell r="J1403">
            <v>44.1</v>
          </cell>
        </row>
        <row r="1404">
          <cell r="B1404">
            <v>209018801</v>
          </cell>
          <cell r="C1404" t="str">
            <v>SU02010006</v>
          </cell>
          <cell r="D1404" t="str">
            <v>APLICADOR DE GRAPAS AUTOMÁTICO PARA LAPAROSCOPIA  (TAMAÑO: 5MM, DESECHABLE CON 20 MAS GRAPAS DE TITANIUM TAMAÑO MEDIANO / GRANDE )</v>
          </cell>
          <cell r="E1404">
            <v>25812</v>
          </cell>
          <cell r="F1404" t="str">
            <v>MEDICO QUIRURGICO</v>
          </cell>
          <cell r="G1404">
            <v>1300</v>
          </cell>
          <cell r="H1404">
            <v>76</v>
          </cell>
          <cell r="I1404">
            <v>100</v>
          </cell>
          <cell r="J1404">
            <v>88.37</v>
          </cell>
        </row>
        <row r="1405">
          <cell r="B1405">
            <v>209019507</v>
          </cell>
          <cell r="C1405" t="str">
            <v>MA01010032</v>
          </cell>
          <cell r="D1405" t="str">
            <v>APOSITO TRANSPARENTE ESTERIL. (SE SOLICITA  CON VENTANA DE 810CM X 1012.5CM)</v>
          </cell>
          <cell r="E1405">
            <v>21744</v>
          </cell>
          <cell r="F1405" t="str">
            <v>MEDICO QUIRURGICO</v>
          </cell>
          <cell r="G1405">
            <v>3100</v>
          </cell>
          <cell r="H1405">
            <v>0</v>
          </cell>
          <cell r="I1405">
            <v>8300</v>
          </cell>
          <cell r="J1405">
            <v>0.16800000000000001</v>
          </cell>
        </row>
        <row r="1406">
          <cell r="B1406">
            <v>209019907</v>
          </cell>
          <cell r="C1406" t="str">
            <v>SU02010001</v>
          </cell>
          <cell r="D1406" t="str">
            <v>ENGRAPADORA  CIRCULAR CORTANTE CON YUNQUE ARTICULABLE PARA ANASTOMOSIS DIGESTIVA (SE SOLICITA DE 31MM, CON GRAPAS DE ALTURA MÍNIMA DE 4.8MM ABIERTA)</v>
          </cell>
          <cell r="E1406">
            <v>101221</v>
          </cell>
          <cell r="F1406" t="str">
            <v>MEDICO QUIRURGICO</v>
          </cell>
          <cell r="G1406">
            <v>0</v>
          </cell>
          <cell r="H1406">
            <v>0</v>
          </cell>
          <cell r="I1406">
            <v>12</v>
          </cell>
          <cell r="J1406">
            <v>425</v>
          </cell>
        </row>
        <row r="1407">
          <cell r="B1407">
            <v>209020700</v>
          </cell>
          <cell r="C1407" t="str">
            <v>SU02010013</v>
          </cell>
          <cell r="D1407" t="str">
            <v>ENGRAPADORA CURVA CORTANTE PARA TEJIDO GRUESO (CIRUGIA COLON RECTAL).</v>
          </cell>
          <cell r="E1407">
            <v>103159</v>
          </cell>
          <cell r="F1407" t="str">
            <v>MEDICO QUIRURGICO</v>
          </cell>
          <cell r="G1407">
            <v>4</v>
          </cell>
          <cell r="H1407">
            <v>10</v>
          </cell>
          <cell r="I1407">
            <v>44</v>
          </cell>
          <cell r="J1407">
            <v>942.8</v>
          </cell>
        </row>
        <row r="1408">
          <cell r="B1408">
            <v>209033600</v>
          </cell>
          <cell r="C1408" t="str">
            <v>IN01010003</v>
          </cell>
          <cell r="D1408" t="str">
            <v>DISECTOR CURVO (MARYLAND) PARA CIRUGIA LAPAROSCÓPICA (Se Solicita con DIAMETRO 5MM Y LONGITUD DE 29CM A 35CM CON ROTACION DEL EJE DE 360º)</v>
          </cell>
          <cell r="E1408">
            <v>101761</v>
          </cell>
          <cell r="F1408" t="str">
            <v>MEDICO QUIRURGICO</v>
          </cell>
          <cell r="G1408">
            <v>4096</v>
          </cell>
          <cell r="H1408">
            <v>196</v>
          </cell>
          <cell r="I1408">
            <v>0</v>
          </cell>
          <cell r="J1408">
            <v>31.9</v>
          </cell>
        </row>
        <row r="1409">
          <cell r="B1409">
            <v>209034510</v>
          </cell>
          <cell r="C1409" t="str">
            <v>AP03050098</v>
          </cell>
          <cell r="D1409" t="str">
            <v xml:space="preserve">ELECTRODO DE MICROPORE PARA MONITOREO DE ADULTO                                                                                                    </v>
          </cell>
          <cell r="E1409">
            <v>22316</v>
          </cell>
          <cell r="F1409" t="str">
            <v>MEDICO QUIRURGICO</v>
          </cell>
          <cell r="G1409">
            <v>909950</v>
          </cell>
          <cell r="H1409">
            <v>26000</v>
          </cell>
          <cell r="I1409">
            <v>4000</v>
          </cell>
          <cell r="J1409">
            <v>7.0000000000000007E-2</v>
          </cell>
        </row>
        <row r="1410">
          <cell r="B1410">
            <v>210235801</v>
          </cell>
          <cell r="C1410" t="str">
            <v>SC01070111</v>
          </cell>
          <cell r="D1410" t="str">
            <v xml:space="preserve">FORRO DE COLCHON PARA PROTEGER EL COLCHON DEL PASCIENTE DURANTE SU ATENCION </v>
          </cell>
          <cell r="E1410">
            <v>109308</v>
          </cell>
          <cell r="F1410" t="str">
            <v>MEDICO QUIRURGICO</v>
          </cell>
          <cell r="G1410">
            <v>0</v>
          </cell>
          <cell r="H1410">
            <v>0</v>
          </cell>
          <cell r="I1410">
            <v>2520</v>
          </cell>
          <cell r="J1410">
            <v>39.86</v>
          </cell>
        </row>
        <row r="1411">
          <cell r="B1411">
            <v>209045502</v>
          </cell>
          <cell r="C1411" t="str">
            <v>MA01040001</v>
          </cell>
          <cell r="D1411" t="str">
            <v xml:space="preserve">ALGODÓN EN MOTAS (SE SOLICITA MOTA DE 0.7GR) </v>
          </cell>
          <cell r="E1411">
            <v>103046</v>
          </cell>
          <cell r="F1411" t="str">
            <v>MEDICO QUIRURGICO</v>
          </cell>
          <cell r="G1411">
            <v>3280000</v>
          </cell>
          <cell r="H1411">
            <v>26000</v>
          </cell>
          <cell r="I1411">
            <v>700000</v>
          </cell>
          <cell r="J1411">
            <v>4.0000000000000001E-3</v>
          </cell>
        </row>
        <row r="1412">
          <cell r="B1412">
            <v>209049802</v>
          </cell>
          <cell r="C1412" t="str">
            <v>MA10040022</v>
          </cell>
          <cell r="D1412" t="str">
            <v xml:space="preserve">RECIPIENTE PARA SUCCION  (SE SOLICITA CON VALVULA Y CAPACIDAD DE 1000 A 1500CC ) </v>
          </cell>
          <cell r="E1412">
            <v>104049</v>
          </cell>
          <cell r="F1412" t="str">
            <v>MEDICO QUIRURGICO</v>
          </cell>
          <cell r="G1412">
            <v>49850</v>
          </cell>
          <cell r="H1412">
            <v>0</v>
          </cell>
          <cell r="I1412">
            <v>1400</v>
          </cell>
          <cell r="J1412">
            <v>1.36</v>
          </cell>
        </row>
        <row r="1413">
          <cell r="B1413">
            <v>209049803</v>
          </cell>
          <cell r="C1413" t="str">
            <v>MA10040023</v>
          </cell>
          <cell r="D1413" t="str">
            <v>RECIPIENTE PARA SUCCION, CON VÁLVULAS DE CIERRE CAPACIDAD DE  2000 A 3000 CC</v>
          </cell>
          <cell r="E1413">
            <v>104049</v>
          </cell>
          <cell r="F1413" t="str">
            <v>MEDICO QUIRURGICO</v>
          </cell>
          <cell r="G1413">
            <v>12050</v>
          </cell>
          <cell r="H1413">
            <v>0</v>
          </cell>
          <cell r="I1413">
            <v>1200</v>
          </cell>
          <cell r="J1413">
            <v>1.36</v>
          </cell>
        </row>
        <row r="1414">
          <cell r="B1414">
            <v>209063313</v>
          </cell>
          <cell r="C1414" t="str">
            <v>SU01020071</v>
          </cell>
          <cell r="D1414" t="str">
            <v>SUTURA MONOFILAMENTO POLIDIOXANONA CALIBRE 40    (SE SOLICITA: CALIBRE 40, LONGITUD 45CM, AGUJA DE 19MM,3/8 CIRCULO, PUNTA CORTANTE).</v>
          </cell>
          <cell r="E1414">
            <v>100761</v>
          </cell>
          <cell r="F1414" t="str">
            <v>MEDICO QUIRURGICO</v>
          </cell>
          <cell r="G1414">
            <v>0</v>
          </cell>
          <cell r="H1414">
            <v>156</v>
          </cell>
          <cell r="I1414">
            <v>204</v>
          </cell>
          <cell r="J1414">
            <v>7.1</v>
          </cell>
        </row>
        <row r="1415">
          <cell r="B1415">
            <v>209119500</v>
          </cell>
          <cell r="C1415" t="str">
            <v>SU01020047</v>
          </cell>
          <cell r="D1415" t="str">
            <v>SUTURA MONOFILAMENTO POLIDIOXANONA  CALIBRE 1 (SE SOLICITA DIAMETRO: AGUJA  70MM )</v>
          </cell>
          <cell r="E1415">
            <v>100762</v>
          </cell>
          <cell r="F1415" t="str">
            <v>MEDICO QUIRURGICO</v>
          </cell>
          <cell r="G1415">
            <v>1272</v>
          </cell>
          <cell r="H1415">
            <v>396</v>
          </cell>
          <cell r="I1415">
            <v>288</v>
          </cell>
          <cell r="J1415">
            <v>20</v>
          </cell>
        </row>
        <row r="1416">
          <cell r="B1416">
            <v>209158201</v>
          </cell>
          <cell r="C1416" t="str">
            <v>OA01010129</v>
          </cell>
          <cell r="D1416" t="str">
            <v xml:space="preserve">GLUCONATO DE CLORHEXIDINA AL 4% EN ESPUMA PARA ANTISEPSIA DE MANO.   ( LA EMPRESA QUE SE LE ADJUDIQUE DEBE PROPORCIONAR EL SISTEMA DE DISPENSACION POR BOMBA DE PIE)  (POR CADA VEINTE (20) UNIDADES UNA BOMBA DE PIE)  </v>
          </cell>
          <cell r="E1416">
            <v>102970</v>
          </cell>
          <cell r="F1416" t="str">
            <v>MEDICO QUIRURGICO</v>
          </cell>
          <cell r="G1416">
            <v>7604</v>
          </cell>
          <cell r="H1416">
            <v>1780</v>
          </cell>
          <cell r="I1416">
            <v>96</v>
          </cell>
          <cell r="J1416">
            <v>28</v>
          </cell>
        </row>
        <row r="1417">
          <cell r="B1417">
            <v>209203101</v>
          </cell>
          <cell r="C1417" t="str">
            <v>OA01010061</v>
          </cell>
          <cell r="D1417" t="str">
            <v xml:space="preserve">GLUCONATO DE CLORHEXIDINA AL 2% EN ESPUMA PARA ANTISEPSIA DE MANO.  (LA EMPRESA QUE SE LE ADJUDIQUE DEBE PROPORCIONAR EL SISTEMA DE DISPENSACION POR BOMBA DE PIE)   (POR CADA VEINTE (20) UNIDADES UNA BOMBA DE PIE)  </v>
          </cell>
          <cell r="E1417">
            <v>102971</v>
          </cell>
          <cell r="F1417" t="str">
            <v>MEDICO QUIRURGICO</v>
          </cell>
          <cell r="G1417">
            <v>9386</v>
          </cell>
          <cell r="H1417">
            <v>840</v>
          </cell>
          <cell r="I1417">
            <v>1136</v>
          </cell>
          <cell r="J1417">
            <v>29</v>
          </cell>
        </row>
        <row r="1418">
          <cell r="B1418">
            <v>209419501</v>
          </cell>
          <cell r="C1418" t="str">
            <v>OA01010111</v>
          </cell>
          <cell r="D1418" t="str">
            <v>DETERGENTE LIQUIDO CON ENZIMAS (SE SOLICITA DE 4 ENZIMA)</v>
          </cell>
          <cell r="E1418">
            <v>105505</v>
          </cell>
          <cell r="F1418" t="str">
            <v>MEDICO QUIRURGICO</v>
          </cell>
          <cell r="G1418">
            <v>350</v>
          </cell>
          <cell r="H1418">
            <v>580</v>
          </cell>
          <cell r="I1418">
            <v>243</v>
          </cell>
          <cell r="J1418">
            <v>25</v>
          </cell>
        </row>
        <row r="1419">
          <cell r="B1419">
            <v>209434101</v>
          </cell>
          <cell r="C1419" t="str">
            <v>IN01010596</v>
          </cell>
          <cell r="D1419" t="str">
            <v>TIJERA PARA BISTURI ARMONICO CON CONTROL MANUAL Y ALTA FRECUENCIA.  (SE SOLICITA VASTAGO DE 9CM)</v>
          </cell>
          <cell r="E1419">
            <v>32407</v>
          </cell>
          <cell r="F1419" t="str">
            <v>MEDICO QUIRURGICO</v>
          </cell>
          <cell r="G1419">
            <v>0</v>
          </cell>
          <cell r="H1419">
            <v>42</v>
          </cell>
          <cell r="I1419">
            <v>24</v>
          </cell>
          <cell r="J1419">
            <v>1014</v>
          </cell>
        </row>
        <row r="1420">
          <cell r="B1420">
            <v>209462801</v>
          </cell>
          <cell r="C1420" t="str">
            <v>MA09030011</v>
          </cell>
          <cell r="D1420" t="str">
            <v>FERULAS SINTETICAS EN ROLLO  (SE SOLICITA DE 7.5CM X 4.6M)</v>
          </cell>
          <cell r="E1420">
            <v>104463</v>
          </cell>
          <cell r="F1420" t="str">
            <v>MEDICO QUIRURGICO</v>
          </cell>
          <cell r="G1420">
            <v>0</v>
          </cell>
          <cell r="H1420">
            <v>6</v>
          </cell>
          <cell r="I1420">
            <v>3</v>
          </cell>
          <cell r="J1420">
            <v>89</v>
          </cell>
        </row>
        <row r="1421">
          <cell r="B1421">
            <v>209462901</v>
          </cell>
          <cell r="C1421" t="str">
            <v>MA09030012</v>
          </cell>
          <cell r="D1421" t="str">
            <v>FERULA SINTETICAS EN ROLLO (SE SOLICITA DE 12.5CM X 4.6M)</v>
          </cell>
          <cell r="E1421">
            <v>104463</v>
          </cell>
          <cell r="F1421" t="str">
            <v>MEDICO QUIRURGICO</v>
          </cell>
          <cell r="G1421">
            <v>48</v>
          </cell>
          <cell r="H1421">
            <v>40</v>
          </cell>
          <cell r="I1421">
            <v>61</v>
          </cell>
          <cell r="J1421">
            <v>135</v>
          </cell>
        </row>
        <row r="1422">
          <cell r="B1422">
            <v>209464301</v>
          </cell>
          <cell r="C1422" t="str">
            <v>MA09030016</v>
          </cell>
          <cell r="D1422" t="str">
            <v>FERULAS SINTETICAS EN ROLLO (SE SOLICITA DE 10CM X 4,6M)</v>
          </cell>
          <cell r="E1422">
            <v>104463</v>
          </cell>
          <cell r="F1422" t="str">
            <v>MEDICO QUIRURGICO</v>
          </cell>
          <cell r="G1422">
            <v>165</v>
          </cell>
          <cell r="H1422">
            <v>24</v>
          </cell>
          <cell r="I1422">
            <v>72</v>
          </cell>
          <cell r="J1422">
            <v>102.389</v>
          </cell>
        </row>
        <row r="1423">
          <cell r="B1423">
            <v>209519101</v>
          </cell>
          <cell r="C1423" t="str">
            <v>MA07010053</v>
          </cell>
          <cell r="D1423" t="str">
            <v>RECIPIENTE DESECHABLE PARA SISTEMA DE DRENAJE TORÁCICO DIGITAL  (SE SOLICITA RECIPIENTE DE 2000ML, (POLIPROPILENO)</v>
          </cell>
          <cell r="E1423">
            <v>101418</v>
          </cell>
          <cell r="F1423" t="str">
            <v>MEDICO QUIRURGICO</v>
          </cell>
          <cell r="G1423">
            <v>830</v>
          </cell>
          <cell r="H1423">
            <v>228</v>
          </cell>
          <cell r="I1423">
            <v>204</v>
          </cell>
          <cell r="J1423">
            <v>30</v>
          </cell>
        </row>
        <row r="1424">
          <cell r="B1424">
            <v>209566001</v>
          </cell>
          <cell r="C1424" t="str">
            <v>MA07010005</v>
          </cell>
          <cell r="D1424" t="str">
            <v>RECIPIENTE DESECHABLE PARA SISTEMA DE DRENAJE TORÁCICO DIGITAL   (RECIPIENTE DESECHABLE:  CON CAPACIDAD DE 2000 CC VERTICAL MATERIAL POLIPROPILENO, PROTECCIÓN ANTIDESBORDAMIENTO, FILTRO ANTIBACTERIANAS, VALVULA DE LIBERACIÓN DE PRESIÓN.  MATERIAL DE POLIPROPILENO Ó POLIMETILMETACRILATO (PMMA)  EL RECIPIENTE DEBE SER COMPATIBLE CON EL EQUIPO EXISTENTE EN LA INSTITUCIÓN SOLICITANTE O SE DEBE ENTREGAR UN MINIMO DE 250 EQUIPOS COMPATIBLES CON LOS INSUMOS OFERTADO).</v>
          </cell>
          <cell r="E1424">
            <v>101418</v>
          </cell>
          <cell r="F1424" t="str">
            <v>MEDICO QUIRURGICO</v>
          </cell>
          <cell r="G1424">
            <v>25</v>
          </cell>
          <cell r="H1424">
            <v>316</v>
          </cell>
          <cell r="I1424">
            <v>0</v>
          </cell>
          <cell r="J1424">
            <v>65</v>
          </cell>
        </row>
        <row r="1425">
          <cell r="B1425">
            <v>209833501</v>
          </cell>
          <cell r="C1425" t="str">
            <v>MA09030013</v>
          </cell>
          <cell r="D1425" t="str">
            <v>FERULAS SINTETICAS EN ROLLO (SE SOLICITA DE 15CM X 4.6M)</v>
          </cell>
          <cell r="E1425">
            <v>104463</v>
          </cell>
          <cell r="F1425" t="str">
            <v>MEDICO QUIRURGICO</v>
          </cell>
          <cell r="G1425">
            <v>318</v>
          </cell>
          <cell r="H1425">
            <v>2</v>
          </cell>
          <cell r="I1425">
            <v>21</v>
          </cell>
          <cell r="J1425">
            <v>94.257999999999996</v>
          </cell>
        </row>
        <row r="1426">
          <cell r="B1426">
            <v>209871201</v>
          </cell>
          <cell r="C1426" t="str">
            <v>IN01010844</v>
          </cell>
          <cell r="D1426" t="str">
            <v xml:space="preserve">TIJERA LAPAROSCÓPICA PARA BISTURI ARMINICO CON CONTROL MANUAL Y ALTA FRECUENCIA. (SE SOLICITA VASTAGO DE 17 CM) </v>
          </cell>
          <cell r="E1426">
            <v>32407</v>
          </cell>
          <cell r="F1426" t="str">
            <v>MEDICO QUIRURGICO</v>
          </cell>
          <cell r="G1426">
            <v>36</v>
          </cell>
          <cell r="H1426">
            <v>69</v>
          </cell>
          <cell r="I1426">
            <v>0</v>
          </cell>
          <cell r="J1426">
            <v>1074</v>
          </cell>
        </row>
        <row r="1427">
          <cell r="B1427">
            <v>209910801</v>
          </cell>
          <cell r="C1427" t="str">
            <v>MA12030343</v>
          </cell>
          <cell r="D1427" t="str">
            <v>ESTIMULADOR NERVIO VAGO (PROTESIS)   1. GENERADOR IMPLANTABLE, MULTIPROGRAMABLE; HERMÉTICAMENTE CERRADO EN UNA CAJA DE TITANIO ALIMENTADO CON BATERÍA DE HASTA 6 AÑOS DE VIDA ÚTIL O MÁS, QUE INDIQUE BAJA CARGA POR LO MENOS CON SEIS MESES DE ANTICIPACIÓN.   ESPESOR DEL GENERADOR DE HASTA 7 MM.  3. VOLUMEN DEL GENERADOR DE 8CC, UN PESO NO MAYOR DE 16 GRAMOS. 4. ESTÉRIL.5. De un solo uso.</v>
          </cell>
          <cell r="E1427">
            <v>100995</v>
          </cell>
          <cell r="F1427" t="str">
            <v>MEDICO QUIRURGICO</v>
          </cell>
          <cell r="G1427">
            <v>4</v>
          </cell>
          <cell r="H1427">
            <v>0</v>
          </cell>
          <cell r="I1427">
            <v>0</v>
          </cell>
          <cell r="J1427">
            <v>40000</v>
          </cell>
        </row>
        <row r="1428">
          <cell r="B1428">
            <v>210226501</v>
          </cell>
          <cell r="C1428" t="str">
            <v>SC01070110</v>
          </cell>
          <cell r="D1428" t="str">
            <v>PROTECTOR DE FLUIDOS Y PARTÍCULAS SECAS, TIPO PANTALÓN CON CUBRE CALZADO</v>
          </cell>
          <cell r="E1428">
            <v>108092</v>
          </cell>
          <cell r="F1428" t="str">
            <v>MEDICO QUIRURGICO</v>
          </cell>
          <cell r="G1428">
            <v>137700</v>
          </cell>
          <cell r="H1428">
            <v>570</v>
          </cell>
          <cell r="I1428">
            <v>1300</v>
          </cell>
          <cell r="J1428">
            <v>7.39</v>
          </cell>
        </row>
        <row r="1429">
          <cell r="B1429">
            <v>209732101</v>
          </cell>
          <cell r="C1429" t="str">
            <v>SC02030455</v>
          </cell>
          <cell r="D1429" t="str">
            <v>RESTRINGIDOR DE UN SOLO USO PARA PACIENTES.</v>
          </cell>
          <cell r="E1429">
            <v>108372</v>
          </cell>
          <cell r="F1429" t="str">
            <v>MEDICO QUIRURGICO</v>
          </cell>
          <cell r="G1429">
            <v>2430</v>
          </cell>
          <cell r="H1429">
            <v>4086</v>
          </cell>
          <cell r="I1429">
            <v>720</v>
          </cell>
          <cell r="J1429">
            <v>5.93</v>
          </cell>
        </row>
        <row r="1430">
          <cell r="B1430">
            <v>209856201</v>
          </cell>
          <cell r="C1430" t="str">
            <v>IN01010841</v>
          </cell>
          <cell r="D1430" t="str">
            <v>TIJERA PARA BISTURI ARMONICO CON CONTROL MANUAL Y ALTA FRECUENCIA.   VASTAGO DE 45CM</v>
          </cell>
          <cell r="E1430">
            <v>32407</v>
          </cell>
          <cell r="F1430" t="str">
            <v>MEDICO QUIRURGICO</v>
          </cell>
          <cell r="G1430">
            <v>126</v>
          </cell>
          <cell r="H1430">
            <v>0</v>
          </cell>
          <cell r="I1430">
            <v>31</v>
          </cell>
          <cell r="J1430">
            <v>914</v>
          </cell>
        </row>
        <row r="1431">
          <cell r="B1431">
            <v>209016801</v>
          </cell>
          <cell r="C1431" t="str">
            <v>MA12010059</v>
          </cell>
          <cell r="D1431" t="str">
            <v>ESPONJA HEMOSTATICA DE GELATINA ABSORBIBLE.   SE SOLICITA TAMAÑO 7CMx5CMx1CM ( 70MMX50MMX10MM)</v>
          </cell>
          <cell r="E1431">
            <v>22165</v>
          </cell>
          <cell r="F1431" t="str">
            <v>MEDICO QUIRURGICO</v>
          </cell>
          <cell r="G1431">
            <v>0</v>
          </cell>
          <cell r="H1431">
            <v>140</v>
          </cell>
          <cell r="I1431">
            <v>0</v>
          </cell>
          <cell r="J1431">
            <v>3.09</v>
          </cell>
        </row>
        <row r="1432">
          <cell r="B1432">
            <v>209019200</v>
          </cell>
          <cell r="C1432" t="str">
            <v>MA11010009</v>
          </cell>
          <cell r="D1432" t="str">
            <v>APLICADOR DE MADERA CON ALGODÓN, ESTÉRIL  (SE SOLICITA DE 6")</v>
          </cell>
          <cell r="E1432">
            <v>21728</v>
          </cell>
          <cell r="F1432" t="str">
            <v>MEDICO QUIRURGICO</v>
          </cell>
          <cell r="G1432">
            <v>0</v>
          </cell>
          <cell r="H1432">
            <v>0</v>
          </cell>
          <cell r="I1432">
            <v>0</v>
          </cell>
          <cell r="J1432">
            <v>0.03</v>
          </cell>
        </row>
        <row r="1433">
          <cell r="B1433">
            <v>209019508</v>
          </cell>
          <cell r="C1433" t="str">
            <v>MA01010033</v>
          </cell>
          <cell r="D1433" t="str">
            <v>APOSITO TRANSPARENTE ESTERIL. SE SOLICITA CON VENTANA TAMAÑO DE 56CM X 78CM</v>
          </cell>
          <cell r="E1433">
            <v>21744</v>
          </cell>
          <cell r="F1433" t="str">
            <v>MEDICO QUIRURGICO</v>
          </cell>
          <cell r="G1433">
            <v>0</v>
          </cell>
          <cell r="H1433">
            <v>0</v>
          </cell>
          <cell r="I1433">
            <v>0</v>
          </cell>
          <cell r="J1433">
            <v>8.9800000000000005E-2</v>
          </cell>
        </row>
        <row r="1434">
          <cell r="B1434">
            <v>209024800</v>
          </cell>
          <cell r="C1434" t="str">
            <v>SC01020007</v>
          </cell>
          <cell r="D1434" t="str">
            <v xml:space="preserve">CUBIERTA DE ZAPATO (SE SOLICITA SIN CINTA) </v>
          </cell>
          <cell r="E1434">
            <v>22030</v>
          </cell>
          <cell r="F1434" t="str">
            <v>MEDICO QUIRURGICO</v>
          </cell>
          <cell r="G1434">
            <v>0</v>
          </cell>
          <cell r="H1434">
            <v>0</v>
          </cell>
          <cell r="I1434">
            <v>0</v>
          </cell>
          <cell r="J1434">
            <v>0.04</v>
          </cell>
        </row>
        <row r="1435">
          <cell r="B1435">
            <v>209028600</v>
          </cell>
          <cell r="C1435" t="str">
            <v>MA06050011</v>
          </cell>
          <cell r="D1435" t="str">
            <v>SONDA FOLEY DE LATEX RECUBIERTA CON SILICON, 2 VIAS CON BALON DE 3 CC/ML. (SE SOLICITA TAMAÑO 10FR)</v>
          </cell>
          <cell r="E1435">
            <v>52389</v>
          </cell>
          <cell r="F1435" t="str">
            <v>MEDICO QUIRURGICO</v>
          </cell>
          <cell r="G1435">
            <v>0</v>
          </cell>
          <cell r="H1435">
            <v>0</v>
          </cell>
          <cell r="I1435">
            <v>0</v>
          </cell>
          <cell r="J1435">
            <v>0.64</v>
          </cell>
        </row>
        <row r="1436">
          <cell r="B1436">
            <v>209029810</v>
          </cell>
          <cell r="C1436" t="str">
            <v>MA06050031</v>
          </cell>
          <cell r="D1436" t="str">
            <v>SONDA FOLEY DE LATEX RECUBIERTA CON SILICÒN, 3 VÌAS CON BALÒN DE 30 CC.  SE SOLICITA CALIBRE 24FR</v>
          </cell>
          <cell r="E1436">
            <v>53290</v>
          </cell>
          <cell r="F1436" t="str">
            <v>MEDICO QUIRURGICO</v>
          </cell>
          <cell r="G1436">
            <v>0</v>
          </cell>
          <cell r="H1436">
            <v>0</v>
          </cell>
          <cell r="I1436">
            <v>0</v>
          </cell>
          <cell r="J1436">
            <v>1.9</v>
          </cell>
        </row>
        <row r="1437">
          <cell r="B1437">
            <v>209032601</v>
          </cell>
          <cell r="C1437" t="str">
            <v>AP03040008</v>
          </cell>
          <cell r="D1437" t="str">
            <v>GEL PARA ELECTRODOS. SE SOLICITA TUBO DE 140 GRAMOS</v>
          </cell>
          <cell r="E1437">
            <v>22554</v>
          </cell>
          <cell r="F1437" t="str">
            <v>MEDICO QUIRURGICO</v>
          </cell>
          <cell r="G1437">
            <v>0</v>
          </cell>
          <cell r="H1437">
            <v>0</v>
          </cell>
          <cell r="I1437">
            <v>0</v>
          </cell>
          <cell r="J1437">
            <v>76.900000000000006</v>
          </cell>
        </row>
        <row r="1438">
          <cell r="B1438">
            <v>209033201</v>
          </cell>
          <cell r="C1438" t="str">
            <v>SC02030011</v>
          </cell>
          <cell r="D1438" t="str">
            <v>GRAPA PARA LIGAR CORDON UMBILICAL</v>
          </cell>
          <cell r="E1438">
            <v>22567</v>
          </cell>
          <cell r="F1438" t="str">
            <v>MEDICO QUIRURGICO</v>
          </cell>
          <cell r="G1438">
            <v>0</v>
          </cell>
          <cell r="H1438">
            <v>0</v>
          </cell>
          <cell r="I1438">
            <v>0</v>
          </cell>
          <cell r="J1438">
            <v>0.24</v>
          </cell>
        </row>
        <row r="1439">
          <cell r="B1439">
            <v>209033400</v>
          </cell>
          <cell r="C1439" t="str">
            <v>IN01030059</v>
          </cell>
          <cell r="D1439" t="str">
            <v xml:space="preserve">DEPRESOR DE LENGUA, ESTÉRIL  </v>
          </cell>
          <cell r="E1439">
            <v>22140</v>
          </cell>
          <cell r="F1439" t="str">
            <v>MEDICO QUIRURGICO</v>
          </cell>
          <cell r="G1439">
            <v>0</v>
          </cell>
          <cell r="H1439">
            <v>0</v>
          </cell>
          <cell r="I1439">
            <v>0</v>
          </cell>
          <cell r="J1439">
            <v>0.04</v>
          </cell>
        </row>
        <row r="1440">
          <cell r="B1440">
            <v>209034512</v>
          </cell>
          <cell r="C1440" t="str">
            <v>AP03010002</v>
          </cell>
          <cell r="D1440" t="str">
            <v>ELECTRODO PARA  EKG MODELO PESTAÑA. SE SOLICITA: TAMAÑO NIÑO (PEDIATRICO)</v>
          </cell>
          <cell r="E1440">
            <v>27815</v>
          </cell>
          <cell r="F1440" t="str">
            <v>MEDICO QUIRURGICO</v>
          </cell>
          <cell r="G1440">
            <v>0</v>
          </cell>
          <cell r="H1440">
            <v>0</v>
          </cell>
          <cell r="I1440">
            <v>0</v>
          </cell>
          <cell r="J1440">
            <v>0.1</v>
          </cell>
        </row>
        <row r="1441">
          <cell r="B1441">
            <v>209034901</v>
          </cell>
          <cell r="C1441" t="str">
            <v>SC02010029</v>
          </cell>
          <cell r="D1441" t="str">
            <v xml:space="preserve">ESPONJA DESECHABLE CON JABON NEUTRO. SE SOLICITA: TAMAÑO 20CM X 10CM X 1.0CM    
</v>
          </cell>
          <cell r="E1441">
            <v>22164</v>
          </cell>
          <cell r="F1441" t="str">
            <v>MEDICO QUIRURGICO</v>
          </cell>
          <cell r="G1441">
            <v>0</v>
          </cell>
          <cell r="H1441">
            <v>0</v>
          </cell>
          <cell r="I1441">
            <v>0</v>
          </cell>
          <cell r="J1441">
            <v>0.4</v>
          </cell>
        </row>
        <row r="1442">
          <cell r="B1442">
            <v>209035001</v>
          </cell>
          <cell r="C1442" t="str">
            <v>SC02020029</v>
          </cell>
          <cell r="D1442" t="str">
            <v>TOALLA SANITARIA MATERNAL; TOALLA SANITARIA TIPO PERINEAL,     (SE SOLICITA EXTRA GRANDE DE 11 A 12 PULGADAS. NO ESTERIL)</v>
          </cell>
          <cell r="E1442">
            <v>22269</v>
          </cell>
          <cell r="F1442" t="str">
            <v>MEDICO QUIRURGICO</v>
          </cell>
          <cell r="G1442">
            <v>0</v>
          </cell>
          <cell r="H1442">
            <v>0</v>
          </cell>
          <cell r="I1442">
            <v>0</v>
          </cell>
          <cell r="J1442">
            <v>0.11</v>
          </cell>
        </row>
        <row r="1443">
          <cell r="B1443">
            <v>209036501</v>
          </cell>
          <cell r="C1443" t="str">
            <v>MA01020009</v>
          </cell>
          <cell r="D1443" t="str">
            <v>GASA SIMPLE  TAMAÑO 3" X 3",12 DOBLECES NO ESTERIL.</v>
          </cell>
          <cell r="E1443">
            <v>23116</v>
          </cell>
          <cell r="F1443" t="str">
            <v>MEDICO QUIRURGICO</v>
          </cell>
          <cell r="G1443">
            <v>0</v>
          </cell>
          <cell r="H1443">
            <v>0</v>
          </cell>
          <cell r="I1443">
            <v>0</v>
          </cell>
          <cell r="J1443">
            <v>0.06</v>
          </cell>
        </row>
        <row r="1444">
          <cell r="B1444">
            <v>209038100</v>
          </cell>
          <cell r="C1444" t="str">
            <v>MA09050010</v>
          </cell>
          <cell r="D1444" t="str">
            <v xml:space="preserve">ALGODON COMPRIMIDO 100% (SE SOLICITA  3" x 4 YARDAS)
</v>
          </cell>
          <cell r="E1444">
            <v>21757</v>
          </cell>
          <cell r="F1444" t="str">
            <v>MEDICO QUIRURGICO</v>
          </cell>
          <cell r="G1444">
            <v>0</v>
          </cell>
          <cell r="H1444">
            <v>0</v>
          </cell>
          <cell r="I1444">
            <v>0</v>
          </cell>
          <cell r="J1444">
            <v>0.73</v>
          </cell>
        </row>
        <row r="1445">
          <cell r="B1445">
            <v>209038101</v>
          </cell>
          <cell r="C1445" t="str">
            <v>MA09050008</v>
          </cell>
          <cell r="D1445" t="str">
            <v>VENDAJE DE 100% DE ALGODÓN COMPRIMIDO, NO ESTÉRIL (SE SOLICITA TAMAÑO 4"X 4 YARDAS)</v>
          </cell>
          <cell r="E1445">
            <v>21757</v>
          </cell>
          <cell r="F1445" t="str">
            <v>MEDICO QUIRURGICO</v>
          </cell>
          <cell r="G1445">
            <v>0</v>
          </cell>
          <cell r="H1445">
            <v>0</v>
          </cell>
          <cell r="I1445">
            <v>0</v>
          </cell>
          <cell r="J1445">
            <v>0.56999999999999995</v>
          </cell>
        </row>
        <row r="1446">
          <cell r="B1446">
            <v>209038102</v>
          </cell>
          <cell r="C1446" t="str">
            <v>MA09050009</v>
          </cell>
          <cell r="D1446" t="str">
            <v>ALGODON COMPRIMIDO 100%  6" x 4 YARDAS  (SE SOLICITA TAMAÑO 6 x 4")</v>
          </cell>
          <cell r="E1446">
            <v>21757</v>
          </cell>
          <cell r="F1446" t="str">
            <v>MEDICO QUIRURGICO</v>
          </cell>
          <cell r="G1446">
            <v>0</v>
          </cell>
          <cell r="H1446">
            <v>0</v>
          </cell>
          <cell r="I1446">
            <v>0</v>
          </cell>
          <cell r="J1446">
            <v>0.56999999999999995</v>
          </cell>
        </row>
        <row r="1447">
          <cell r="B1447">
            <v>209038206</v>
          </cell>
          <cell r="C1447" t="str">
            <v>IN01011326</v>
          </cell>
          <cell r="D1447" t="str">
            <v>CUCHILLETE ESPATULADO ESTILO CRESCENT ( SE SOLICITA LONGITUD DE 2.0 )</v>
          </cell>
          <cell r="E1447">
            <v>109407</v>
          </cell>
          <cell r="F1447" t="str">
            <v>MEDICO QUIRURGICO</v>
          </cell>
          <cell r="G1447">
            <v>840</v>
          </cell>
          <cell r="H1447">
            <v>0</v>
          </cell>
          <cell r="I1447">
            <v>24</v>
          </cell>
          <cell r="J1447">
            <v>5.22</v>
          </cell>
        </row>
        <row r="1448">
          <cell r="B1448">
            <v>209052102</v>
          </cell>
          <cell r="C1448" t="str">
            <v>MA09020012</v>
          </cell>
          <cell r="D1448" t="str">
            <v>FÉRULA CERVICAL PARA CUELLO DE DOS PIEZAS, TIPO PHILADELPHIA CIRCUNFERENCIA: PEQUEÑO DE 10" A 13". ALTURA: DE 2¼ A 3¼</v>
          </cell>
          <cell r="E1448">
            <v>29391</v>
          </cell>
          <cell r="F1448" t="str">
            <v>MEDICO QUIRURGICO</v>
          </cell>
          <cell r="G1448">
            <v>0</v>
          </cell>
          <cell r="H1448">
            <v>0</v>
          </cell>
          <cell r="I1448">
            <v>0</v>
          </cell>
          <cell r="J1448">
            <v>10.824170000000001</v>
          </cell>
        </row>
        <row r="1449">
          <cell r="B1449">
            <v>209052103</v>
          </cell>
          <cell r="C1449" t="str">
            <v>MA09020011</v>
          </cell>
          <cell r="D1449" t="str">
            <v>FÉRULA CERVICAL PARA CUELLO DE DOS PIEZAS, TIPO PHILADELPHIA, CIRCUNFERENCIA: MEDIANO DE 13" A 16". ALTURA: DE 2¼ A 4¼</v>
          </cell>
          <cell r="E1449">
            <v>29391</v>
          </cell>
          <cell r="F1449" t="str">
            <v>MEDICO QUIRURGICO</v>
          </cell>
          <cell r="G1449">
            <v>0</v>
          </cell>
          <cell r="H1449">
            <v>90</v>
          </cell>
          <cell r="I1449">
            <v>0</v>
          </cell>
          <cell r="J1449">
            <v>20</v>
          </cell>
        </row>
        <row r="1450">
          <cell r="B1450">
            <v>209052104</v>
          </cell>
          <cell r="C1450" t="str">
            <v>MA09020013</v>
          </cell>
          <cell r="D1450" t="str">
            <v xml:space="preserve">FÉRULA CERVICAL PARA CUELLO DE DOS PIEZAS, TIPO PHILADELPHIA (Se solicita circunferencia grande de  16" a 19", altura de 1½" a 5¼")                                                                                                   </v>
          </cell>
          <cell r="E1450">
            <v>29391</v>
          </cell>
          <cell r="F1450" t="str">
            <v>MEDICO QUIRURGICO</v>
          </cell>
          <cell r="G1450">
            <v>0</v>
          </cell>
          <cell r="H1450">
            <v>0</v>
          </cell>
          <cell r="I1450">
            <v>0</v>
          </cell>
          <cell r="J1450">
            <v>14.11</v>
          </cell>
        </row>
        <row r="1451">
          <cell r="B1451">
            <v>209052502</v>
          </cell>
          <cell r="C1451" t="str">
            <v>AF01060013</v>
          </cell>
          <cell r="D1451" t="str">
            <v>TAPON HEPARINIZADO PARA CANULA INTRAVENOSA. PARA EL CIERRE TEMPORAL DE CÁNULA INTRAVENOSA Y ADMINISTRACIÓN DE MEDICAMENTOS A INTERVALOS REGULARES. (SE SOLICITA CON MEMBRANA DE LÁTEX Y CON CONEXIÓN DE ROSCA (LUER LOCK).</v>
          </cell>
          <cell r="E1451">
            <v>22433</v>
          </cell>
          <cell r="F1451" t="str">
            <v>MEDICO QUIRURGICO</v>
          </cell>
          <cell r="G1451">
            <v>0</v>
          </cell>
          <cell r="H1451">
            <v>0</v>
          </cell>
          <cell r="I1451">
            <v>0</v>
          </cell>
          <cell r="J1451">
            <v>0.16500000000000001</v>
          </cell>
        </row>
        <row r="1452">
          <cell r="B1452">
            <v>209058002</v>
          </cell>
          <cell r="C1452" t="str">
            <v>MA09050023</v>
          </cell>
          <cell r="D1452" t="str">
            <v xml:space="preserve">VENDA DE GASA SIMPLE 1 A 4" DE ANCHO                                                                                                                                                                                                              </v>
          </cell>
          <cell r="E1452">
            <v>22394</v>
          </cell>
          <cell r="F1452" t="str">
            <v>MEDICO QUIRURGICO</v>
          </cell>
          <cell r="G1452">
            <v>0</v>
          </cell>
          <cell r="H1452">
            <v>0</v>
          </cell>
          <cell r="I1452">
            <v>0</v>
          </cell>
          <cell r="J1452">
            <v>0.24099999999999999</v>
          </cell>
        </row>
        <row r="1453">
          <cell r="B1453">
            <v>209059300</v>
          </cell>
          <cell r="C1453" t="str">
            <v>SU01010020</v>
          </cell>
          <cell r="D1453" t="str">
            <v>SUTURA: CATGUT CRÓMICO, (SE SOLICITA CALIBRE 1)</v>
          </cell>
          <cell r="E1453">
            <v>23157</v>
          </cell>
          <cell r="F1453" t="str">
            <v>MEDICO QUIRURGICO</v>
          </cell>
          <cell r="G1453">
            <v>0</v>
          </cell>
          <cell r="H1453">
            <v>0</v>
          </cell>
          <cell r="I1453">
            <v>0</v>
          </cell>
          <cell r="J1453">
            <v>0.81650999999999996</v>
          </cell>
        </row>
        <row r="1454">
          <cell r="B1454">
            <v>209060300</v>
          </cell>
          <cell r="C1454" t="str">
            <v>SU01010029</v>
          </cell>
          <cell r="D1454" t="str">
            <v>SUTURA: CATGUT CROMICO, CALIBRE 40</v>
          </cell>
          <cell r="E1454">
            <v>22994</v>
          </cell>
          <cell r="F1454" t="str">
            <v>MEDICO QUIRURGICO</v>
          </cell>
          <cell r="G1454">
            <v>0</v>
          </cell>
          <cell r="H1454">
            <v>0</v>
          </cell>
          <cell r="I1454">
            <v>0</v>
          </cell>
          <cell r="J1454">
            <v>0.73158000000000001</v>
          </cell>
        </row>
        <row r="1455">
          <cell r="B1455">
            <v>209062502</v>
          </cell>
          <cell r="C1455" t="str">
            <v>SU01020017</v>
          </cell>
          <cell r="D1455" t="str">
            <v>SUTURA: POLIPROPILENO MONOFILAMENTO AZUL, CALIBRE 0</v>
          </cell>
          <cell r="E1455">
            <v>21812</v>
          </cell>
          <cell r="F1455" t="str">
            <v>MEDICO QUIRURGICO</v>
          </cell>
          <cell r="G1455">
            <v>0</v>
          </cell>
          <cell r="H1455">
            <v>0</v>
          </cell>
          <cell r="I1455">
            <v>0</v>
          </cell>
          <cell r="J1455">
            <v>0.87421000000000004</v>
          </cell>
        </row>
        <row r="1456">
          <cell r="B1456">
            <v>209062506</v>
          </cell>
          <cell r="C1456" t="str">
            <v>SU01020018</v>
          </cell>
          <cell r="D1456" t="str">
            <v>SUTURA DE POLIPROPILENO MONOFILAMENTO AZUL,CALIBRE1</v>
          </cell>
          <cell r="E1456">
            <v>23275</v>
          </cell>
          <cell r="F1456" t="str">
            <v>MEDICO QUIRURGICO</v>
          </cell>
          <cell r="G1456">
            <v>0</v>
          </cell>
          <cell r="H1456">
            <v>288</v>
          </cell>
          <cell r="I1456">
            <v>0</v>
          </cell>
          <cell r="J1456">
            <v>0.93152000000000001</v>
          </cell>
        </row>
        <row r="1457">
          <cell r="B1457">
            <v>209062602</v>
          </cell>
          <cell r="C1457" t="str">
            <v>SU01020004</v>
          </cell>
          <cell r="D1457" t="str">
            <v>SUTURA: NYLON MONOFILAMENTO, CALIBRE 30</v>
          </cell>
          <cell r="E1457">
            <v>23029</v>
          </cell>
          <cell r="F1457" t="str">
            <v>MEDICO QUIRURGICO</v>
          </cell>
          <cell r="G1457">
            <v>0</v>
          </cell>
          <cell r="H1457">
            <v>0</v>
          </cell>
          <cell r="I1457">
            <v>0</v>
          </cell>
          <cell r="J1457">
            <v>0.51121000000000005</v>
          </cell>
        </row>
        <row r="1458">
          <cell r="B1458">
            <v>209062701</v>
          </cell>
          <cell r="C1458" t="str">
            <v>SU01020005</v>
          </cell>
          <cell r="D1458" t="str">
            <v>SUTURA NYLON MONOFILAMENTO, CALIBRE 30 CON LONGITUD 75 CM. CON AGUJA DE 24 MM., 3/8 CIRCULO, PUNTA CORTANTES REVERSO ESTÉRIL.</v>
          </cell>
          <cell r="E1458">
            <v>29538</v>
          </cell>
          <cell r="F1458" t="str">
            <v>MEDICO QUIRURGICO</v>
          </cell>
          <cell r="G1458">
            <v>0</v>
          </cell>
          <cell r="H1458">
            <v>0</v>
          </cell>
          <cell r="I1458">
            <v>0</v>
          </cell>
          <cell r="J1458">
            <v>0.47</v>
          </cell>
        </row>
        <row r="1459">
          <cell r="B1459">
            <v>209062704</v>
          </cell>
          <cell r="C1459" t="str">
            <v>SU01020006</v>
          </cell>
          <cell r="D1459" t="str">
            <v>SUTURA: NYLON MONOFILAMENTO, CALIBRE 40</v>
          </cell>
          <cell r="E1459">
            <v>23026</v>
          </cell>
          <cell r="F1459" t="str">
            <v>MEDICO QUIRURGICO</v>
          </cell>
          <cell r="G1459">
            <v>0</v>
          </cell>
          <cell r="H1459">
            <v>0</v>
          </cell>
          <cell r="I1459">
            <v>0</v>
          </cell>
          <cell r="J1459">
            <v>0.49748999999999999</v>
          </cell>
        </row>
        <row r="1460">
          <cell r="B1460">
            <v>209062902</v>
          </cell>
          <cell r="C1460" t="str">
            <v>SU01020001</v>
          </cell>
          <cell r="D1460" t="str">
            <v xml:space="preserve">SUTURA NYLON MONOFILAMENTO CALIBRE 100.      </v>
          </cell>
          <cell r="E1460">
            <v>23024</v>
          </cell>
          <cell r="F1460" t="str">
            <v>MEDICO QUIRURGICO</v>
          </cell>
          <cell r="G1460">
            <v>1392</v>
          </cell>
          <cell r="H1460">
            <v>252</v>
          </cell>
          <cell r="I1460">
            <v>168</v>
          </cell>
          <cell r="J1460">
            <v>5.13</v>
          </cell>
        </row>
        <row r="1461">
          <cell r="B1461">
            <v>209063402</v>
          </cell>
          <cell r="C1461" t="str">
            <v>SU01010005</v>
          </cell>
          <cell r="D1461" t="str">
            <v>SUTURA: ÁCIDO POLIGLICÓLICO TRENZADO, CALIBRE  0, (SE SOLICITA LONGITUD 75CM AGUJA DE 26 MM, 1/2 CIRCULO, PUNTA REDONDA GRUESA)</v>
          </cell>
          <cell r="E1461">
            <v>22538</v>
          </cell>
          <cell r="F1461" t="str">
            <v>MEDICO QUIRURGICO</v>
          </cell>
          <cell r="G1461">
            <v>0</v>
          </cell>
          <cell r="H1461">
            <v>0</v>
          </cell>
          <cell r="I1461">
            <v>0</v>
          </cell>
          <cell r="J1461">
            <v>1.365</v>
          </cell>
        </row>
        <row r="1462">
          <cell r="B1462">
            <v>209065500</v>
          </cell>
          <cell r="C1462" t="str">
            <v>SU01020046</v>
          </cell>
          <cell r="D1462" t="str">
            <v>SUTURA: SEDA NEGRA TRENZADA  SILICONIZADA, CALIBRE 60. SE SOLICITA LONGITUD 45 CM.  AGUJA DE 11 A 12 MM., 3/8 CIRCULO, PUNTA CORTANTE</v>
          </cell>
          <cell r="E1462">
            <v>21692</v>
          </cell>
          <cell r="F1462" t="str">
            <v>MEDICO QUIRURGICO</v>
          </cell>
          <cell r="G1462">
            <v>0</v>
          </cell>
          <cell r="H1462">
            <v>12</v>
          </cell>
          <cell r="I1462">
            <v>0</v>
          </cell>
          <cell r="J1462">
            <v>1.28</v>
          </cell>
        </row>
        <row r="1463">
          <cell r="B1463">
            <v>209094100</v>
          </cell>
          <cell r="C1463" t="str">
            <v>SC02010019</v>
          </cell>
          <cell r="D1463" t="str">
            <v>CUCHILLA PARA PODADORA DE VELLOS Y CABELLOS CON SISTEMA OSCILANTE (OFRECER NUEVA TECNOLOGIA) SE SOLICITAN UN MINIMO DE 100</v>
          </cell>
          <cell r="E1463">
            <v>29548</v>
          </cell>
          <cell r="F1463" t="str">
            <v>MEDICO QUIRURGICO</v>
          </cell>
          <cell r="G1463">
            <v>0</v>
          </cell>
          <cell r="H1463">
            <v>0</v>
          </cell>
          <cell r="I1463">
            <v>0</v>
          </cell>
          <cell r="J1463">
            <v>3.105</v>
          </cell>
        </row>
        <row r="1464">
          <cell r="B1464">
            <v>209100700</v>
          </cell>
          <cell r="C1464" t="str">
            <v>IN01030005</v>
          </cell>
          <cell r="D1464" t="str">
            <v>ESPECULO VAGINAL (SE SOLICITA TAMAÑO CHICO)</v>
          </cell>
          <cell r="E1464">
            <v>23076</v>
          </cell>
          <cell r="F1464" t="str">
            <v>MEDICO QUIRURGICO</v>
          </cell>
          <cell r="G1464">
            <v>0</v>
          </cell>
          <cell r="H1464">
            <v>0</v>
          </cell>
          <cell r="I1464">
            <v>0</v>
          </cell>
          <cell r="J1464">
            <v>0.22</v>
          </cell>
        </row>
        <row r="1465">
          <cell r="B1465">
            <v>209100701</v>
          </cell>
          <cell r="C1465" t="str">
            <v>IN01030004</v>
          </cell>
          <cell r="D1465" t="str">
            <v>ESPECULO VAGINAL (SE SOLICITA TAMAÑO MEDIANO)</v>
          </cell>
          <cell r="E1465">
            <v>23076</v>
          </cell>
          <cell r="F1465" t="str">
            <v>MEDICO QUIRURGICO</v>
          </cell>
          <cell r="G1465">
            <v>0</v>
          </cell>
          <cell r="H1465">
            <v>0</v>
          </cell>
          <cell r="I1465">
            <v>0</v>
          </cell>
          <cell r="J1465">
            <v>1.2350000000000001</v>
          </cell>
        </row>
        <row r="1466">
          <cell r="B1466">
            <v>209100702</v>
          </cell>
          <cell r="C1466" t="str">
            <v>IN01030003</v>
          </cell>
          <cell r="D1466" t="str">
            <v xml:space="preserve">ESPECULO VAGINAL (SE SOLICITA TAMAÑO GRANDE)  </v>
          </cell>
          <cell r="E1466" t="str">
            <v>23076</v>
          </cell>
          <cell r="F1466" t="str">
            <v>MEDICO QUIRURGICO</v>
          </cell>
          <cell r="G1466">
            <v>0</v>
          </cell>
          <cell r="H1466">
            <v>0</v>
          </cell>
          <cell r="I1466">
            <v>0</v>
          </cell>
          <cell r="J1466">
            <v>1.23</v>
          </cell>
        </row>
        <row r="1467">
          <cell r="B1467">
            <v>209111200</v>
          </cell>
          <cell r="C1467" t="str">
            <v>SU01010004</v>
          </cell>
          <cell r="D1467" t="str">
            <v>SUTURA DE ÁCIDO POLIGLICÓLICO CALIBRE 0 DE 6075CM DE LONGITUD.</v>
          </cell>
          <cell r="E1467">
            <v>28617</v>
          </cell>
          <cell r="F1467" t="str">
            <v>MEDICO QUIRURGICO</v>
          </cell>
          <cell r="G1467">
            <v>0</v>
          </cell>
          <cell r="H1467">
            <v>0</v>
          </cell>
          <cell r="I1467">
            <v>0</v>
          </cell>
          <cell r="J1467">
            <v>2.39</v>
          </cell>
        </row>
        <row r="1468">
          <cell r="B1468">
            <v>209170601</v>
          </cell>
          <cell r="C1468" t="str">
            <v>AP02060086</v>
          </cell>
          <cell r="D1468" t="str">
            <v>ESPIROMETRO INCENTIVO PARA REALIZAR EJERCICIOS DE RESPIRACION PROFUNDA.
(DESECHABLE):</v>
          </cell>
          <cell r="E1468">
            <v>100688</v>
          </cell>
          <cell r="F1468" t="str">
            <v>MEDICO QUIRURGICO</v>
          </cell>
          <cell r="G1468">
            <v>0</v>
          </cell>
          <cell r="H1468">
            <v>0</v>
          </cell>
          <cell r="I1468">
            <v>0</v>
          </cell>
          <cell r="J1468">
            <v>19.945689999999999</v>
          </cell>
        </row>
        <row r="1469">
          <cell r="B1469">
            <v>209193700</v>
          </cell>
          <cell r="C1469" t="str">
            <v>SC01030001</v>
          </cell>
          <cell r="D1469" t="str">
            <v xml:space="preserve">DELANTAL PROTECTOR DE FLUIDOS   (JUMSUIT) </v>
          </cell>
          <cell r="E1469">
            <v>100243</v>
          </cell>
          <cell r="F1469" t="str">
            <v>MEDICO QUIRURGICO</v>
          </cell>
          <cell r="G1469">
            <v>24700</v>
          </cell>
          <cell r="H1469">
            <v>1500</v>
          </cell>
          <cell r="I1469">
            <v>0</v>
          </cell>
          <cell r="J1469">
            <v>41.13</v>
          </cell>
        </row>
        <row r="1470">
          <cell r="B1470">
            <v>209196401</v>
          </cell>
          <cell r="C1470" t="str">
            <v>IN01011327</v>
          </cell>
          <cell r="D1470" t="str">
            <v>CUCHILLETE CON HOJA DE  15º</v>
          </cell>
          <cell r="E1470">
            <v>109406</v>
          </cell>
          <cell r="F1470" t="str">
            <v>MEDICO QUIRURGICO</v>
          </cell>
          <cell r="G1470">
            <v>294</v>
          </cell>
          <cell r="H1470">
            <v>0</v>
          </cell>
          <cell r="I1470">
            <v>0</v>
          </cell>
          <cell r="J1470">
            <v>5.17</v>
          </cell>
        </row>
        <row r="1471">
          <cell r="B1471">
            <v>209235401</v>
          </cell>
          <cell r="C1471" t="str">
            <v>MA09050072</v>
          </cell>
          <cell r="D1471" t="str">
            <v>GASA 2" X 2" X 16 DOBLECES, ESTÉRIL</v>
          </cell>
          <cell r="E1471">
            <v>104132</v>
          </cell>
          <cell r="F1471" t="str">
            <v>MEDICO QUIRURGICO</v>
          </cell>
          <cell r="G1471">
            <v>0</v>
          </cell>
          <cell r="H1471">
            <v>0</v>
          </cell>
          <cell r="I1471">
            <v>0</v>
          </cell>
          <cell r="J1471">
            <v>0.03</v>
          </cell>
        </row>
        <row r="1472">
          <cell r="B1472">
            <v>209235501</v>
          </cell>
          <cell r="C1472" t="str">
            <v>MA09050073</v>
          </cell>
          <cell r="D1472" t="str">
            <v>GASA 2" X 2" X 16 DOBLECES CON ELEMENTO RADIOPACO, ESTERIL</v>
          </cell>
          <cell r="E1472">
            <v>104130</v>
          </cell>
          <cell r="F1472" t="str">
            <v>MEDICO QUIRURGICO</v>
          </cell>
          <cell r="G1472">
            <v>0</v>
          </cell>
          <cell r="H1472">
            <v>0</v>
          </cell>
          <cell r="I1472">
            <v>0</v>
          </cell>
          <cell r="J1472">
            <v>3.3000000000000002E-2</v>
          </cell>
        </row>
        <row r="1473">
          <cell r="B1473">
            <v>209235601</v>
          </cell>
          <cell r="C1473" t="str">
            <v>MA09050074</v>
          </cell>
          <cell r="D1473" t="str">
            <v>GASA 3" X 3" X 16 DOBLECES, ESTERIL</v>
          </cell>
          <cell r="E1473">
            <v>104133</v>
          </cell>
          <cell r="F1473" t="str">
            <v>MEDICO QUIRURGICO</v>
          </cell>
          <cell r="G1473">
            <v>0</v>
          </cell>
          <cell r="H1473">
            <v>0</v>
          </cell>
          <cell r="I1473">
            <v>0</v>
          </cell>
          <cell r="J1473">
            <v>6.6000000000000003E-2</v>
          </cell>
        </row>
        <row r="1474">
          <cell r="B1474">
            <v>209235801</v>
          </cell>
          <cell r="C1474" t="str">
            <v>MA09050076</v>
          </cell>
          <cell r="D1474" t="str">
            <v>GASA 8" X 4" X 16 DOBLECES, ESTÉRIL</v>
          </cell>
          <cell r="E1474">
            <v>104131</v>
          </cell>
          <cell r="F1474" t="str">
            <v>MEDICO QUIRURGICO</v>
          </cell>
          <cell r="G1474">
            <v>0</v>
          </cell>
          <cell r="H1474">
            <v>0</v>
          </cell>
          <cell r="I1474">
            <v>0</v>
          </cell>
          <cell r="J1474">
            <v>7.0000000000000007E-2</v>
          </cell>
        </row>
        <row r="1475">
          <cell r="B1475">
            <v>209235901</v>
          </cell>
          <cell r="C1475" t="str">
            <v>MA09050077</v>
          </cell>
          <cell r="D1475" t="str">
            <v>GASA 8" X 4" X 16 DOBLECES CON ELEMENTOS RADIOPACO, ESTÉRIL</v>
          </cell>
          <cell r="E1475">
            <v>22926</v>
          </cell>
          <cell r="F1475" t="str">
            <v>MEDICO QUIRURGICO</v>
          </cell>
          <cell r="G1475">
            <v>0</v>
          </cell>
          <cell r="H1475">
            <v>0</v>
          </cell>
          <cell r="I1475">
            <v>0</v>
          </cell>
          <cell r="J1475">
            <v>0.26</v>
          </cell>
        </row>
        <row r="1476">
          <cell r="B1476">
            <v>209236101</v>
          </cell>
          <cell r="C1476" t="str">
            <v>MA09050078</v>
          </cell>
          <cell r="D1476" t="str">
            <v>GASA SIMPLE 4" X 4" X 16 ESTÉRIL</v>
          </cell>
          <cell r="E1476">
            <v>21776</v>
          </cell>
          <cell r="F1476" t="str">
            <v>MEDICO QUIRURGICO</v>
          </cell>
          <cell r="G1476">
            <v>0</v>
          </cell>
          <cell r="H1476">
            <v>0</v>
          </cell>
          <cell r="I1476">
            <v>0</v>
          </cell>
          <cell r="J1476">
            <v>0.21</v>
          </cell>
        </row>
        <row r="1477">
          <cell r="B1477">
            <v>209313501</v>
          </cell>
          <cell r="C1477" t="str">
            <v>IN01011328</v>
          </cell>
          <cell r="D1477" t="str">
            <v>CUCHILLETE     (SE SOLICITA  ANCHO (CORTE) 2.2MM)</v>
          </cell>
          <cell r="E1477">
            <v>109405</v>
          </cell>
          <cell r="F1477" t="str">
            <v>MEDICO QUIRURGICO</v>
          </cell>
          <cell r="G1477">
            <v>270</v>
          </cell>
          <cell r="H1477">
            <v>12</v>
          </cell>
          <cell r="I1477">
            <v>0</v>
          </cell>
          <cell r="J1477">
            <v>5.14</v>
          </cell>
        </row>
        <row r="1478">
          <cell r="B1478">
            <v>209464201</v>
          </cell>
          <cell r="C1478" t="str">
            <v>MA09030015</v>
          </cell>
          <cell r="D1478" t="str">
            <v>FERULAS SINTETICAS EN ROLLO SE SOLICITA DE 5CM X 4.6M</v>
          </cell>
          <cell r="E1478" t="str">
            <v>104463</v>
          </cell>
          <cell r="F1478" t="str">
            <v>MEDICO QUIRURGICO</v>
          </cell>
          <cell r="G1478">
            <v>0</v>
          </cell>
          <cell r="H1478">
            <v>0</v>
          </cell>
          <cell r="I1478">
            <v>0</v>
          </cell>
          <cell r="J1478">
            <v>92.04</v>
          </cell>
        </row>
        <row r="1479">
          <cell r="B1479">
            <v>209541001</v>
          </cell>
          <cell r="C1479" t="str">
            <v>SC01070073</v>
          </cell>
          <cell r="D1479" t="str">
            <v>FORRO PROTECTOR DE COLCHON PARA PROTEGER EL COLCHON EN ÁREA HOSPITALARIA (SE SOLICITA TAMAÑO 38" X 80")</v>
          </cell>
          <cell r="E1479">
            <v>105328</v>
          </cell>
          <cell r="F1479" t="str">
            <v>MEDICO QUIRURGICO</v>
          </cell>
          <cell r="G1479">
            <v>0</v>
          </cell>
          <cell r="H1479">
            <v>0</v>
          </cell>
          <cell r="I1479">
            <v>0</v>
          </cell>
          <cell r="J1479">
            <v>44.88</v>
          </cell>
        </row>
        <row r="1480">
          <cell r="B1480">
            <v>209590301</v>
          </cell>
          <cell r="C1480" t="str">
            <v>IN01010691</v>
          </cell>
          <cell r="D1480" t="str">
            <v>TIJERA PARA BISTURI ARMONICO CON CONTROL MANUAL Y ALTA FRECUENCIA.  SE SOLICITA VASTAGO DE 45CM</v>
          </cell>
          <cell r="E1480">
            <v>32407</v>
          </cell>
          <cell r="F1480" t="str">
            <v>MEDICO QUIRURGICO</v>
          </cell>
          <cell r="G1480">
            <v>0</v>
          </cell>
          <cell r="H1480">
            <v>0</v>
          </cell>
          <cell r="I1480">
            <v>0</v>
          </cell>
          <cell r="J1480">
            <v>897.5</v>
          </cell>
        </row>
        <row r="1481">
          <cell r="B1481">
            <v>209770201</v>
          </cell>
          <cell r="C1481" t="str">
            <v>SC01040005</v>
          </cell>
          <cell r="D1481" t="str">
            <v>GORRO PARA VARON.</v>
          </cell>
          <cell r="E1481">
            <v>106106</v>
          </cell>
          <cell r="F1481" t="str">
            <v>MEDICO QUIRURGICO</v>
          </cell>
          <cell r="G1481">
            <v>0</v>
          </cell>
          <cell r="H1481">
            <v>0</v>
          </cell>
          <cell r="I1481">
            <v>0</v>
          </cell>
          <cell r="J1481">
            <v>4.4999999999999998E-2</v>
          </cell>
        </row>
        <row r="1482">
          <cell r="B1482">
            <v>209770301</v>
          </cell>
          <cell r="C1482" t="str">
            <v>SC01040006</v>
          </cell>
          <cell r="D1482" t="str">
            <v>GORRO PARA MUJERES.</v>
          </cell>
          <cell r="E1482">
            <v>106105</v>
          </cell>
          <cell r="F1482" t="str">
            <v>MEDICO QUIRURGICO</v>
          </cell>
          <cell r="G1482">
            <v>0</v>
          </cell>
          <cell r="H1482">
            <v>0</v>
          </cell>
          <cell r="I1482">
            <v>0</v>
          </cell>
          <cell r="J1482">
            <v>2.5000000000000001E-2</v>
          </cell>
        </row>
        <row r="1483">
          <cell r="B1483">
            <v>209834201</v>
          </cell>
          <cell r="C1483" t="str">
            <v>AP02030289</v>
          </cell>
          <cell r="D1483" t="str">
            <v>FILTRO DE C02 DESECHABLE (SE SOLICITA CON FILTROS DE CO2 DESECHABLES (50 UNIDADES) CON SU TUBERÍA SEGÚN FABRICANTE, O CON FILTROS DE CO2 DESECHABLES (100 UNIDADES) SIN TUBERÍA SEGÚN FABRICANTE)</v>
          </cell>
          <cell r="E1483">
            <v>102303</v>
          </cell>
          <cell r="F1483" t="str">
            <v>MEDICO QUIRURGICO</v>
          </cell>
          <cell r="G1483">
            <v>0</v>
          </cell>
          <cell r="H1483">
            <v>0</v>
          </cell>
          <cell r="I1483">
            <v>0</v>
          </cell>
          <cell r="J1483">
            <v>10</v>
          </cell>
        </row>
        <row r="1484">
          <cell r="B1484">
            <v>210248401</v>
          </cell>
          <cell r="C1484" t="str">
            <v>OA01040039</v>
          </cell>
          <cell r="D1484" t="str">
            <v>ENVASE PARA DESECHOS PUNZOCORTANTE( SE SOLICITA DE 34 LITR0S)</v>
          </cell>
          <cell r="E1484">
            <v>109491</v>
          </cell>
          <cell r="F1484" t="str">
            <v>MEDICO QUIRURGICO</v>
          </cell>
          <cell r="G1484">
            <v>0</v>
          </cell>
          <cell r="H1484">
            <v>0</v>
          </cell>
          <cell r="I1484">
            <v>0</v>
          </cell>
          <cell r="J1484">
            <v>5.5750000000000002</v>
          </cell>
        </row>
        <row r="1485">
          <cell r="B1485">
            <v>210248501</v>
          </cell>
          <cell r="C1485" t="str">
            <v>OA01040040</v>
          </cell>
          <cell r="D1485" t="str">
            <v>ENVASE PARA DESECHOS PUNZOCORTANTE (SE SOLICITA DE 78 LITROS)</v>
          </cell>
          <cell r="E1485">
            <v>109491</v>
          </cell>
          <cell r="F1485" t="str">
            <v>MEDICO QUIRURGICO</v>
          </cell>
          <cell r="G1485">
            <v>0</v>
          </cell>
          <cell r="H1485">
            <v>0</v>
          </cell>
          <cell r="I1485">
            <v>0</v>
          </cell>
          <cell r="J1485">
            <v>5.5</v>
          </cell>
        </row>
        <row r="1486">
          <cell r="B1486">
            <v>210248601</v>
          </cell>
          <cell r="C1486" t="str">
            <v>OA01040041</v>
          </cell>
          <cell r="D1486" t="str">
            <v>ENVASE PARA DESECHOS PUNZOCORTANTE (SE SOLICITA 2223LITRO)</v>
          </cell>
          <cell r="E1486">
            <v>109491</v>
          </cell>
          <cell r="F1486" t="str">
            <v>MEDICO QUIRURGICO</v>
          </cell>
          <cell r="G1486">
            <v>0</v>
          </cell>
          <cell r="H1486">
            <v>0</v>
          </cell>
          <cell r="I1486">
            <v>0</v>
          </cell>
          <cell r="J1486">
            <v>8.58</v>
          </cell>
        </row>
        <row r="1487">
          <cell r="B1487">
            <v>209927401</v>
          </cell>
          <cell r="C1487" t="str">
            <v>SC01060031</v>
          </cell>
          <cell r="D1487" t="str">
            <v>RESPIRADOR FACIAL CONTRA PARTICULAS DE ALTA FILTRACION  SIN VALVULA DE EXHALACION   (SE SOLICITA  RESPIRADOR CONTRA PARTICULAS DE ALTA FILTRACION CON VALVULA DE EXALACION TAMAÑO MEDIANO N95)</v>
          </cell>
          <cell r="E1487">
            <v>104747</v>
          </cell>
          <cell r="F1487" t="str">
            <v>MEDICO QUIRURGICO</v>
          </cell>
          <cell r="G1487">
            <v>0</v>
          </cell>
          <cell r="H1487">
            <v>0</v>
          </cell>
          <cell r="I1487">
            <v>0</v>
          </cell>
          <cell r="J1487">
            <v>0</v>
          </cell>
        </row>
        <row r="1488">
          <cell r="B1488">
            <v>209067701</v>
          </cell>
          <cell r="C1488" t="str">
            <v>SC01060040</v>
          </cell>
          <cell r="D1488" t="str">
            <v>RESPIRADOR FACIAL CONTRA PARTICULAS DE ALTA FILTRACION  SIN VALVULA DE EXHALACION  (SE SOLICITA  RESPIRADOR  FACIAL SIN VALVULA TAMAÑO GRANDE)</v>
          </cell>
          <cell r="E1488">
            <v>104747</v>
          </cell>
          <cell r="F1488" t="str">
            <v>MEDICO QUIRURGICO</v>
          </cell>
          <cell r="G1488">
            <v>0</v>
          </cell>
          <cell r="H1488">
            <v>0</v>
          </cell>
          <cell r="I1488">
            <v>0</v>
          </cell>
          <cell r="J1488">
            <v>0</v>
          </cell>
        </row>
        <row r="1489">
          <cell r="B1489">
            <v>209076401</v>
          </cell>
          <cell r="C1489" t="str">
            <v>MA01010440</v>
          </cell>
          <cell r="D1489" t="str">
            <v>APOSITO DE ESPUMA, (se solicita Tamaños con borde 15 CM X 20 CM).</v>
          </cell>
          <cell r="E1489">
            <v>107133</v>
          </cell>
          <cell r="F1489" t="str">
            <v>MEDICO QUIRURGICO</v>
          </cell>
          <cell r="G1489">
            <v>0</v>
          </cell>
          <cell r="H1489">
            <v>0</v>
          </cell>
          <cell r="I1489">
            <v>0</v>
          </cell>
          <cell r="J1489">
            <v>3.59</v>
          </cell>
        </row>
        <row r="1490">
          <cell r="B1490">
            <v>209393201</v>
          </cell>
          <cell r="C1490" t="str">
            <v>MA01010348</v>
          </cell>
          <cell r="D1490" t="str">
            <v>APOSITO DE ESPUMA 3D CON PLATA IONICA (SE SOLICITA APOSITO NO ADHESIVO TAMAÑO 10X 10CM).</v>
          </cell>
          <cell r="E1490">
            <v>104741</v>
          </cell>
          <cell r="F1490" t="str">
            <v>MEDICO QUIRURGICO</v>
          </cell>
          <cell r="G1490">
            <v>0</v>
          </cell>
          <cell r="H1490">
            <v>800</v>
          </cell>
          <cell r="I1490">
            <v>100</v>
          </cell>
          <cell r="J1490">
            <v>16.998999999999999</v>
          </cell>
        </row>
        <row r="1491">
          <cell r="B1491">
            <v>209076601</v>
          </cell>
          <cell r="C1491" t="str">
            <v>MA01010442</v>
          </cell>
          <cell r="D1491" t="str">
            <v>APOSITO DE ESPUMA, (se solicita Tamaños SIN BORDEN 20CM X 20CM)</v>
          </cell>
          <cell r="E1491">
            <v>107133</v>
          </cell>
          <cell r="F1491" t="str">
            <v>MEDICO QUIRURGICO</v>
          </cell>
          <cell r="G1491">
            <v>490</v>
          </cell>
          <cell r="H1491">
            <v>0</v>
          </cell>
          <cell r="I1491">
            <v>0</v>
          </cell>
          <cell r="J1491">
            <v>4.78</v>
          </cell>
        </row>
        <row r="1492">
          <cell r="B1492">
            <v>209991401</v>
          </cell>
          <cell r="C1492" t="str">
            <v>MA01050123</v>
          </cell>
          <cell r="D1492" t="str">
            <v>APOSITO ESPUMA , (SE SOLICITA Tamaños con borde, 12.5X 12.5 CM).</v>
          </cell>
          <cell r="E1492">
            <v>107133</v>
          </cell>
          <cell r="F1492" t="str">
            <v>MEDICO QUIRURGICO</v>
          </cell>
          <cell r="G1492">
            <v>340</v>
          </cell>
          <cell r="H1492">
            <v>0</v>
          </cell>
          <cell r="I1492">
            <v>0</v>
          </cell>
          <cell r="J1492">
            <v>1.82</v>
          </cell>
        </row>
        <row r="1493">
          <cell r="B1493">
            <v>209991801</v>
          </cell>
          <cell r="C1493" t="str">
            <v>MA01050127</v>
          </cell>
          <cell r="D1493" t="str">
            <v>APOSITO ESPUMA , (SE SOLICITA TAMAÑO:  con borde 20CMX 26CM PARA TALON).</v>
          </cell>
          <cell r="E1493">
            <v>107133</v>
          </cell>
          <cell r="F1493" t="str">
            <v>MEDICO QUIRURGICO</v>
          </cell>
          <cell r="G1493">
            <v>1900</v>
          </cell>
          <cell r="H1493">
            <v>0</v>
          </cell>
          <cell r="I1493">
            <v>0</v>
          </cell>
          <cell r="J1493">
            <v>7</v>
          </cell>
        </row>
        <row r="1494">
          <cell r="B1494">
            <v>209011226</v>
          </cell>
          <cell r="C1494" t="str">
            <v>MA03010023</v>
          </cell>
          <cell r="D1494" t="str">
            <v>BANDEJA PARA CATETERIZACION VENOSO CENTRAL TRIPLE LUMEN CON 2 ANTIBIOTICOS (MINOCICLINA Y RIFAMPICINA). (Se Solicita Tamaño De 7fr x 20cms (CATETER DE POLIURETANO ADULTO).</v>
          </cell>
          <cell r="E1494">
            <v>102944</v>
          </cell>
          <cell r="F1494" t="str">
            <v>MEDICO QUIRURGICO</v>
          </cell>
          <cell r="G1494">
            <v>0</v>
          </cell>
          <cell r="H1494">
            <v>18</v>
          </cell>
          <cell r="I1494">
            <v>0</v>
          </cell>
          <cell r="J1494">
            <v>268</v>
          </cell>
        </row>
        <row r="1495">
          <cell r="B1495">
            <v>209484801</v>
          </cell>
          <cell r="C1495" t="str">
            <v>MA03010122</v>
          </cell>
          <cell r="D1495" t="str">
            <v>BANDEJA PARA CATETERIZACION VENOSO CENTRAL TRIPLE LUMEN PEDIATRICA.   (SE SOLICITA MATERIAL DE CATETER CON POLIURETANO DIAMETRO 5FR X 12CM DE LONGITUD).</v>
          </cell>
          <cell r="E1495">
            <v>102941</v>
          </cell>
          <cell r="F1495" t="str">
            <v>MEDICO QUIRURGICO</v>
          </cell>
          <cell r="G1495">
            <v>360</v>
          </cell>
          <cell r="H1495">
            <v>0</v>
          </cell>
          <cell r="I1495">
            <v>20</v>
          </cell>
          <cell r="J1495">
            <v>162</v>
          </cell>
        </row>
        <row r="1496">
          <cell r="B1496">
            <v>209033306</v>
          </cell>
          <cell r="C1496" t="str">
            <v>SC01010128</v>
          </cell>
          <cell r="D1496" t="str">
            <v>BATA DESECHABLE, PARA USO GENERAL NO ESTERIL .AAMI  NIVEL 3.  (SE SOLICITA TAMAÑO MEDIANO).</v>
          </cell>
          <cell r="E1496">
            <v>102753</v>
          </cell>
          <cell r="F1496" t="str">
            <v>MEDICO QUIRURGICO</v>
          </cell>
          <cell r="G1496">
            <v>0</v>
          </cell>
          <cell r="H1496">
            <v>0</v>
          </cell>
          <cell r="I1496">
            <v>0</v>
          </cell>
          <cell r="J1496">
            <v>0.56000000000000005</v>
          </cell>
        </row>
        <row r="1497">
          <cell r="B1497">
            <v>209546301</v>
          </cell>
          <cell r="C1497" t="str">
            <v>SC01010129</v>
          </cell>
          <cell r="D1497" t="str">
            <v>BATA DESECHABLE, PARA USO GENERAL NO ESTERIL .AAMI     NIVEL 3.  (SE SOLICITA TAMAÑO REGULAR O UNIVERSAL (MEDIANO GRANDE)).</v>
          </cell>
          <cell r="E1497">
            <v>102753</v>
          </cell>
          <cell r="F1497" t="str">
            <v>MEDICO QUIRURGICO</v>
          </cell>
          <cell r="G1497">
            <v>0</v>
          </cell>
          <cell r="H1497">
            <v>0</v>
          </cell>
          <cell r="I1497">
            <v>0</v>
          </cell>
          <cell r="J1497">
            <v>0.5</v>
          </cell>
        </row>
        <row r="1498">
          <cell r="B1498">
            <v>209546401</v>
          </cell>
          <cell r="C1498" t="str">
            <v>SC01010127</v>
          </cell>
          <cell r="D1498" t="str">
            <v>BATA DESECHABLE, PARA USO GENERAL NO ESTERIL .AAMI NIVEL 3.       (SE SOLICITA TAMAÑO GRANDE)</v>
          </cell>
          <cell r="E1498">
            <v>102753</v>
          </cell>
          <cell r="F1498" t="str">
            <v>MEDICO QUIRURGICO</v>
          </cell>
          <cell r="G1498">
            <v>0</v>
          </cell>
          <cell r="H1498">
            <v>0</v>
          </cell>
          <cell r="I1498">
            <v>0</v>
          </cell>
          <cell r="J1498">
            <v>0.46</v>
          </cell>
        </row>
        <row r="1499">
          <cell r="B1499">
            <v>209033312</v>
          </cell>
          <cell r="C1499" t="str">
            <v>SC01010134</v>
          </cell>
          <cell r="D1499" t="str">
            <v>BATA QUIRURGICA ESTERIL .AAMI NIVEL 3. (SE SOLICITA TAMAÑO GRANDE).</v>
          </cell>
          <cell r="E1499">
            <v>102756</v>
          </cell>
          <cell r="F1499" t="str">
            <v>MEDICO QUIRURGICO</v>
          </cell>
          <cell r="G1499">
            <v>225575</v>
          </cell>
          <cell r="H1499">
            <v>54488</v>
          </cell>
          <cell r="I1499">
            <v>1675</v>
          </cell>
          <cell r="J1499">
            <v>0.97</v>
          </cell>
        </row>
        <row r="1500">
          <cell r="B1500">
            <v>209033311</v>
          </cell>
          <cell r="C1500" t="str">
            <v>SC01010056</v>
          </cell>
          <cell r="D1500" t="str">
            <v>BATA QUIRURGICA ESTERIL .AAMI NIVEL 3. (SE SOLICITA TAMAÑO MEDIANO)</v>
          </cell>
          <cell r="E1500">
            <v>102756</v>
          </cell>
          <cell r="F1500" t="str">
            <v>MEDICO QUIRURGICO</v>
          </cell>
          <cell r="G1500">
            <v>105075</v>
          </cell>
          <cell r="H1500">
            <v>9463</v>
          </cell>
          <cell r="I1500">
            <v>1500</v>
          </cell>
          <cell r="J1500">
            <v>0.98</v>
          </cell>
        </row>
        <row r="1501">
          <cell r="B1501">
            <v>209033314</v>
          </cell>
          <cell r="C1501" t="str">
            <v>SC01010134</v>
          </cell>
          <cell r="D1501" t="str">
            <v>BATA QUIRURGICA ESTERIL .AAMI NIVEL 4. (SE SOLICITA TAMAÑO MEDIANO).</v>
          </cell>
          <cell r="E1501">
            <v>102757</v>
          </cell>
          <cell r="F1501" t="str">
            <v>MEDICO QUIRURGICO</v>
          </cell>
          <cell r="G1501">
            <v>291125</v>
          </cell>
          <cell r="H1501">
            <v>7800</v>
          </cell>
          <cell r="I1501">
            <v>3700</v>
          </cell>
          <cell r="J1501">
            <v>1.1100000000000001</v>
          </cell>
        </row>
        <row r="1502">
          <cell r="B1502">
            <v>209033316</v>
          </cell>
          <cell r="C1502" t="str">
            <v>SC01010064</v>
          </cell>
          <cell r="D1502" t="str">
            <v>BATA QUIRURGICA ESTERIL .AAMI NIVEL 4.  (SE SOLICITA TAMAÑO EXTRA GRANDE).</v>
          </cell>
          <cell r="E1502">
            <v>102757</v>
          </cell>
          <cell r="F1502" t="str">
            <v>MEDICO QUIRURGICO</v>
          </cell>
          <cell r="G1502">
            <v>2950</v>
          </cell>
          <cell r="H1502">
            <v>11825</v>
          </cell>
          <cell r="I1502">
            <v>2200</v>
          </cell>
          <cell r="J1502">
            <v>1.1200000000000001</v>
          </cell>
        </row>
        <row r="1503">
          <cell r="B1503">
            <v>209033315</v>
          </cell>
          <cell r="C1503" t="str">
            <v>SC01010131</v>
          </cell>
          <cell r="D1503" t="str">
            <v>BATA QUIRURGICA ESTERIL .AAMI NIVEL 4.    (SE SOLICITA TAMAÑO GRANDE).</v>
          </cell>
          <cell r="E1503">
            <v>102757</v>
          </cell>
          <cell r="F1503" t="str">
            <v>MEDICO QUIRURGICO</v>
          </cell>
          <cell r="G1503">
            <v>0</v>
          </cell>
          <cell r="H1503">
            <v>0</v>
          </cell>
          <cell r="I1503">
            <v>0</v>
          </cell>
          <cell r="J1503">
            <v>1.1399999999999999</v>
          </cell>
        </row>
        <row r="1504">
          <cell r="B1504">
            <v>210064701</v>
          </cell>
          <cell r="C1504" t="str">
            <v>SC01010126</v>
          </cell>
          <cell r="D1504" t="str">
            <v>BATA TIPO QUIRURGICA REUTILIZABLE /ESTERILIZABLE DE 1 CAPA (SE SOLICITA Talla universal (Talla grande)).</v>
          </cell>
          <cell r="E1504">
            <v>108696</v>
          </cell>
          <cell r="F1504" t="str">
            <v>MEDICO QUIRURGICO</v>
          </cell>
          <cell r="G1504">
            <v>22712</v>
          </cell>
          <cell r="H1504">
            <v>564</v>
          </cell>
          <cell r="I1504">
            <v>2100</v>
          </cell>
          <cell r="J1504">
            <v>36.049999999999997</v>
          </cell>
        </row>
        <row r="1505">
          <cell r="B1505">
            <v>210067301</v>
          </cell>
          <cell r="C1505" t="str">
            <v>SC01010133</v>
          </cell>
          <cell r="D1505" t="str">
            <v>BATA TIPO QUIRURGICA REUTILIZABLE /ESTERILIZABLE DE 2 O 3 CAPAS (SE SOLICITA TAMAÑO GRANDE (AAMI3)).</v>
          </cell>
          <cell r="E1505">
            <v>107935</v>
          </cell>
          <cell r="F1505" t="str">
            <v>MEDICO QUIRURGICO</v>
          </cell>
          <cell r="G1505">
            <v>14892</v>
          </cell>
          <cell r="H1505">
            <v>1044</v>
          </cell>
          <cell r="I1505">
            <v>1068</v>
          </cell>
          <cell r="J1505">
            <v>45</v>
          </cell>
        </row>
        <row r="1506">
          <cell r="B1506">
            <v>209113700</v>
          </cell>
          <cell r="C1506" t="str">
            <v>MA12020001</v>
          </cell>
          <cell r="D1506" t="str">
            <v>HEMOSTATICO ABSORVIBLE DE TEXTURA ALGODONOSA           (SE SOLICITA: TAMAÑO: 2.5 X 5CM)</v>
          </cell>
          <cell r="E1506">
            <v>100332</v>
          </cell>
          <cell r="F1506" t="str">
            <v>MEDICO QUIRURGICO</v>
          </cell>
          <cell r="G1506">
            <v>430</v>
          </cell>
          <cell r="H1506">
            <v>240</v>
          </cell>
          <cell r="I1506">
            <v>470</v>
          </cell>
          <cell r="J1506">
            <v>55</v>
          </cell>
        </row>
        <row r="1507">
          <cell r="B1507">
            <v>209019906</v>
          </cell>
          <cell r="C1507" t="str">
            <v>SU02010002</v>
          </cell>
          <cell r="D1507" t="str">
            <v>INSTRUMENTO DE ENGRAPADO MECANICO CIRCULAR,DESECHABLE.   SE SOLICITA INSTRUMENTO CURVO CON GRAPA DE 29MM CON GRAPAS DE ALTURA MINIMA DE 4.8 MM ABIERTA O INDICADOR DE ESCALA DE COMPRENSION DE 2 MM CERRADA</v>
          </cell>
          <cell r="E1507">
            <v>102783</v>
          </cell>
          <cell r="F1507" t="str">
            <v>MEDICO QUIRURGICO</v>
          </cell>
          <cell r="G1507">
            <v>51</v>
          </cell>
          <cell r="H1507">
            <v>6</v>
          </cell>
          <cell r="I1507">
            <v>0</v>
          </cell>
          <cell r="J1507">
            <v>275</v>
          </cell>
        </row>
        <row r="1508">
          <cell r="B1508">
            <v>209049500</v>
          </cell>
          <cell r="C1508" t="str">
            <v>SC02030544</v>
          </cell>
          <cell r="D1508" t="str">
            <v>JUEGO DE BOLSA DESECHABLE PARA CADÁVER 7280CM 180CM</v>
          </cell>
          <cell r="E1508">
            <v>23318</v>
          </cell>
          <cell r="F1508" t="str">
            <v>MEDICO QUIRURGICO</v>
          </cell>
          <cell r="G1508">
            <v>0</v>
          </cell>
          <cell r="H1508">
            <v>160</v>
          </cell>
          <cell r="I1508">
            <v>0</v>
          </cell>
          <cell r="J1508">
            <v>6.4870000000000001</v>
          </cell>
        </row>
        <row r="1509">
          <cell r="B1509">
            <v>209471301</v>
          </cell>
          <cell r="C1509" t="str">
            <v>SC01070126</v>
          </cell>
          <cell r="D1509" t="str">
            <v>JUEGO DE ROPA DESECHABLE PARA CAMA DE PACIENTE</v>
          </cell>
          <cell r="E1509">
            <v>23403</v>
          </cell>
          <cell r="F1509" t="str">
            <v>MEDICO QUIRURGICO</v>
          </cell>
          <cell r="G1509">
            <v>31225</v>
          </cell>
          <cell r="H1509">
            <v>275</v>
          </cell>
          <cell r="I1509">
            <v>0</v>
          </cell>
          <cell r="J1509">
            <v>1.488</v>
          </cell>
        </row>
        <row r="1510">
          <cell r="B1510">
            <v>209032301</v>
          </cell>
          <cell r="C1510" t="str">
            <v>AP03020067</v>
          </cell>
          <cell r="D1510" t="str">
            <v>LAPIZ DE CAUTERIO, DESECHABLE CON CONTROL MANUAL DUAL.</v>
          </cell>
          <cell r="E1510">
            <v>22384</v>
          </cell>
          <cell r="F1510" t="str">
            <v>MEDICO QUIRURGICO</v>
          </cell>
          <cell r="G1510">
            <v>0</v>
          </cell>
          <cell r="H1510">
            <v>532</v>
          </cell>
          <cell r="I1510">
            <v>0</v>
          </cell>
          <cell r="J1510">
            <v>1.238</v>
          </cell>
        </row>
        <row r="1511">
          <cell r="B1511">
            <v>209112700</v>
          </cell>
          <cell r="C1511" t="str">
            <v>AP03020030</v>
          </cell>
          <cell r="D1511" t="str">
            <v xml:space="preserve">LAPIZ PARA ELECTROCAUTERIO MULTIMODAL (CORTE,DISECCION Y COAGULACION)                                                                                                                                                                                                                                                             </v>
          </cell>
          <cell r="E1511">
            <v>100425</v>
          </cell>
          <cell r="F1511" t="str">
            <v>MEDICO QUIRURGICO</v>
          </cell>
          <cell r="G1511">
            <v>1020</v>
          </cell>
          <cell r="H1511">
            <v>125</v>
          </cell>
          <cell r="I1511">
            <v>275</v>
          </cell>
          <cell r="J1511">
            <v>41.64</v>
          </cell>
        </row>
        <row r="1512">
          <cell r="B1512">
            <v>209171801</v>
          </cell>
          <cell r="C1512" t="str">
            <v>MA12040101</v>
          </cell>
          <cell r="D1512" t="str">
            <v xml:space="preserve">LENTE INTRAOCULAR PLEGABLE DE ACRILICO HIDROFOBICO DE +10.00 A +30.00 DIOPTRIAS. La institución solicitante indicará la dioptría que requiera. Al momento de la entrega, deben presentar el 50% de lentes intraoculares de una pieza y el otro 50% lentes intraoculares de tres piezas. Con respecto a los cartuchos e inyectores, serán adquiridos por cada unidad ejecutora que así lo requiera. </v>
          </cell>
          <cell r="E1512">
            <v>100952</v>
          </cell>
          <cell r="F1512" t="str">
            <v>MEDICO QUIRURGICO</v>
          </cell>
          <cell r="G1512">
            <v>1788</v>
          </cell>
          <cell r="H1512">
            <v>0</v>
          </cell>
          <cell r="I1512">
            <v>0</v>
          </cell>
          <cell r="J1512">
            <v>41.091000000000001</v>
          </cell>
        </row>
        <row r="1513">
          <cell r="B1513">
            <v>209113600</v>
          </cell>
          <cell r="C1513" t="str">
            <v>MA12020018</v>
          </cell>
          <cell r="D1513" t="str">
            <v>MALLA TRILAMINADA DELGADA.  TAMAÑO 8" X 12" (20 X 30cm)</v>
          </cell>
          <cell r="E1513">
            <v>33065</v>
          </cell>
          <cell r="F1513" t="str">
            <v>MEDICO QUIRURGICO</v>
          </cell>
          <cell r="G1513">
            <v>0</v>
          </cell>
          <cell r="H1513">
            <v>0</v>
          </cell>
          <cell r="I1513">
            <v>45</v>
          </cell>
          <cell r="J1513">
            <v>1651.43</v>
          </cell>
        </row>
        <row r="1514">
          <cell r="B1514">
            <v>209564401</v>
          </cell>
          <cell r="C1514" t="str">
            <v>SU01010108</v>
          </cell>
          <cell r="D1514" t="str">
            <v xml:space="preserve">SUTURA POLIGLACTINA 910 RECUBIERTO DE POLIGLACTINA 370 Y TRICLOSAN (SUTURA ACTIVA).CALIBRE 1 .   (SE SOLICITA AGUJA 36.4MM Y LONGITUD DE 90CM)                                                                                                                                                                                                                 </v>
          </cell>
          <cell r="E1514">
            <v>100366</v>
          </cell>
          <cell r="F1514" t="str">
            <v>MEDICO QUIRURGICO</v>
          </cell>
          <cell r="G1514">
            <v>11556</v>
          </cell>
          <cell r="H1514">
            <v>360</v>
          </cell>
          <cell r="I1514">
            <v>0</v>
          </cell>
          <cell r="J1514">
            <v>5.35</v>
          </cell>
        </row>
        <row r="1515">
          <cell r="B1515">
            <v>209063317</v>
          </cell>
          <cell r="C1515" t="str">
            <v>SU01020050</v>
          </cell>
          <cell r="D1515" t="str">
            <v xml:space="preserve">SUTURA MONOFILAMENTO POLIDIOXANONA  CALIBRE 1                                                                                                                                                                                                                                                                                                                                                                                                                                                 </v>
          </cell>
          <cell r="E1515">
            <v>100759</v>
          </cell>
          <cell r="F1515" t="str">
            <v>MEDICO QUIRURGICO</v>
          </cell>
          <cell r="G1515">
            <v>2340</v>
          </cell>
          <cell r="H1515">
            <v>252</v>
          </cell>
          <cell r="I1515">
            <v>252</v>
          </cell>
          <cell r="J1515">
            <v>17.78</v>
          </cell>
        </row>
        <row r="1516">
          <cell r="B1516">
            <v>209564501</v>
          </cell>
          <cell r="C1516" t="str">
            <v>SU01020123</v>
          </cell>
          <cell r="D1516" t="str">
            <v>SUTURA MONOFILAMENTO POLIDIOXANONA  CALIBRE 1                                                                                                                                                                                                                                                                                                                                                                                                                                                         DESCRIPCION: Recubierta de triclosan color violeta, longitud entre 70cm y 90cm, con aguja de 36.4mm, 40mm ó 48mm de 1/2 circulo, punta ahusada. (SE SOLICITA CALIBRE 1 CON AGUJA 40MM Y LONGITUD DE 90 CM)</v>
          </cell>
          <cell r="E1516">
            <v>100759</v>
          </cell>
          <cell r="F1516" t="str">
            <v>MEDICO QUIRURGICO</v>
          </cell>
          <cell r="G1516">
            <v>19056</v>
          </cell>
          <cell r="H1516">
            <v>1752</v>
          </cell>
          <cell r="I1516">
            <v>744</v>
          </cell>
          <cell r="J1516">
            <v>17.78</v>
          </cell>
        </row>
        <row r="1517">
          <cell r="B1517">
            <v>209112500</v>
          </cell>
          <cell r="C1517" t="str">
            <v>AP03020018</v>
          </cell>
          <cell r="D1517" t="str">
            <v>INSTRUMENTO O PINZA CURVA PARA FUSION DE TEJIDOS PARA ELECTROCAUTERIO MULTIMODAL O BIPOLAR AVANZADO (CIRUGIA ABIERTA) DESECHABLE</v>
          </cell>
          <cell r="E1517">
            <v>100418</v>
          </cell>
          <cell r="F1517" t="str">
            <v>MEDICO QUIRURGICO</v>
          </cell>
          <cell r="G1517">
            <v>0</v>
          </cell>
          <cell r="H1517">
            <v>76</v>
          </cell>
          <cell r="I1517">
            <v>48</v>
          </cell>
          <cell r="J1517">
            <v>298</v>
          </cell>
        </row>
        <row r="1518">
          <cell r="B1518">
            <v>209457801</v>
          </cell>
          <cell r="C1518" t="str">
            <v>AF01060068</v>
          </cell>
          <cell r="D1518" t="str">
            <v>LLAVES DE 3 VIAS CON SISTEMA CERRADO CON VÁLVULA DE INYECCIÓN Y EXTRACCIÓN LIBRE DE AGUJA, DESPLAZAMIENTO NEUTRO PARA ACCESO VASCULAR VENOSO.</v>
          </cell>
          <cell r="E1518">
            <v>105024</v>
          </cell>
          <cell r="F1518" t="str">
            <v>MEDICO QUIRURGICO</v>
          </cell>
          <cell r="G1518">
            <v>3200</v>
          </cell>
          <cell r="H1518">
            <v>0</v>
          </cell>
          <cell r="I1518">
            <v>2600</v>
          </cell>
          <cell r="J1518">
            <v>1.9</v>
          </cell>
        </row>
        <row r="1519">
          <cell r="B1519">
            <v>209017402</v>
          </cell>
          <cell r="C1519" t="str">
            <v>MA06060006</v>
          </cell>
          <cell r="D1519" t="str">
            <v>JALEA LUBRICANTE ESTÉRIL  (SE SOLICITA TUBO DE 113.4 GM)</v>
          </cell>
          <cell r="E1519">
            <v>22189</v>
          </cell>
          <cell r="F1519" t="str">
            <v>MEDICO QUIRURGICO</v>
          </cell>
          <cell r="G1519">
            <v>8120</v>
          </cell>
          <cell r="H1519">
            <v>48</v>
          </cell>
          <cell r="I1519">
            <v>280</v>
          </cell>
          <cell r="J1519">
            <v>3.15</v>
          </cell>
        </row>
        <row r="1520">
          <cell r="B1520">
            <v>209019902</v>
          </cell>
          <cell r="C1520" t="str">
            <v>SU02010009</v>
          </cell>
          <cell r="D1520" t="str">
            <v xml:space="preserve">INSTRUMENTAL DE ENGRAPADO TORACO ABDOMINAL Y REGARGA, DESECHABLE (Se solicita carga de 60mm, 3.5mm de altura de grapa abierta y 1.5mm de altura de grapa cerrada. Y por cada dos (2) instrumentos con carga, debe entregar una recarga adicional) </v>
          </cell>
          <cell r="E1520">
            <v>102780</v>
          </cell>
          <cell r="F1520" t="str">
            <v>MEDICO QUIRURGICO</v>
          </cell>
          <cell r="G1520">
            <v>0</v>
          </cell>
          <cell r="H1520">
            <v>0</v>
          </cell>
          <cell r="I1520">
            <v>0</v>
          </cell>
          <cell r="J1520">
            <v>168</v>
          </cell>
        </row>
        <row r="1521">
          <cell r="B1521">
            <v>209019903</v>
          </cell>
          <cell r="C1521" t="str">
            <v>SU02010011</v>
          </cell>
          <cell r="D1521" t="str">
            <v xml:space="preserve">INSTRUMENTO DE ENGRAPADO TORACO ABDOMINAL Y RECARGA DESECHABLE (Se solicita carga de 30mm, 3.5mm de altura de grapa abierta y 1.5mm de altura de grapa cerrada. Por cada dos (2) instrumentos con carga, debe entregar una recarga adicional) </v>
          </cell>
          <cell r="E1521">
            <v>102780</v>
          </cell>
          <cell r="F1521" t="str">
            <v>MEDICO QUIRURGICO</v>
          </cell>
          <cell r="G1521">
            <v>0</v>
          </cell>
          <cell r="H1521">
            <v>0</v>
          </cell>
          <cell r="I1521">
            <v>0</v>
          </cell>
          <cell r="J1521">
            <v>123.7</v>
          </cell>
        </row>
        <row r="1522">
          <cell r="B1522">
            <v>209019905</v>
          </cell>
          <cell r="C1522" t="str">
            <v>SU02010010</v>
          </cell>
          <cell r="D1522" t="str">
            <v xml:space="preserve">INSTRUMENTAL DE ENGRAPADO TORACO ABDOMINAL Y RECARGA DESECHABLE (Se solicita instrumento recto, carga de longitud  de 90mm, altura de grapa abierta 3.5mm y altura de grapa cerrada 1.5mm. Por cada dos (2) instrumentos con carga, debe entregar una carga adicional) </v>
          </cell>
          <cell r="E1522">
            <v>102780</v>
          </cell>
          <cell r="F1522" t="str">
            <v>MEDICO QUIRURGICO</v>
          </cell>
          <cell r="G1522">
            <v>0</v>
          </cell>
          <cell r="H1522">
            <v>0</v>
          </cell>
          <cell r="I1522">
            <v>0</v>
          </cell>
          <cell r="J1522">
            <v>187.85</v>
          </cell>
        </row>
        <row r="1523">
          <cell r="B1523">
            <v>209019910</v>
          </cell>
          <cell r="C1523" t="str">
            <v>SU02010005</v>
          </cell>
          <cell r="D1523" t="str">
            <v xml:space="preserve">INSTRUMENTO DE ENGRAPADO MECÁNICO PARA FIJAR  MALLAS EN  HERNIAS, DESECHABLE, CON 10 GRAPAS O MAS, DE TITANIUM  DE 4.8mm (Por cada instrumento con su carga, debe entregar una carga adicional) </v>
          </cell>
          <cell r="E1523">
            <v>22505</v>
          </cell>
          <cell r="F1523" t="str">
            <v>MEDICO QUIRURGICO</v>
          </cell>
          <cell r="G1523">
            <v>0</v>
          </cell>
          <cell r="H1523">
            <v>0</v>
          </cell>
          <cell r="I1523">
            <v>0</v>
          </cell>
          <cell r="J1523">
            <v>123.855</v>
          </cell>
        </row>
        <row r="1524">
          <cell r="B1524">
            <v>209037802</v>
          </cell>
          <cell r="C1524" t="str">
            <v>SC01050008</v>
          </cell>
          <cell r="D1524" t="str">
            <v xml:space="preserve">GUANTES DE EXPLORACIÓN DE LÁTEX, NO ESTÉRIL (Se solicita tamaño grande) </v>
          </cell>
          <cell r="E1524">
            <v>100714</v>
          </cell>
          <cell r="F1524" t="str">
            <v>MEDICO QUIRURGICO</v>
          </cell>
          <cell r="G1524">
            <v>0</v>
          </cell>
          <cell r="H1524">
            <v>0</v>
          </cell>
          <cell r="I1524">
            <v>0</v>
          </cell>
          <cell r="J1524">
            <v>2.3900000000000001E-2</v>
          </cell>
        </row>
        <row r="1525">
          <cell r="B1525">
            <v>209039500</v>
          </cell>
          <cell r="C1525" t="str">
            <v>MA05020063</v>
          </cell>
          <cell r="D1525" t="str">
            <v>JERINGUILLA IRRIGACION 2ONZ  (60ML)</v>
          </cell>
          <cell r="E1525">
            <v>22413</v>
          </cell>
          <cell r="F1525" t="str">
            <v>MEDICO QUIRURGICO</v>
          </cell>
          <cell r="G1525">
            <v>0</v>
          </cell>
          <cell r="H1525">
            <v>0</v>
          </cell>
          <cell r="I1525">
            <v>0</v>
          </cell>
          <cell r="J1525">
            <v>0.8</v>
          </cell>
        </row>
        <row r="1526">
          <cell r="B1526">
            <v>209041200</v>
          </cell>
          <cell r="C1526" t="str">
            <v>MA05010018</v>
          </cell>
          <cell r="D1526" t="str">
            <v>JERINGUILLA 5060ML. SE SOLICITA  50ml, PUNTA ROSCA S/AGUJA</v>
          </cell>
          <cell r="E1526">
            <v>22194</v>
          </cell>
          <cell r="F1526" t="str">
            <v>MEDICO QUIRURGICO</v>
          </cell>
          <cell r="G1526">
            <v>0</v>
          </cell>
          <cell r="H1526">
            <v>0</v>
          </cell>
          <cell r="I1526">
            <v>0</v>
          </cell>
          <cell r="J1526">
            <v>0.20499999999999999</v>
          </cell>
        </row>
        <row r="1527">
          <cell r="B1527">
            <v>209041900</v>
          </cell>
          <cell r="C1527" t="str">
            <v>MA05020064</v>
          </cell>
          <cell r="D1527" t="str">
            <v>JERINGUILLA DE TUBERCULINA CON AGUJA 25 G X 5/8".</v>
          </cell>
          <cell r="E1527">
            <v>22482</v>
          </cell>
          <cell r="F1527" t="str">
            <v>MEDICO QUIRURGICO</v>
          </cell>
          <cell r="G1527">
            <v>42114</v>
          </cell>
          <cell r="H1527">
            <v>46</v>
          </cell>
          <cell r="I1527">
            <v>246</v>
          </cell>
          <cell r="J1527">
            <v>2.69</v>
          </cell>
        </row>
        <row r="1528">
          <cell r="B1528">
            <v>209041901</v>
          </cell>
          <cell r="C1528" t="str">
            <v>MA05020065</v>
          </cell>
          <cell r="D1528" t="str">
            <v>JERINGUILLA DE TUBERCULINA     (SE SOLICITA CON AGUJA 26 G X 3/8")</v>
          </cell>
          <cell r="E1528">
            <v>22490</v>
          </cell>
          <cell r="F1528" t="str">
            <v>MEDICO QUIRURGICO</v>
          </cell>
          <cell r="G1528">
            <v>1008000</v>
          </cell>
          <cell r="H1528">
            <v>400</v>
          </cell>
          <cell r="I1528">
            <v>10300</v>
          </cell>
          <cell r="J1528">
            <v>3.0700000000000002E-2</v>
          </cell>
        </row>
        <row r="1529">
          <cell r="B1529">
            <v>209044100</v>
          </cell>
          <cell r="C1529" t="str">
            <v>AF01060106</v>
          </cell>
          <cell r="D1529" t="str">
            <v>LLAVE DE TRES VIAS CON DOS (2) CONECTORES,ESTÉRIL.</v>
          </cell>
          <cell r="E1529">
            <v>107098</v>
          </cell>
          <cell r="F1529" t="str">
            <v>MEDICO QUIRURGICO</v>
          </cell>
          <cell r="G1529">
            <v>0</v>
          </cell>
          <cell r="H1529">
            <v>0</v>
          </cell>
          <cell r="I1529">
            <v>0</v>
          </cell>
          <cell r="J1529">
            <v>0.375</v>
          </cell>
        </row>
        <row r="1530">
          <cell r="B1530">
            <v>209044300</v>
          </cell>
          <cell r="C1530" t="str">
            <v>MA12020059</v>
          </cell>
          <cell r="D1530" t="str">
            <v>MALLA PARA REFORZAR PLANOS ANATOMICOS  SE SOLICITA DE 7.5 CM X 12.5CM                                                                                                                                                                                                                                                                                                                                        Para reparación tisular convencional y laparoscópica.
Especificaciones: 
1. Estéril.
2. Polipropileno monofilamentoso no absorbible.
3. Flexible.
4. Bordes lisos redondeados.
5. Autoexpandible.
6. Tamaños:
• 7.5cm a 30.4cm (3” a 12”) x 7.5cm a 35.5cm (3” a 14”).</v>
          </cell>
          <cell r="E1530">
            <v>22843</v>
          </cell>
          <cell r="F1530" t="str">
            <v>MEDICO QUIRURGICO</v>
          </cell>
          <cell r="G1530">
            <v>0</v>
          </cell>
          <cell r="H1530">
            <v>0</v>
          </cell>
          <cell r="I1530">
            <v>36</v>
          </cell>
          <cell r="J1530">
            <v>38</v>
          </cell>
        </row>
        <row r="1531">
          <cell r="B1531">
            <v>209044400</v>
          </cell>
          <cell r="C1531" t="str">
            <v>MA12020057</v>
          </cell>
          <cell r="D1531" t="str">
            <v>MALLA PARA REFORZAR PLANOS ANATOMICOS. SE SOLICITA TAMAÑO DE 15 CM X 15CM</v>
          </cell>
          <cell r="E1531">
            <v>22843</v>
          </cell>
          <cell r="F1531" t="str">
            <v>MEDICO QUIRURGICO</v>
          </cell>
          <cell r="G1531">
            <v>0</v>
          </cell>
          <cell r="H1531">
            <v>12</v>
          </cell>
          <cell r="I1531">
            <v>39</v>
          </cell>
          <cell r="J1531">
            <v>51.43</v>
          </cell>
        </row>
        <row r="1532">
          <cell r="B1532">
            <v>209044401</v>
          </cell>
          <cell r="C1532" t="str">
            <v>MA12020058</v>
          </cell>
          <cell r="D1532" t="str">
            <v>MALLA PARA REFORZAR PLANOS ANATOMICOS, 3" A 10" (7.5 A 25.4CM.) X 5" A 14" ( 12.5CM  A 35CM),  (SOLICITAMOS  22.9CM X 35CM.)</v>
          </cell>
          <cell r="E1532">
            <v>22843</v>
          </cell>
          <cell r="F1532" t="str">
            <v>MEDICO QUIRURGICO</v>
          </cell>
          <cell r="G1532">
            <v>0</v>
          </cell>
          <cell r="H1532">
            <v>0</v>
          </cell>
          <cell r="I1532">
            <v>0</v>
          </cell>
          <cell r="J1532">
            <v>131.5</v>
          </cell>
        </row>
        <row r="1533">
          <cell r="B1533">
            <v>209051906</v>
          </cell>
          <cell r="C1533" t="str">
            <v>MA12020061</v>
          </cell>
          <cell r="D1533" t="str">
            <v xml:space="preserve">MALLA QUIRURGICA TRIDIMENSIONAL PARA REFORZAR PLANOS ANATOMICOS  SE SOLICITA  4.5CM X 7.5CM                                                                                                                                                                                                                      </v>
          </cell>
          <cell r="E1533">
            <v>23432</v>
          </cell>
          <cell r="F1533" t="str">
            <v>MEDICO QUIRURGICO</v>
          </cell>
          <cell r="G1533">
            <v>0</v>
          </cell>
          <cell r="H1533">
            <v>0</v>
          </cell>
          <cell r="I1533">
            <v>0</v>
          </cell>
          <cell r="J1533">
            <v>194.12101000000001</v>
          </cell>
        </row>
        <row r="1534">
          <cell r="B1534">
            <v>209051907</v>
          </cell>
          <cell r="C1534" t="str">
            <v>MA12020060</v>
          </cell>
          <cell r="D1534" t="str">
            <v xml:space="preserve">MALLA QUIRURGICA TRIDIMENSIONAL PARA REFORZAR PLANOS ANATOMICOS  (SE SOLICITA 4.5CMS X 10CM  (BASE DE 10CMS TAMAÑO GRANDE)                                                                                                                                                                                                                      </v>
          </cell>
          <cell r="E1534">
            <v>23432</v>
          </cell>
          <cell r="F1534" t="str">
            <v>MEDICO QUIRURGICO</v>
          </cell>
          <cell r="G1534">
            <v>0</v>
          </cell>
          <cell r="H1534">
            <v>0</v>
          </cell>
          <cell r="I1534">
            <v>0</v>
          </cell>
          <cell r="J1534">
            <v>206.11</v>
          </cell>
        </row>
        <row r="1535">
          <cell r="B1535">
            <v>209052001</v>
          </cell>
          <cell r="C1535" t="str">
            <v>MA09050026</v>
          </cell>
          <cell r="D1535" t="str">
            <v>MALLA EXPANDIBLE TUBULAR            (SE SOLICITA TAMAÑO 1)</v>
          </cell>
          <cell r="E1535">
            <v>22830</v>
          </cell>
          <cell r="F1535" t="str">
            <v>MEDICO QUIRURGICO</v>
          </cell>
          <cell r="G1535">
            <v>0</v>
          </cell>
          <cell r="H1535">
            <v>0</v>
          </cell>
          <cell r="I1535">
            <v>0</v>
          </cell>
          <cell r="J1535">
            <v>6.88</v>
          </cell>
        </row>
        <row r="1536">
          <cell r="B1536">
            <v>209052002</v>
          </cell>
          <cell r="C1536" t="str">
            <v>MA09050027</v>
          </cell>
          <cell r="D1536" t="str">
            <v xml:space="preserve"> MALLA EXPANDIBLE TUBULAR. SE SOLICITA  TAMAÑO 2 CON CODIFICACIÓN DE COLORES. </v>
          </cell>
          <cell r="E1536">
            <v>22830</v>
          </cell>
          <cell r="F1536" t="str">
            <v>MEDICO QUIRURGICO</v>
          </cell>
          <cell r="G1536">
            <v>0</v>
          </cell>
          <cell r="H1536">
            <v>0</v>
          </cell>
          <cell r="I1536">
            <v>0</v>
          </cell>
          <cell r="J1536">
            <v>3.13</v>
          </cell>
        </row>
        <row r="1537">
          <cell r="B1537">
            <v>209052004</v>
          </cell>
          <cell r="C1537" t="str">
            <v>MA09050029</v>
          </cell>
          <cell r="D1537" t="str">
            <v xml:space="preserve"> MALLA EXPANDIBLE TUBULAR.  SE SOLICITA TAMAÑO 4, SIN CODIFICADOR DE COLORES.</v>
          </cell>
          <cell r="E1537">
            <v>22830</v>
          </cell>
          <cell r="F1537" t="str">
            <v>MEDICO QUIRURGICO</v>
          </cell>
          <cell r="G1537">
            <v>0</v>
          </cell>
          <cell r="H1537">
            <v>0</v>
          </cell>
          <cell r="I1537">
            <v>0</v>
          </cell>
          <cell r="J1537">
            <v>5.37</v>
          </cell>
        </row>
        <row r="1538">
          <cell r="B1538">
            <v>209052005</v>
          </cell>
          <cell r="C1538" t="str">
            <v>MA09050030</v>
          </cell>
          <cell r="D1538" t="str">
            <v>MALLA EXPANDIBLE TUBULAR.           (SE SOLICITA TAMAÑO 5)</v>
          </cell>
          <cell r="E1538">
            <v>22830</v>
          </cell>
          <cell r="F1538" t="str">
            <v>MEDICO QUIRURGICO</v>
          </cell>
          <cell r="G1538">
            <v>0</v>
          </cell>
          <cell r="H1538">
            <v>0</v>
          </cell>
          <cell r="I1538">
            <v>0</v>
          </cell>
          <cell r="J1538">
            <v>6.89</v>
          </cell>
        </row>
        <row r="1539">
          <cell r="B1539">
            <v>209052006</v>
          </cell>
          <cell r="C1539" t="str">
            <v>MA09050031</v>
          </cell>
          <cell r="D1539" t="str">
            <v>MALLA EXPANDIBLE TUBULAR.  SE SOLICITA TAMAÑO 6</v>
          </cell>
          <cell r="E1539">
            <v>22830</v>
          </cell>
          <cell r="F1539" t="str">
            <v>MEDICO QUIRURGICO</v>
          </cell>
          <cell r="G1539">
            <v>0</v>
          </cell>
          <cell r="H1539">
            <v>0</v>
          </cell>
          <cell r="I1539">
            <v>0</v>
          </cell>
          <cell r="J1539">
            <v>6.9850000000000003</v>
          </cell>
        </row>
        <row r="1540">
          <cell r="B1540">
            <v>209052007</v>
          </cell>
          <cell r="C1540" t="str">
            <v>MA09050032</v>
          </cell>
          <cell r="D1540" t="str">
            <v>MALLA EXPANDIBLE TUBULAR.  SE SOLICITA TAMAÑO 7</v>
          </cell>
          <cell r="E1540">
            <v>22830</v>
          </cell>
          <cell r="F1540" t="str">
            <v>MEDICO QUIRURGICO</v>
          </cell>
          <cell r="G1540">
            <v>0</v>
          </cell>
          <cell r="H1540">
            <v>0</v>
          </cell>
          <cell r="I1540">
            <v>0</v>
          </cell>
          <cell r="J1540">
            <v>8.6844099999999997</v>
          </cell>
        </row>
        <row r="1541">
          <cell r="B1541">
            <v>209052008</v>
          </cell>
          <cell r="C1541" t="str">
            <v>MA09050033</v>
          </cell>
          <cell r="D1541" t="str">
            <v>MALLA EXPANDIBLE TUBULAR.   (SE SOLICITA TAMAÑO 8 SIN CODIFICADOR DE COLORES)</v>
          </cell>
          <cell r="E1541">
            <v>22830</v>
          </cell>
          <cell r="F1541" t="str">
            <v>MEDICO QUIRURGICO</v>
          </cell>
          <cell r="G1541">
            <v>0</v>
          </cell>
          <cell r="H1541">
            <v>0</v>
          </cell>
          <cell r="I1541">
            <v>0</v>
          </cell>
          <cell r="J1541">
            <v>5</v>
          </cell>
        </row>
        <row r="1542">
          <cell r="B1542">
            <v>209052009</v>
          </cell>
          <cell r="C1542" t="str">
            <v>MA09050034</v>
          </cell>
          <cell r="D1542" t="str">
            <v>MALLA EXPANDIBLE TUBULAR. SE SOLICITA TAMAÑO 9 SIN CODIFICADOR DE COLORES.</v>
          </cell>
          <cell r="E1542">
            <v>22830</v>
          </cell>
          <cell r="F1542" t="str">
            <v>MEDICO QUIRURGICO</v>
          </cell>
          <cell r="G1542">
            <v>0</v>
          </cell>
          <cell r="H1542">
            <v>0</v>
          </cell>
          <cell r="I1542">
            <v>0</v>
          </cell>
          <cell r="J1542">
            <v>16.225000000000001</v>
          </cell>
        </row>
        <row r="1543">
          <cell r="B1543">
            <v>209056400</v>
          </cell>
          <cell r="C1543" t="str">
            <v>MA06010006</v>
          </cell>
          <cell r="D1543" t="str">
            <v xml:space="preserve">SONDA O TUBO PARA ALIMENTACIÓN ENTERAL DE 5 FR A 20FR, Se solicita calibre 5FR y 38cm de longitud CON TAPON INCORPORADO
</v>
          </cell>
          <cell r="E1543">
            <v>24304</v>
          </cell>
          <cell r="F1543" t="str">
            <v>MEDICO QUIRURGICO</v>
          </cell>
          <cell r="G1543">
            <v>0</v>
          </cell>
          <cell r="H1543">
            <v>0</v>
          </cell>
          <cell r="I1543">
            <v>0</v>
          </cell>
          <cell r="J1543">
            <v>1.72</v>
          </cell>
        </row>
        <row r="1544">
          <cell r="B1544">
            <v>209056500</v>
          </cell>
          <cell r="C1544" t="str">
            <v>MA06010007</v>
          </cell>
          <cell r="D1544" t="str">
            <v>SONDA O TUBO PARA ALIMENTACION ENTERAL DE 5 FR A 20FR.        (SE SOLICITA CALIBRE 8 FR Y 38CM DE LONGITUD)</v>
          </cell>
          <cell r="E1544">
            <v>24304</v>
          </cell>
          <cell r="F1544" t="str">
            <v>MEDICO QUIRURGICO</v>
          </cell>
          <cell r="G1544">
            <v>0</v>
          </cell>
          <cell r="H1544">
            <v>0</v>
          </cell>
          <cell r="I1544">
            <v>0</v>
          </cell>
          <cell r="J1544">
            <v>0.55000000000000004</v>
          </cell>
        </row>
        <row r="1545">
          <cell r="B1545">
            <v>209056700</v>
          </cell>
          <cell r="C1545" t="str">
            <v>MA07020103</v>
          </cell>
          <cell r="D1545" t="str">
            <v xml:space="preserve">TUBOS DE DRENAJE TIPO PENROSE.  6.35MM, 30.5CM </v>
          </cell>
          <cell r="E1545">
            <v>24004</v>
          </cell>
          <cell r="F1545" t="str">
            <v>MEDICO QUIRURGICO</v>
          </cell>
          <cell r="G1545">
            <v>0</v>
          </cell>
          <cell r="H1545">
            <v>0</v>
          </cell>
          <cell r="I1545">
            <v>0</v>
          </cell>
          <cell r="J1545">
            <v>0.96799999999999997</v>
          </cell>
        </row>
        <row r="1546">
          <cell r="B1546">
            <v>209056702</v>
          </cell>
          <cell r="C1546" t="str">
            <v>MA07020004</v>
          </cell>
          <cell r="D1546" t="str">
            <v>TUBO DE DRENAJE TIPO PEMROSE. SE SOLICITA DE:  1/2" (12.70MM)  X 12" (30.5CM)  DE LONGITUD</v>
          </cell>
          <cell r="E1546">
            <v>24004</v>
          </cell>
          <cell r="F1546" t="str">
            <v>MEDICO QUIRURGICO</v>
          </cell>
          <cell r="G1546">
            <v>0</v>
          </cell>
          <cell r="H1546">
            <v>0</v>
          </cell>
          <cell r="I1546">
            <v>0</v>
          </cell>
          <cell r="J1546">
            <v>1.5</v>
          </cell>
        </row>
        <row r="1547">
          <cell r="B1547">
            <v>209057800</v>
          </cell>
          <cell r="C1547" t="str">
            <v>MA09050018</v>
          </cell>
          <cell r="D1547" t="str">
            <v xml:space="preserve">VENDA AJUSTABLE DE GASA ABSORBENTE DE 1 A 2 DOBLECES (Se solicita de 1") </v>
          </cell>
          <cell r="E1547">
            <v>22399</v>
          </cell>
          <cell r="F1547" t="str">
            <v>MEDICO QUIRURGICO</v>
          </cell>
          <cell r="G1547">
            <v>0</v>
          </cell>
          <cell r="H1547">
            <v>0</v>
          </cell>
          <cell r="I1547">
            <v>0</v>
          </cell>
          <cell r="J1547">
            <v>0.16</v>
          </cell>
        </row>
        <row r="1548">
          <cell r="B1548">
            <v>209057801</v>
          </cell>
          <cell r="C1548" t="str">
            <v>MA09050021</v>
          </cell>
          <cell r="D1548" t="str">
            <v>VENDA AJUSTABLE DE GASA ABSORBENTE DE 1 A 2 DOBLECES. SE SOLICITA TAMAÑO DE  2"</v>
          </cell>
          <cell r="E1548">
            <v>22399</v>
          </cell>
          <cell r="F1548" t="str">
            <v>MEDICO QUIRURGICO</v>
          </cell>
          <cell r="G1548">
            <v>0</v>
          </cell>
          <cell r="H1548">
            <v>0</v>
          </cell>
          <cell r="I1548">
            <v>0</v>
          </cell>
          <cell r="J1548">
            <v>0.28999999999999998</v>
          </cell>
        </row>
        <row r="1549">
          <cell r="B1549">
            <v>209057802</v>
          </cell>
          <cell r="C1549" t="str">
            <v>MA09050022</v>
          </cell>
          <cell r="D1549" t="str">
            <v>VENDA AJUSTABLE DE GASA ABSORBENTE DE 1 A 2 DOBLECES. SE  SOLICITA  TAMAÑO DE  3"</v>
          </cell>
          <cell r="E1549">
            <v>22399</v>
          </cell>
          <cell r="F1549" t="str">
            <v>MEDICO QUIRURGICO</v>
          </cell>
          <cell r="G1549">
            <v>0</v>
          </cell>
          <cell r="H1549">
            <v>0</v>
          </cell>
          <cell r="I1549">
            <v>0</v>
          </cell>
          <cell r="J1549">
            <v>0.12325</v>
          </cell>
        </row>
        <row r="1550">
          <cell r="B1550">
            <v>209057803</v>
          </cell>
          <cell r="C1550" t="str">
            <v>MA09050020</v>
          </cell>
          <cell r="D1550" t="str">
            <v>VENDA AJUSTABLE DE GASA ABSORBENTE DE 1 A 2 DOBLECES. SE  SOLICITA TAMAÑO DE  4"</v>
          </cell>
          <cell r="E1550">
            <v>22399</v>
          </cell>
          <cell r="F1550" t="str">
            <v>MEDICO QUIRURGICO</v>
          </cell>
          <cell r="G1550">
            <v>0</v>
          </cell>
          <cell r="H1550">
            <v>0</v>
          </cell>
          <cell r="I1550">
            <v>0</v>
          </cell>
          <cell r="J1550">
            <v>0.1368</v>
          </cell>
        </row>
        <row r="1551">
          <cell r="B1551">
            <v>209059700</v>
          </cell>
          <cell r="C1551" t="str">
            <v>SU01010022</v>
          </cell>
          <cell r="D1551" t="str">
            <v>SUTURA: CATGUT CRÓMICO, CALIBRE 20</v>
          </cell>
          <cell r="E1551">
            <v>21648</v>
          </cell>
          <cell r="F1551" t="str">
            <v>MEDICO QUIRURGICO</v>
          </cell>
          <cell r="G1551">
            <v>0</v>
          </cell>
          <cell r="H1551">
            <v>0</v>
          </cell>
          <cell r="I1551">
            <v>0</v>
          </cell>
          <cell r="J1551">
            <v>0.78</v>
          </cell>
        </row>
        <row r="1552">
          <cell r="B1552">
            <v>209060000</v>
          </cell>
          <cell r="C1552" t="str">
            <v>SU01010025</v>
          </cell>
          <cell r="D1552" t="str">
            <v>SUTURA: CATGUT CRÓMICO, CALIBRE 30</v>
          </cell>
          <cell r="E1552">
            <v>21650</v>
          </cell>
          <cell r="F1552" t="str">
            <v>MEDICO QUIRURGICO</v>
          </cell>
          <cell r="G1552">
            <v>0</v>
          </cell>
          <cell r="H1552">
            <v>0</v>
          </cell>
          <cell r="I1552">
            <v>0</v>
          </cell>
          <cell r="J1552">
            <v>1.48</v>
          </cell>
        </row>
        <row r="1553">
          <cell r="B1553">
            <v>209062504</v>
          </cell>
          <cell r="C1553" t="str">
            <v>SU01020019</v>
          </cell>
          <cell r="D1553" t="str">
            <v xml:space="preserve">SUTURA: POLIPROPILENO MONOFILAMENTO AZUL, CALIBRE 20, AGUJA REDONDA LONGITUD 75 A 90 CM. AGUJA DOBLE DE 25 A 26 MM., ½ CÍRCULO, PUNTA REDONDA ESTÉRIL. </v>
          </cell>
          <cell r="E1553">
            <v>23276</v>
          </cell>
          <cell r="F1553" t="str">
            <v>MEDICO QUIRURGICO</v>
          </cell>
          <cell r="G1553">
            <v>0</v>
          </cell>
          <cell r="H1553">
            <v>0</v>
          </cell>
          <cell r="I1553">
            <v>0</v>
          </cell>
          <cell r="J1553">
            <v>1.43</v>
          </cell>
        </row>
        <row r="1554">
          <cell r="B1554">
            <v>209063308</v>
          </cell>
          <cell r="C1554" t="str">
            <v>SU01020030</v>
          </cell>
          <cell r="D1554" t="str">
            <v>SUTURA: POLIPROPILENO MONOFILAMENTO, CALIBRE 70</v>
          </cell>
          <cell r="E1554">
            <v>23297</v>
          </cell>
          <cell r="F1554" t="str">
            <v>MEDICO QUIRURGICO</v>
          </cell>
          <cell r="G1554">
            <v>0</v>
          </cell>
          <cell r="H1554">
            <v>0</v>
          </cell>
          <cell r="I1554">
            <v>0</v>
          </cell>
          <cell r="J1554">
            <v>2.64575</v>
          </cell>
        </row>
        <row r="1555">
          <cell r="B1555">
            <v>209063500</v>
          </cell>
          <cell r="C1555" t="str">
            <v>SU01010010</v>
          </cell>
          <cell r="D1555" t="str">
            <v>SUTURA: ÁCIDO POLIGLICÓLICO TRENZADA, CALIBRE 20</v>
          </cell>
          <cell r="E1555">
            <v>21634</v>
          </cell>
          <cell r="F1555" t="str">
            <v>MEDICO QUIRURGICO</v>
          </cell>
          <cell r="G1555">
            <v>0</v>
          </cell>
          <cell r="H1555">
            <v>72</v>
          </cell>
          <cell r="I1555">
            <v>144</v>
          </cell>
          <cell r="J1555">
            <v>1.59</v>
          </cell>
        </row>
        <row r="1556">
          <cell r="B1556">
            <v>209063513</v>
          </cell>
          <cell r="C1556" t="str">
            <v>SU01010013</v>
          </cell>
          <cell r="D1556" t="str">
            <v xml:space="preserve">SUTURA: ÁCIDO POLIGLICÓLICO TRENZADO, CALIBRE 30 </v>
          </cell>
          <cell r="E1556">
            <v>29518</v>
          </cell>
          <cell r="F1556" t="str">
            <v>MEDICO QUIRURGICO</v>
          </cell>
          <cell r="G1556">
            <v>0</v>
          </cell>
          <cell r="H1556">
            <v>0</v>
          </cell>
          <cell r="I1556">
            <v>0</v>
          </cell>
          <cell r="J1556">
            <v>1.58</v>
          </cell>
        </row>
        <row r="1557">
          <cell r="B1557">
            <v>209064000</v>
          </cell>
          <cell r="C1557" t="str">
            <v>SU01020031</v>
          </cell>
          <cell r="D1557" t="str">
            <v>SUTURA: SEDA NEGRA TRENZADA SILICONIZADA CALIBRE 0</v>
          </cell>
          <cell r="E1557">
            <v>21678</v>
          </cell>
          <cell r="F1557" t="str">
            <v>MEDICO QUIRURGICO</v>
          </cell>
          <cell r="G1557">
            <v>0</v>
          </cell>
          <cell r="H1557">
            <v>0</v>
          </cell>
          <cell r="I1557">
            <v>0</v>
          </cell>
          <cell r="J1557">
            <v>0.84</v>
          </cell>
        </row>
        <row r="1558">
          <cell r="B1558">
            <v>209064701</v>
          </cell>
          <cell r="C1558" t="str">
            <v>SU01020040</v>
          </cell>
          <cell r="D1558" t="str">
            <v>SUTURA: SEDA NEGRA TRENZADA SILICONIZADA, CALIBRE 30</v>
          </cell>
          <cell r="E1558">
            <v>21683</v>
          </cell>
          <cell r="F1558" t="str">
            <v>MEDICO QUIRURGICO</v>
          </cell>
          <cell r="G1558">
            <v>0</v>
          </cell>
          <cell r="H1558">
            <v>0</v>
          </cell>
          <cell r="I1558">
            <v>0</v>
          </cell>
          <cell r="J1558">
            <v>0.77</v>
          </cell>
        </row>
        <row r="1559">
          <cell r="B1559">
            <v>209066101</v>
          </cell>
          <cell r="C1559" t="str">
            <v>SU01020020</v>
          </cell>
          <cell r="D1559" t="str">
            <v>SUTURA: POLIPROPILENO MONOFILAMENTO CALIBRE 30, DE LONGITUD 90CM, DOBLE AGUJA DE 25  26MM, 1/2 CÍRCULO PUNTA REDONDA ESTÉRIL</v>
          </cell>
          <cell r="E1559">
            <v>23277</v>
          </cell>
          <cell r="F1559" t="str">
            <v>MEDICO QUIRURGICO</v>
          </cell>
          <cell r="G1559">
            <v>0</v>
          </cell>
          <cell r="H1559">
            <v>0</v>
          </cell>
          <cell r="I1559">
            <v>0</v>
          </cell>
          <cell r="J1559">
            <v>1.645</v>
          </cell>
        </row>
        <row r="1560">
          <cell r="B1560">
            <v>209113400</v>
          </cell>
          <cell r="C1560" t="str">
            <v>IN01060002</v>
          </cell>
          <cell r="D1560" t="str">
            <v>INSTRUMENTO PARA PROLAPSO RECTAL Y HEMORROIDES</v>
          </cell>
          <cell r="E1560">
            <v>24573</v>
          </cell>
          <cell r="F1560" t="str">
            <v>MEDICO QUIRURGICO</v>
          </cell>
          <cell r="G1560">
            <v>0</v>
          </cell>
          <cell r="H1560">
            <v>0</v>
          </cell>
          <cell r="I1560">
            <v>0</v>
          </cell>
          <cell r="J1560">
            <v>199.5</v>
          </cell>
        </row>
        <row r="1561">
          <cell r="B1561">
            <v>209119700</v>
          </cell>
          <cell r="C1561" t="str">
            <v>SU01010085</v>
          </cell>
          <cell r="D1561" t="str">
            <v xml:space="preserve">SUTURA: MONOFILAMENTO SINTETICO ABSORBIBLE, CALIBRE 40 </v>
          </cell>
          <cell r="E1561">
            <v>29585</v>
          </cell>
          <cell r="F1561" t="str">
            <v>MEDICO QUIRURGICO</v>
          </cell>
          <cell r="G1561">
            <v>0</v>
          </cell>
          <cell r="H1561">
            <v>0</v>
          </cell>
          <cell r="I1561">
            <v>0</v>
          </cell>
          <cell r="J1561">
            <v>1.36757</v>
          </cell>
        </row>
        <row r="1562">
          <cell r="B1562">
            <v>209155001</v>
          </cell>
          <cell r="C1562" t="str">
            <v>SC01050016</v>
          </cell>
          <cell r="D1562" t="str">
            <v>GUANTES QUIRÚRGICOS LIBRES DE LATEX Y POLVO, ESTÉRIL  SE SOLICITA TAMAÑO 6 1/2</v>
          </cell>
          <cell r="E1562">
            <v>100718</v>
          </cell>
          <cell r="F1562" t="str">
            <v>MEDICO QUIRURGICO</v>
          </cell>
          <cell r="G1562">
            <v>0</v>
          </cell>
          <cell r="H1562">
            <v>0</v>
          </cell>
          <cell r="I1562">
            <v>0</v>
          </cell>
          <cell r="J1562">
            <v>0.94</v>
          </cell>
        </row>
        <row r="1563">
          <cell r="B1563">
            <v>209155101</v>
          </cell>
          <cell r="C1563" t="str">
            <v>SC01050017</v>
          </cell>
          <cell r="D1563" t="str">
            <v>GUANTES QUIRÚRGICOS LIBRES DE LATEX Y POLVO, ESTÉRIL   (SE SOLICITA TAMAÑO 7)</v>
          </cell>
          <cell r="E1563">
            <v>100718</v>
          </cell>
          <cell r="F1563" t="str">
            <v>MEDICO QUIRURGICO</v>
          </cell>
          <cell r="G1563">
            <v>0</v>
          </cell>
          <cell r="H1563">
            <v>0</v>
          </cell>
          <cell r="I1563">
            <v>0</v>
          </cell>
          <cell r="J1563">
            <v>0.04</v>
          </cell>
        </row>
        <row r="1564">
          <cell r="B1564">
            <v>209155201</v>
          </cell>
          <cell r="C1564" t="str">
            <v>SC01050018</v>
          </cell>
          <cell r="D1564" t="str">
            <v>GUANTES QUIRÚRGICOS LIBRES DE LATEX Y POLVO, ESTÉRIL . SE SOLICITA TAMAÑO 7.5</v>
          </cell>
          <cell r="E1564">
            <v>100718</v>
          </cell>
          <cell r="F1564" t="str">
            <v>MEDICO QUIRURGICO</v>
          </cell>
          <cell r="G1564">
            <v>0</v>
          </cell>
          <cell r="H1564">
            <v>0</v>
          </cell>
          <cell r="I1564">
            <v>0</v>
          </cell>
          <cell r="J1564">
            <v>0.94</v>
          </cell>
        </row>
        <row r="1565">
          <cell r="B1565">
            <v>209377501</v>
          </cell>
          <cell r="C1565" t="str">
            <v>SC01050015</v>
          </cell>
          <cell r="D1565" t="str">
            <v>GUANTES QUIRÚRGICOS LIBRES DE LATEX Y POLVO, ESTÉRIL  SE SOLICITA TAMAÑO 6</v>
          </cell>
          <cell r="E1565">
            <v>100718</v>
          </cell>
          <cell r="F1565" t="str">
            <v>MEDICO QUIRURGICO</v>
          </cell>
          <cell r="G1565">
            <v>0</v>
          </cell>
          <cell r="H1565">
            <v>0</v>
          </cell>
          <cell r="I1565">
            <v>0</v>
          </cell>
          <cell r="J1565">
            <v>0.87</v>
          </cell>
        </row>
        <row r="1566">
          <cell r="B1566">
            <v>209416401</v>
          </cell>
          <cell r="C1566" t="str">
            <v>MA03050381</v>
          </cell>
          <cell r="D1566" t="str">
            <v>JUEGO COMPLETO PARA SUCCIÓN DE VÍAS RESPIRATORIAD, PEDIATRICO Y ADULTO. SE SOLICITA TAMAÑO 6FR</v>
          </cell>
          <cell r="E1566">
            <v>104465</v>
          </cell>
          <cell r="F1566" t="str">
            <v>MEDICO QUIRURGICO</v>
          </cell>
          <cell r="G1566">
            <v>0</v>
          </cell>
          <cell r="H1566">
            <v>0</v>
          </cell>
          <cell r="I1566">
            <v>0</v>
          </cell>
          <cell r="J1566">
            <v>1.37</v>
          </cell>
        </row>
        <row r="1567">
          <cell r="B1567">
            <v>209419601</v>
          </cell>
          <cell r="C1567" t="str">
            <v>AP02060247</v>
          </cell>
          <cell r="D1567" t="str">
            <v>TORRE DE HISTEROSCOPIA DE FLUJO CONTINUO PARA GINECOLOGIA:   SE SOLICITA ACCESORIO  JUEGOS DE TUBOS DE SILICON REUSABLE</v>
          </cell>
          <cell r="E1567">
            <v>109234</v>
          </cell>
          <cell r="F1567" t="str">
            <v>MEDICO QUIRURGICO</v>
          </cell>
          <cell r="G1567">
            <v>0</v>
          </cell>
          <cell r="H1567">
            <v>0</v>
          </cell>
          <cell r="I1567">
            <v>0</v>
          </cell>
          <cell r="J1567">
            <v>55.36</v>
          </cell>
        </row>
        <row r="1568">
          <cell r="B1568">
            <v>209443301</v>
          </cell>
          <cell r="C1568" t="str">
            <v>SC01050047</v>
          </cell>
          <cell r="D1568" t="str">
            <v xml:space="preserve">GUANTES QUIRÚRGICOS DE LÁTEX, ESTÉRIL (Se solicita tamaño 6)                                                                                                                                                                                                                                                     </v>
          </cell>
          <cell r="E1568">
            <v>100716</v>
          </cell>
          <cell r="F1568" t="str">
            <v>MEDICO QUIRURGICO</v>
          </cell>
          <cell r="G1568">
            <v>0</v>
          </cell>
          <cell r="H1568">
            <v>0</v>
          </cell>
          <cell r="I1568">
            <v>0</v>
          </cell>
          <cell r="J1568">
            <v>0.27500000000000002</v>
          </cell>
        </row>
        <row r="1569">
          <cell r="B1569">
            <v>209485301</v>
          </cell>
          <cell r="C1569" t="str">
            <v>SU01020079</v>
          </cell>
          <cell r="D1569" t="str">
            <v xml:space="preserve">SUTURA: POLIPROPILENO MONOFILAMENTO, CALIBRE 50.(SE SOLICITA LONGITUD DE 75 CM) </v>
          </cell>
          <cell r="E1569">
            <v>23287</v>
          </cell>
          <cell r="F1569" t="str">
            <v>MEDICO QUIRURGICO</v>
          </cell>
          <cell r="G1569">
            <v>0</v>
          </cell>
          <cell r="H1569">
            <v>0</v>
          </cell>
          <cell r="I1569">
            <v>0</v>
          </cell>
          <cell r="J1569">
            <v>3.97</v>
          </cell>
        </row>
        <row r="1570">
          <cell r="B1570">
            <v>209485501</v>
          </cell>
          <cell r="C1570" t="str">
            <v>SC01050046</v>
          </cell>
          <cell r="D1570" t="str">
            <v>GUANTES QUIRURGICO DE LATEX ESTERIL . (SE SOLICITA TAMAÑO 8 1/2)</v>
          </cell>
          <cell r="E1570">
            <v>100716</v>
          </cell>
          <cell r="F1570" t="str">
            <v>MEDICO QUIRURGICO</v>
          </cell>
          <cell r="G1570">
            <v>0</v>
          </cell>
          <cell r="H1570">
            <v>600</v>
          </cell>
          <cell r="I1570">
            <v>0</v>
          </cell>
          <cell r="J1570">
            <v>0.27500000000000002</v>
          </cell>
        </row>
        <row r="1571">
          <cell r="B1571">
            <v>209559401</v>
          </cell>
          <cell r="C1571" t="str">
            <v>MA09040011</v>
          </cell>
          <cell r="D1571" t="str">
            <v>INMOVILIZADOR DE RODILLA UNIVERSAL. SE SOLICITA TAMAÑO  16" DE LONGITUD</v>
          </cell>
          <cell r="E1571">
            <v>27752</v>
          </cell>
          <cell r="F1571" t="str">
            <v>MEDICO QUIRURGICO</v>
          </cell>
          <cell r="G1571">
            <v>8</v>
          </cell>
          <cell r="H1571">
            <v>0</v>
          </cell>
          <cell r="I1571">
            <v>0</v>
          </cell>
          <cell r="J1571">
            <v>37.700000000000003</v>
          </cell>
        </row>
        <row r="1572">
          <cell r="B1572">
            <v>209559601</v>
          </cell>
          <cell r="C1572" t="str">
            <v>MA09040012</v>
          </cell>
          <cell r="D1572" t="str">
            <v xml:space="preserve">INMOVILIZADOR ELÁSTICO DE HOMBRO                           (SE SOLICITA TAMAÑO SMALL)    </v>
          </cell>
          <cell r="E1572">
            <v>29465</v>
          </cell>
          <cell r="F1572" t="str">
            <v>MEDICO QUIRURGICO</v>
          </cell>
          <cell r="G1572">
            <v>0</v>
          </cell>
          <cell r="H1572">
            <v>0</v>
          </cell>
          <cell r="I1572">
            <v>0</v>
          </cell>
          <cell r="J1572">
            <v>44.65</v>
          </cell>
        </row>
        <row r="1573">
          <cell r="B1573">
            <v>209560201</v>
          </cell>
          <cell r="C1573" t="str">
            <v>MA09040013</v>
          </cell>
          <cell r="D1573" t="str">
            <v>INMOVILIZADOR DE RODILLA UNIVERSAL                                                SE SOLICITATAMAÑO 20" DE LONGITUD</v>
          </cell>
          <cell r="E1573">
            <v>27752</v>
          </cell>
          <cell r="F1573" t="str">
            <v>MEDICO QUIRURGICO</v>
          </cell>
          <cell r="G1573">
            <v>0</v>
          </cell>
          <cell r="H1573">
            <v>0</v>
          </cell>
          <cell r="I1573">
            <v>0</v>
          </cell>
          <cell r="J1573">
            <v>44.54</v>
          </cell>
        </row>
        <row r="1574">
          <cell r="B1574">
            <v>209560301</v>
          </cell>
          <cell r="C1574" t="str">
            <v>MA09040014</v>
          </cell>
          <cell r="D1574" t="str">
            <v>INMOVILIZADOR DE RODILLA UNIVERSAL   SE SOLICITA  Tamaños : 24". de longitud</v>
          </cell>
          <cell r="E1574">
            <v>27752</v>
          </cell>
          <cell r="F1574" t="str">
            <v>MEDICO QUIRURGICO</v>
          </cell>
          <cell r="G1574">
            <v>0</v>
          </cell>
          <cell r="H1574">
            <v>0</v>
          </cell>
          <cell r="I1574">
            <v>0</v>
          </cell>
          <cell r="J1574">
            <v>40.520000000000003</v>
          </cell>
        </row>
        <row r="1575">
          <cell r="B1575">
            <v>209560401</v>
          </cell>
          <cell r="C1575" t="str">
            <v>MA09040015</v>
          </cell>
          <cell r="D1575" t="str">
            <v>INMOVILIZADOR ELÁSTICO DE HOMBRO SE SOLICITA TAMAÑO MEDIANO</v>
          </cell>
          <cell r="E1575">
            <v>29465</v>
          </cell>
          <cell r="F1575" t="str">
            <v>MEDICO QUIRURGICO</v>
          </cell>
          <cell r="G1575">
            <v>0</v>
          </cell>
          <cell r="H1575">
            <v>0</v>
          </cell>
          <cell r="I1575">
            <v>0</v>
          </cell>
          <cell r="J1575">
            <v>14.54</v>
          </cell>
        </row>
        <row r="1576">
          <cell r="B1576">
            <v>209847501</v>
          </cell>
          <cell r="C1576" t="str">
            <v>SC01050090</v>
          </cell>
          <cell r="D1576" t="str">
            <v>GUANTES DE NITRILO CON PUÑO EXTENDIDO. SE (SOLICITA TAMAÑO EXTRA GRANDE)</v>
          </cell>
          <cell r="E1576">
            <v>106386</v>
          </cell>
          <cell r="F1576" t="str">
            <v>MEDICO QUIRURGICO</v>
          </cell>
          <cell r="G1576">
            <v>20900</v>
          </cell>
          <cell r="H1576">
            <v>0</v>
          </cell>
          <cell r="I1576">
            <v>1000</v>
          </cell>
          <cell r="J1576">
            <v>1.65</v>
          </cell>
        </row>
        <row r="1577">
          <cell r="B1577">
            <v>209009301</v>
          </cell>
          <cell r="C1577" t="str">
            <v>SC02030017</v>
          </cell>
          <cell r="D1577" t="str">
            <v>PAPEL SATINADO PARA CAMILLA Y MESA DE EXAMEN. TAMAÑO DE entre 17" y  18" de ancho X 225 y 300 pie de largo</v>
          </cell>
          <cell r="E1577">
            <v>23143</v>
          </cell>
          <cell r="F1577" t="str">
            <v>MEDICO QUIRURGICO</v>
          </cell>
          <cell r="G1577">
            <v>0</v>
          </cell>
          <cell r="H1577">
            <v>1094</v>
          </cell>
          <cell r="I1577">
            <v>0</v>
          </cell>
          <cell r="J1577">
            <v>2.56</v>
          </cell>
        </row>
        <row r="1578">
          <cell r="B1578">
            <v>209021908</v>
          </cell>
          <cell r="C1578" t="str">
            <v>MA03030015</v>
          </cell>
          <cell r="D1578" t="str">
            <v>SISTEMA DE DOS PIEZAS PARA UROSTOMÌA DE ADULTO CON DIÀMETRO EXTERNO DE 50MM. OPACA, POR CADA DOS BOLSAS SE DEBERA ENTREGAR UN ARO</v>
          </cell>
          <cell r="E1578">
            <v>100582</v>
          </cell>
          <cell r="F1578" t="str">
            <v>MEDICO QUIRURGICO</v>
          </cell>
          <cell r="G1578">
            <v>0</v>
          </cell>
          <cell r="H1578">
            <v>5940</v>
          </cell>
          <cell r="I1578">
            <v>0</v>
          </cell>
          <cell r="J1578">
            <v>6.76</v>
          </cell>
        </row>
        <row r="1579">
          <cell r="B1579">
            <v>209032700</v>
          </cell>
          <cell r="C1579" t="str">
            <v>SC02030594</v>
          </cell>
          <cell r="D1579" t="str">
            <v>PROTECTOR DE COLCHÓN, DESECHABLE, ABSORBENTE, DE ALGODON O DE POLIETILENO POR UN LADO, (SE SOLICITA TAMAÑO 58.4 cm x 91.4 cm  (23"x36")  ALGODÓN.</v>
          </cell>
          <cell r="E1579">
            <v>23464</v>
          </cell>
          <cell r="F1579" t="str">
            <v>MEDICO QUIRURGICO</v>
          </cell>
          <cell r="G1579">
            <v>0</v>
          </cell>
          <cell r="H1579">
            <v>0</v>
          </cell>
          <cell r="I1579">
            <v>0</v>
          </cell>
          <cell r="J1579">
            <v>0.112</v>
          </cell>
        </row>
        <row r="1580">
          <cell r="B1580">
            <v>209042805</v>
          </cell>
          <cell r="C1580" t="str">
            <v>SC01070127</v>
          </cell>
          <cell r="D1580" t="str">
            <v>ROPA DESECHABLE PARA CIRUGIA ARTROSCOPICA</v>
          </cell>
          <cell r="E1580">
            <v>103826</v>
          </cell>
          <cell r="F1580" t="str">
            <v>MEDICO QUIRURGICO</v>
          </cell>
          <cell r="G1580">
            <v>1680</v>
          </cell>
          <cell r="H1580">
            <v>406</v>
          </cell>
          <cell r="I1580">
            <v>60</v>
          </cell>
          <cell r="J1580">
            <v>8.7840000000000007</v>
          </cell>
        </row>
        <row r="1581">
          <cell r="B1581">
            <v>209046111</v>
          </cell>
          <cell r="C1581" t="str">
            <v>SC02020007</v>
          </cell>
          <cell r="D1581" t="str">
            <v xml:space="preserve"> PARA RECIEN NACIDO HASTA 5 LIBRAS, 2.27Kg                                                                                                                                                                                                                                                    
</v>
          </cell>
          <cell r="E1581">
            <v>102298</v>
          </cell>
          <cell r="F1581" t="str">
            <v>MEDICO QUIRURGICO</v>
          </cell>
          <cell r="G1581">
            <v>280</v>
          </cell>
          <cell r="H1581">
            <v>140</v>
          </cell>
          <cell r="I1581">
            <v>280</v>
          </cell>
          <cell r="J1581">
            <v>0.26</v>
          </cell>
        </row>
        <row r="1582">
          <cell r="B1582">
            <v>209046112</v>
          </cell>
          <cell r="C1582" t="str">
            <v>SC02020079</v>
          </cell>
          <cell r="D1582" t="str">
            <v xml:space="preserve"> PARA ADULTO. SE SOLICITA TAMAÑO DE CINTURA 45" A  58",  114.3 CM A 147.32 CM DE TELA NO TEJIDA</v>
          </cell>
          <cell r="E1582">
            <v>102300</v>
          </cell>
          <cell r="F1582" t="str">
            <v>MEDICO QUIRURGICO</v>
          </cell>
          <cell r="G1582">
            <v>0</v>
          </cell>
          <cell r="H1582">
            <v>20340</v>
          </cell>
          <cell r="I1582">
            <v>8880</v>
          </cell>
          <cell r="J1582">
            <v>0.36499999999999999</v>
          </cell>
        </row>
        <row r="1583">
          <cell r="B1583">
            <v>209047500</v>
          </cell>
          <cell r="C1583" t="str">
            <v>IN01020001</v>
          </cell>
          <cell r="D1583" t="str">
            <v>PINZA DE AGARRE LAPAROSCOPICA CON DIENTE, 5MM DESECHABLE</v>
          </cell>
          <cell r="E1583" t="str">
            <v xml:space="preserve"> </v>
          </cell>
          <cell r="F1583" t="str">
            <v>MEDICO QUIRURGICO</v>
          </cell>
          <cell r="G1583">
            <v>0</v>
          </cell>
          <cell r="H1583">
            <v>320</v>
          </cell>
          <cell r="I1583">
            <v>0</v>
          </cell>
          <cell r="J1583">
            <v>37.747</v>
          </cell>
        </row>
        <row r="1584">
          <cell r="B1584">
            <v>209050104</v>
          </cell>
          <cell r="C1584" t="str">
            <v>MA02010003</v>
          </cell>
          <cell r="D1584" t="str">
            <v>SISTEMA DE SUCCION E IRRIGACION LAPAROSCOPICA CON ESPATULA</v>
          </cell>
          <cell r="E1584">
            <v>25409</v>
          </cell>
          <cell r="F1584" t="str">
            <v>MEDICO QUIRURGICO</v>
          </cell>
          <cell r="G1584">
            <v>3700</v>
          </cell>
          <cell r="H1584">
            <v>20</v>
          </cell>
          <cell r="I1584">
            <v>100</v>
          </cell>
          <cell r="J1584">
            <v>63.819000000000003</v>
          </cell>
        </row>
        <row r="1585">
          <cell r="B1585">
            <v>209063318</v>
          </cell>
          <cell r="C1585" t="str">
            <v>SC02030114</v>
          </cell>
          <cell r="D1585" t="str">
            <v>SOLUCION ADHESIVA TOPICA PARA LA SUTURA DE LA PIEL, SE SOLICITA DE 0.5ML ESTERIL DE USO UNICO, EN ENVASE BURBUJA CON PUNTA, APLICADOR, DE FORMULACION MONOMETRICA DE 2 OCTIL CIANOACRILATO Y CON BARRERA MICROBIAL DE 0.25ML,0.50ML,0.75ML DE LIQUIDO ADHESIVO.</v>
          </cell>
          <cell r="E1585">
            <v>25424</v>
          </cell>
          <cell r="F1585" t="str">
            <v>MEDICO QUIRURGICO</v>
          </cell>
          <cell r="G1585">
            <v>2616</v>
          </cell>
          <cell r="H1585">
            <v>48</v>
          </cell>
          <cell r="I1585">
            <v>276</v>
          </cell>
          <cell r="J1585">
            <v>22.69</v>
          </cell>
        </row>
        <row r="1586">
          <cell r="B1586">
            <v>209069700</v>
          </cell>
          <cell r="C1586" t="str">
            <v>AP03040005</v>
          </cell>
          <cell r="D1586" t="str">
            <v>PLANCHA DE CAUTERIO DESECHABLE</v>
          </cell>
          <cell r="E1586">
            <v>22855</v>
          </cell>
          <cell r="F1586" t="str">
            <v>MEDICO QUIRURGICO</v>
          </cell>
          <cell r="G1586">
            <v>7650</v>
          </cell>
          <cell r="H1586">
            <v>0</v>
          </cell>
          <cell r="I1586">
            <v>0</v>
          </cell>
          <cell r="J1586">
            <v>1.6479999999999999</v>
          </cell>
        </row>
        <row r="1587">
          <cell r="B1587">
            <v>209051901</v>
          </cell>
          <cell r="C1587" t="str">
            <v>MA12020051</v>
          </cell>
          <cell r="D1587" t="str">
            <v xml:space="preserve">MALLA HEMOSTATICA  (SE SOLICITA TIPO MALLA 2" X 14", 5CM X 35CM)                                                                                                                                                                                                                                                                                                                            </v>
          </cell>
          <cell r="E1587">
            <v>104570</v>
          </cell>
          <cell r="F1587" t="str">
            <v>MEDICO QUIRURGICO</v>
          </cell>
          <cell r="G1587">
            <v>0</v>
          </cell>
          <cell r="H1587">
            <v>204</v>
          </cell>
          <cell r="I1587">
            <v>120</v>
          </cell>
          <cell r="J1587">
            <v>8.5</v>
          </cell>
        </row>
        <row r="1588">
          <cell r="B1588">
            <v>209051902</v>
          </cell>
          <cell r="C1588" t="str">
            <v>MA12020032</v>
          </cell>
          <cell r="D1588" t="str">
            <v xml:space="preserve"> </v>
          </cell>
          <cell r="E1588">
            <v>104570</v>
          </cell>
          <cell r="F1588" t="str">
            <v>MEDICO QUIRURGICO</v>
          </cell>
          <cell r="G1588">
            <v>83</v>
          </cell>
          <cell r="H1588">
            <v>156</v>
          </cell>
          <cell r="I1588">
            <v>324</v>
          </cell>
          <cell r="J1588">
            <v>9.9</v>
          </cell>
        </row>
        <row r="1589">
          <cell r="B1589">
            <v>209111300</v>
          </cell>
          <cell r="C1589" t="str">
            <v>MA12040040</v>
          </cell>
          <cell r="D1589" t="str">
            <v>MATRIZ EXTRACELULAR TRIDIMENSIONAL, SE SOLICITA 7 x 20CM, MALLA</v>
          </cell>
          <cell r="E1589">
            <v>101237</v>
          </cell>
          <cell r="F1589" t="str">
            <v>MEDICO QUIRURGICO</v>
          </cell>
          <cell r="G1589">
            <v>0</v>
          </cell>
          <cell r="H1589">
            <v>15</v>
          </cell>
          <cell r="I1589">
            <v>100</v>
          </cell>
          <cell r="J1589">
            <v>264.47000000000003</v>
          </cell>
        </row>
        <row r="1590">
          <cell r="B1590">
            <v>209111500</v>
          </cell>
          <cell r="C1590" t="str">
            <v>MA12040038</v>
          </cell>
          <cell r="D1590" t="str">
            <v xml:space="preserve">MATRIZ EXTRACELULAR TRIDIMENSIONAL </v>
          </cell>
          <cell r="E1590">
            <v>101237</v>
          </cell>
          <cell r="F1590" t="str">
            <v>MEDICO QUIRURGICO</v>
          </cell>
          <cell r="G1590">
            <v>0</v>
          </cell>
          <cell r="H1590">
            <v>0</v>
          </cell>
          <cell r="I1590">
            <v>0</v>
          </cell>
          <cell r="J1590">
            <v>370</v>
          </cell>
        </row>
        <row r="1591">
          <cell r="B1591">
            <v>209112600</v>
          </cell>
          <cell r="C1591" t="str">
            <v>IN01010061</v>
          </cell>
          <cell r="D1591" t="str">
            <v xml:space="preserve">PINZA LAPARASCOPICA DE 10 MM CON CORTE INCORPORADO PARA SELLADO DE VASOS SANGUINEOS MEDIANTE PRESION.                                                                                                                                                         </v>
          </cell>
          <cell r="E1591">
            <v>23998</v>
          </cell>
          <cell r="F1591" t="str">
            <v>MEDICO QUIRURGICO</v>
          </cell>
          <cell r="G1591">
            <v>255</v>
          </cell>
          <cell r="H1591">
            <v>106</v>
          </cell>
          <cell r="I1591">
            <v>188</v>
          </cell>
          <cell r="J1591">
            <v>436.14</v>
          </cell>
        </row>
        <row r="1592">
          <cell r="B1592">
            <v>209112800</v>
          </cell>
          <cell r="C1592" t="str">
            <v>IN01010060</v>
          </cell>
          <cell r="D1592" t="str">
            <v xml:space="preserve">PINZA PARA FUSION DE TEJIDOS Y DISECCION MONOPOLAR DE 5MM LAPARASCOPICA PARA ELECTROCAUTERIO MULTIMODAL, Se Solicita de 37 Long, mandibula curva. </v>
          </cell>
          <cell r="E1592">
            <v>100419</v>
          </cell>
          <cell r="F1592" t="str">
            <v>MEDICO QUIRURGICO</v>
          </cell>
          <cell r="G1592">
            <v>109</v>
          </cell>
          <cell r="H1592">
            <v>36</v>
          </cell>
          <cell r="I1592">
            <v>24</v>
          </cell>
          <cell r="J1592">
            <v>834.5</v>
          </cell>
        </row>
        <row r="1593">
          <cell r="B1593">
            <v>209112900</v>
          </cell>
          <cell r="C1593" t="str">
            <v>IN01010062</v>
          </cell>
          <cell r="D1593" t="str">
            <v xml:space="preserve">PINZA LAPAROSCOPICA DE 5 MM CON CORTE INCORPORADO PARA SELLADO DE VASOS SANGUINEOS MEDIANTE PRESION.                                                                                                                              </v>
          </cell>
          <cell r="E1593">
            <v>24000</v>
          </cell>
          <cell r="F1593" t="str">
            <v>MEDICO QUIRURGICO</v>
          </cell>
          <cell r="G1593">
            <v>0</v>
          </cell>
          <cell r="H1593">
            <v>0</v>
          </cell>
          <cell r="I1593">
            <v>0</v>
          </cell>
          <cell r="J1593">
            <v>390</v>
          </cell>
        </row>
        <row r="1594">
          <cell r="B1594">
            <v>209270001</v>
          </cell>
          <cell r="C1594" t="str">
            <v>MA08020053</v>
          </cell>
          <cell r="D1594" t="str">
            <v xml:space="preserve">SET DE ROPA
</v>
          </cell>
          <cell r="E1594">
            <v>103012</v>
          </cell>
          <cell r="F1594" t="str">
            <v>MEDICO QUIRURGICO</v>
          </cell>
          <cell r="G1594">
            <v>180</v>
          </cell>
          <cell r="H1594">
            <v>0</v>
          </cell>
          <cell r="I1594">
            <v>0</v>
          </cell>
          <cell r="J1594">
            <v>6.82</v>
          </cell>
        </row>
        <row r="1595">
          <cell r="B1595">
            <v>209298301</v>
          </cell>
          <cell r="C1595" t="str">
            <v>SC01070128</v>
          </cell>
          <cell r="D1595" t="str">
            <v>SET DE ROPA DESECHABLE PARA CIRUGIA OFTALMOLOGICA</v>
          </cell>
          <cell r="E1595">
            <v>23054</v>
          </cell>
          <cell r="F1595" t="str">
            <v>MEDICO QUIRURGICO</v>
          </cell>
          <cell r="G1595">
            <v>4870</v>
          </cell>
          <cell r="H1595">
            <v>630</v>
          </cell>
          <cell r="I1595">
            <v>0</v>
          </cell>
          <cell r="J1595">
            <v>11.13</v>
          </cell>
        </row>
        <row r="1596">
          <cell r="B1596">
            <v>209459201</v>
          </cell>
          <cell r="C1596" t="str">
            <v>MA08020079</v>
          </cell>
          <cell r="D1596" t="str">
            <v>SET DE ROPA PARA CITOSCOPÍA</v>
          </cell>
          <cell r="E1596">
            <v>103016</v>
          </cell>
          <cell r="F1596" t="str">
            <v>MEDICO QUIRURGICO</v>
          </cell>
          <cell r="G1596">
            <v>150</v>
          </cell>
          <cell r="H1596">
            <v>820</v>
          </cell>
          <cell r="I1596">
            <v>0</v>
          </cell>
          <cell r="J1596">
            <v>11.02</v>
          </cell>
        </row>
        <row r="1597">
          <cell r="B1597">
            <v>209546001</v>
          </cell>
          <cell r="C1597" t="str">
            <v>MA04010101</v>
          </cell>
          <cell r="D1597" t="str">
            <v xml:space="preserve">MASCARILLA RECTANGULAR DE 3 PLIEGUES CON SUJECION EN LA OREJA. </v>
          </cell>
          <cell r="E1597">
            <v>33589</v>
          </cell>
          <cell r="F1597" t="str">
            <v>MEDICO QUIRURGICO</v>
          </cell>
          <cell r="G1597">
            <v>594900</v>
          </cell>
          <cell r="H1597">
            <v>356850</v>
          </cell>
          <cell r="I1597">
            <v>42000</v>
          </cell>
          <cell r="J1597">
            <v>7.4999999999999997E-2</v>
          </cell>
        </row>
        <row r="1598">
          <cell r="B1598">
            <v>209666301</v>
          </cell>
          <cell r="C1598" t="str">
            <v>MA08020076</v>
          </cell>
          <cell r="D1598" t="str">
            <v>ROPA DESECHABLE DE NEUROCIRUGÍA</v>
          </cell>
          <cell r="E1598">
            <v>105158</v>
          </cell>
          <cell r="F1598" t="str">
            <v>MEDICO QUIRURGICO</v>
          </cell>
          <cell r="G1598">
            <v>240</v>
          </cell>
          <cell r="H1598">
            <v>300</v>
          </cell>
          <cell r="I1598">
            <v>668</v>
          </cell>
          <cell r="J1598">
            <v>12.93</v>
          </cell>
        </row>
        <row r="1599">
          <cell r="B1599">
            <v>209817201</v>
          </cell>
          <cell r="C1599" t="str">
            <v>MA08020077</v>
          </cell>
          <cell r="D1599" t="str">
            <v>ROPA DESECHABLE PARA LAPARATOMIA</v>
          </cell>
          <cell r="E1599">
            <v>23207</v>
          </cell>
          <cell r="F1599" t="str">
            <v>MEDICO QUIRURGICO</v>
          </cell>
          <cell r="G1599">
            <v>600</v>
          </cell>
          <cell r="H1599">
            <v>50</v>
          </cell>
          <cell r="I1599">
            <v>0</v>
          </cell>
          <cell r="J1599">
            <v>8.0220000000000002</v>
          </cell>
        </row>
        <row r="1600">
          <cell r="B1600">
            <v>209819201</v>
          </cell>
          <cell r="C1600" t="str">
            <v>AP02040043</v>
          </cell>
          <cell r="D1600" t="str">
            <v>MANGA DE COMPRESION NEUMATICA SECUENCIAL Y/O INTERMITENTE PARA  PANTORRILLA PARA LA PROFILAXIS DE LA TROMBOSIS VENOSA PROFUNDA. SE SOLICITA TAMAÑO GRANDE.</v>
          </cell>
          <cell r="E1600">
            <v>27097</v>
          </cell>
          <cell r="F1600" t="str">
            <v>MEDICO QUIRURGICO</v>
          </cell>
          <cell r="G1600">
            <v>11840</v>
          </cell>
          <cell r="H1600">
            <v>440</v>
          </cell>
          <cell r="I1600">
            <v>120</v>
          </cell>
          <cell r="J1600">
            <v>26.23</v>
          </cell>
        </row>
        <row r="1601">
          <cell r="B1601">
            <v>209819301</v>
          </cell>
          <cell r="C1601" t="str">
            <v>AP02040044</v>
          </cell>
          <cell r="D1601" t="str">
            <v>MANGA DE COMPRESION NEUMATICA SECUENCIAL Y/O INTERMITENTE PARA  PANTORRILLA PARA LA PROFILAXIS DE LA TROMBOSIS VENOSA PROFUNDA. SE SOLICITA TAMAÑO  MEDIANO</v>
          </cell>
          <cell r="E1601">
            <v>27097</v>
          </cell>
          <cell r="F1601" t="str">
            <v>MEDICO QUIRURGICO</v>
          </cell>
          <cell r="G1601">
            <v>570</v>
          </cell>
          <cell r="H1601">
            <v>200</v>
          </cell>
          <cell r="I1601">
            <v>120</v>
          </cell>
          <cell r="J1601">
            <v>25.69</v>
          </cell>
        </row>
        <row r="1602">
          <cell r="B1602">
            <v>209833401</v>
          </cell>
          <cell r="C1602" t="str">
            <v>MA08020057</v>
          </cell>
          <cell r="D1602" t="str">
            <v>SET DE ROPA DESECHABLE PARA DILATACION Y CURETAJE</v>
          </cell>
          <cell r="E1602">
            <v>23052</v>
          </cell>
          <cell r="F1602" t="str">
            <v>MEDICO QUIRURGICO</v>
          </cell>
          <cell r="G1602">
            <v>924</v>
          </cell>
          <cell r="H1602">
            <v>0</v>
          </cell>
          <cell r="I1602">
            <v>516</v>
          </cell>
          <cell r="J1602">
            <v>12.54</v>
          </cell>
        </row>
        <row r="1603">
          <cell r="B1603">
            <v>209834501</v>
          </cell>
          <cell r="C1603" t="str">
            <v>MA10030023</v>
          </cell>
          <cell r="D1603" t="str">
            <v>SISTEMA DE DOS PIEZAS PARA COLOSTOMIA  / ILEOSTOMIA PARA ADULTO ABIERTO. SE SOLICITA DIAMETRO EXTERNO DE 50MM</v>
          </cell>
          <cell r="E1603">
            <v>101733</v>
          </cell>
          <cell r="F1603" t="str">
            <v>MEDICO QUIRURGICO</v>
          </cell>
          <cell r="G1603">
            <v>0</v>
          </cell>
          <cell r="H1603">
            <v>16890</v>
          </cell>
          <cell r="I1603">
            <v>5250</v>
          </cell>
          <cell r="J1603">
            <v>4.55</v>
          </cell>
        </row>
        <row r="1604">
          <cell r="B1604">
            <v>209834601</v>
          </cell>
          <cell r="C1604" t="str">
            <v>MA10030024</v>
          </cell>
          <cell r="D1604" t="str">
            <v>SISTEMA DE DOS PIEZAS PARA COLOSTOMIA / ILEOSTONIA PARA ADULTO ABIERTA. SE SOLICITA DIAMETRO EXTERNO 57MM A 60MM</v>
          </cell>
          <cell r="E1604">
            <v>101733</v>
          </cell>
          <cell r="F1604" t="str">
            <v>MEDICO QUIRURGICO</v>
          </cell>
          <cell r="G1604">
            <v>0</v>
          </cell>
          <cell r="H1604">
            <v>4560</v>
          </cell>
          <cell r="I1604">
            <v>2520</v>
          </cell>
          <cell r="J1604">
            <v>4.4400000000000004</v>
          </cell>
        </row>
        <row r="1605">
          <cell r="B1605">
            <v>209975301</v>
          </cell>
          <cell r="C1605" t="str">
            <v>MA08030015</v>
          </cell>
          <cell r="D1605" t="str">
            <v>CEPILLO PLANO PARA LIMPIEZA DE 75MM X 20MM X 15MM RIGIDO</v>
          </cell>
          <cell r="E1605">
            <v>106882</v>
          </cell>
          <cell r="F1605" t="str">
            <v>MEDICO QUIRURGICO</v>
          </cell>
          <cell r="G1605">
            <v>0</v>
          </cell>
          <cell r="H1605">
            <v>0</v>
          </cell>
          <cell r="I1605">
            <v>1110</v>
          </cell>
          <cell r="J1605">
            <v>16.8</v>
          </cell>
        </row>
        <row r="1606">
          <cell r="B1606">
            <v>209975501</v>
          </cell>
          <cell r="C1606" t="str">
            <v>MA08030017</v>
          </cell>
          <cell r="D1606" t="str">
            <v>CEPILLO PARA LIMPIAR 75mm x 20mm x 15mm FLEXIBLE</v>
          </cell>
          <cell r="E1606">
            <v>106882</v>
          </cell>
          <cell r="F1606" t="str">
            <v>MEDICO QUIRURGICO</v>
          </cell>
          <cell r="G1606">
            <v>3750</v>
          </cell>
          <cell r="H1606">
            <v>100</v>
          </cell>
          <cell r="I1606">
            <v>0</v>
          </cell>
          <cell r="J1606">
            <v>16.8</v>
          </cell>
        </row>
        <row r="1607">
          <cell r="B1607">
            <v>209021507</v>
          </cell>
          <cell r="C1607" t="str">
            <v>MN01030051</v>
          </cell>
          <cell r="D1607" t="str">
            <v>ROLLO SIN FUELLE TERMOSELLABLE PARA ESTERILIZACIÓN, DE 3" DE ANCHO X 660 PIES, 7.5CM Ó 75MM X 200 Mts</v>
          </cell>
          <cell r="E1607">
            <v>22388</v>
          </cell>
          <cell r="F1607" t="str">
            <v>MEDICO QUIRURGICO</v>
          </cell>
          <cell r="G1607">
            <v>0</v>
          </cell>
          <cell r="H1607">
            <v>0</v>
          </cell>
          <cell r="I1607">
            <v>0</v>
          </cell>
          <cell r="J1607">
            <v>12.3</v>
          </cell>
        </row>
        <row r="1608">
          <cell r="B1608">
            <v>209021508</v>
          </cell>
          <cell r="C1608" t="str">
            <v>MN01030040</v>
          </cell>
          <cell r="D1608" t="str">
            <v>ROLLO SIN FUELLE TERMOSELLABLE PARA ESTERILIZACION 4" DE ANCHO x 660', 10cm Ó 100mm x 200mts</v>
          </cell>
          <cell r="E1608">
            <v>22391</v>
          </cell>
          <cell r="F1608" t="str">
            <v>MEDICO QUIRURGICO</v>
          </cell>
          <cell r="G1608">
            <v>0</v>
          </cell>
          <cell r="H1608">
            <v>0</v>
          </cell>
          <cell r="I1608">
            <v>0</v>
          </cell>
          <cell r="J1608">
            <v>14.535</v>
          </cell>
        </row>
        <row r="1609">
          <cell r="B1609">
            <v>209026601</v>
          </cell>
          <cell r="C1609" t="str">
            <v>SC02030091</v>
          </cell>
          <cell r="D1609" t="str">
            <v>MEDIA ANTIDESLIZANTE. SE SOLICITA MEDIANA, LONGITUD: 35cms, ANCHO 8.5cm</v>
          </cell>
          <cell r="E1609">
            <v>102958</v>
          </cell>
          <cell r="F1609" t="str">
            <v>MEDICO QUIRURGICO</v>
          </cell>
          <cell r="G1609">
            <v>0</v>
          </cell>
          <cell r="H1609">
            <v>0</v>
          </cell>
          <cell r="I1609">
            <v>0</v>
          </cell>
          <cell r="J1609">
            <v>0.97599999999999998</v>
          </cell>
        </row>
        <row r="1610">
          <cell r="B1610">
            <v>209026602</v>
          </cell>
          <cell r="C1610" t="str">
            <v>SC02030090</v>
          </cell>
          <cell r="D1610" t="str">
            <v>MEDIA ANTIDESLIZANTE SE SOLICITA GRANDE Longitud: 40cms, ancho 9cm</v>
          </cell>
          <cell r="E1610">
            <v>102958</v>
          </cell>
          <cell r="F1610" t="str">
            <v>MEDICO QUIRURGICO</v>
          </cell>
          <cell r="G1610">
            <v>800</v>
          </cell>
          <cell r="H1610">
            <v>0</v>
          </cell>
          <cell r="I1610">
            <v>0</v>
          </cell>
          <cell r="J1610">
            <v>0.99399999999999999</v>
          </cell>
        </row>
        <row r="1611">
          <cell r="B1611">
            <v>209034700</v>
          </cell>
          <cell r="C1611" t="str">
            <v>MA01010009</v>
          </cell>
          <cell r="D1611" t="str">
            <v xml:space="preserve">APOSITO ABDOMINAL 8" X 10" y 10" x 12" DE LONGITUD.  SE SOLICITA TAMAÑO: 8" X 10" DE LONGITUD. </v>
          </cell>
          <cell r="E1611">
            <v>21747</v>
          </cell>
          <cell r="F1611" t="str">
            <v>MEDICO QUIRURGICO</v>
          </cell>
          <cell r="G1611">
            <v>0</v>
          </cell>
          <cell r="H1611">
            <v>0</v>
          </cell>
          <cell r="I1611">
            <v>0</v>
          </cell>
          <cell r="J1611">
            <v>0.48</v>
          </cell>
        </row>
        <row r="1612">
          <cell r="B1612">
            <v>209040600</v>
          </cell>
          <cell r="C1612" t="str">
            <v>MA07010013</v>
          </cell>
          <cell r="D1612" t="str">
            <v>SISTEMA CERRADO PARA DRENAJE DE FLUIDOS CONTINUOS REDONDO.  SE SOLICITA DE 10mm CON RESERVORIO DE 100CC</v>
          </cell>
          <cell r="E1612">
            <v>25492</v>
          </cell>
          <cell r="F1612" t="str">
            <v>MEDICO QUIRURGICO</v>
          </cell>
          <cell r="G1612">
            <v>0</v>
          </cell>
          <cell r="H1612">
            <v>0</v>
          </cell>
          <cell r="I1612">
            <v>0</v>
          </cell>
          <cell r="J1612">
            <v>13.44</v>
          </cell>
        </row>
        <row r="1613">
          <cell r="B1613">
            <v>209040601</v>
          </cell>
          <cell r="C1613" t="str">
            <v>MA07010014</v>
          </cell>
          <cell r="D1613" t="str">
            <v>SISTEMA CERRADO PARA DRENAJE DE FLUIDOS CONTINUOS REDONDO. SE SOLICITA DE 7mm CON RESERVORIO DE 100C1C</v>
          </cell>
          <cell r="E1613">
            <v>25492</v>
          </cell>
          <cell r="F1613" t="str">
            <v>MEDICO QUIRURGICO</v>
          </cell>
          <cell r="G1613">
            <v>0</v>
          </cell>
          <cell r="H1613">
            <v>0</v>
          </cell>
          <cell r="I1613">
            <v>0</v>
          </cell>
          <cell r="J1613">
            <v>17.170000000000002</v>
          </cell>
        </row>
        <row r="1614">
          <cell r="B1614">
            <v>209043101</v>
          </cell>
          <cell r="C1614" t="str">
            <v>MN04010142</v>
          </cell>
          <cell r="D1614" t="str">
            <v>MASCARA DE TIENDA PARA OXIGENO DE ADULTO CON TUBO CORRUGADO  MÁSCARA DE TIENDA, PARA ADULTO, DESECHABLE, DE VINIL TRANSPARENTE, MUY SUAVE, MOLDEADO PARA LA BARBILLA, TUBO CORRUGADO DE 6PIES, 72 PULGADAS , BANDA DE ELÁSTICO PARA LA CABEZA.</v>
          </cell>
          <cell r="E1614">
            <v>107795</v>
          </cell>
          <cell r="F1614" t="str">
            <v>MEDICO QUIRURGICO</v>
          </cell>
          <cell r="G1614">
            <v>0</v>
          </cell>
          <cell r="H1614">
            <v>0</v>
          </cell>
          <cell r="I1614">
            <v>0</v>
          </cell>
          <cell r="J1614">
            <v>2</v>
          </cell>
        </row>
        <row r="1615">
          <cell r="B1615">
            <v>209045000</v>
          </cell>
          <cell r="C1615" t="str">
            <v>SC01060010</v>
          </cell>
          <cell r="D1615" t="str">
            <v>MASCARILLA RECTANGULAR CON VISOR, SE SOLICITA CON VISOR PARA ADULTO</v>
          </cell>
          <cell r="E1615">
            <v>22853</v>
          </cell>
          <cell r="F1615" t="str">
            <v>MEDICO QUIRURGICO</v>
          </cell>
          <cell r="G1615">
            <v>0</v>
          </cell>
          <cell r="H1615">
            <v>0</v>
          </cell>
          <cell r="I1615">
            <v>0</v>
          </cell>
          <cell r="J1615">
            <v>0.15870000000000001</v>
          </cell>
        </row>
        <row r="1616">
          <cell r="B1616">
            <v>209045100</v>
          </cell>
          <cell r="C1616" t="str">
            <v>MN04010052</v>
          </cell>
          <cell r="D1616" t="str">
            <v xml:space="preserve">MASCARILLA PARA OXIGENO DE MEDIA CONCENTRACION. SE SOLICITA TAMAÑO ADULTO ALARGADA SIN RESVORIO                                                                                                                                                                                                                                    </v>
          </cell>
          <cell r="E1616">
            <v>102671</v>
          </cell>
          <cell r="F1616" t="str">
            <v>MEDICO QUIRURGICO</v>
          </cell>
          <cell r="G1616">
            <v>0</v>
          </cell>
          <cell r="H1616">
            <v>0</v>
          </cell>
          <cell r="I1616">
            <v>0</v>
          </cell>
          <cell r="J1616">
            <v>0.56999999999999995</v>
          </cell>
        </row>
        <row r="1617">
          <cell r="B1617">
            <v>209045200</v>
          </cell>
          <cell r="C1617" t="str">
            <v>SC01060026</v>
          </cell>
          <cell r="D1617" t="str">
            <v>MASCARILLA RECTANGULAR DESECHABLE CUATRO TIRAS , CON O SIN VISOR. SE SOLICITA  SIN VISOR TAMAÑO ADULTO</v>
          </cell>
          <cell r="E1617">
            <v>22853</v>
          </cell>
          <cell r="F1617" t="str">
            <v>MEDICO QUIRURGICO</v>
          </cell>
          <cell r="G1617">
            <v>0</v>
          </cell>
          <cell r="H1617">
            <v>0</v>
          </cell>
          <cell r="I1617">
            <v>0</v>
          </cell>
          <cell r="J1617">
            <v>0.08</v>
          </cell>
        </row>
        <row r="1618">
          <cell r="B1618">
            <v>209045304</v>
          </cell>
          <cell r="C1618" t="str">
            <v>MN04010141</v>
          </cell>
          <cell r="D1618" t="str">
            <v>KIT MICRONEBULIZADOR PEDIÁTRICO DE VINIL</v>
          </cell>
          <cell r="E1618">
            <v>107260</v>
          </cell>
          <cell r="F1618" t="str">
            <v>MEDICO QUIRURGICO</v>
          </cell>
          <cell r="G1618">
            <v>0</v>
          </cell>
          <cell r="H1618">
            <v>0</v>
          </cell>
          <cell r="I1618">
            <v>0</v>
          </cell>
          <cell r="J1618">
            <v>0.82</v>
          </cell>
        </row>
        <row r="1619">
          <cell r="B1619">
            <v>209045306</v>
          </cell>
          <cell r="C1619" t="str">
            <v>MN04010140</v>
          </cell>
          <cell r="D1619" t="str">
            <v>KIT MICRONEBULIZADOR ADULTO DE VINIL (SE SOLICITA CON MASCARA DE VINIL TAMAÑO ADULTO)</v>
          </cell>
          <cell r="E1619">
            <v>107260</v>
          </cell>
          <cell r="F1619" t="str">
            <v>MEDICO QUIRURGICO</v>
          </cell>
          <cell r="G1619">
            <v>0</v>
          </cell>
          <cell r="H1619">
            <v>0</v>
          </cell>
          <cell r="I1619">
            <v>0</v>
          </cell>
          <cell r="J1619">
            <v>0.43</v>
          </cell>
        </row>
        <row r="1620">
          <cell r="B1620">
            <v>209046113</v>
          </cell>
          <cell r="C1620" t="str">
            <v>SC02020008</v>
          </cell>
          <cell r="D1620" t="str">
            <v xml:space="preserve"> PARA NIÑO. SE SOLICITA PESO DE 6 A 14 LBS</v>
          </cell>
          <cell r="E1620">
            <v>102299</v>
          </cell>
          <cell r="F1620" t="str">
            <v>MEDICO QUIRURGICO</v>
          </cell>
          <cell r="G1620">
            <v>0</v>
          </cell>
          <cell r="H1620">
            <v>0</v>
          </cell>
          <cell r="I1620">
            <v>0</v>
          </cell>
          <cell r="J1620">
            <v>0.22</v>
          </cell>
        </row>
        <row r="1621">
          <cell r="B1621">
            <v>209046114</v>
          </cell>
          <cell r="C1621" t="str">
            <v>SC02020009</v>
          </cell>
          <cell r="D1621" t="str">
            <v xml:space="preserve"> PARA NIÑO. SE SOLICITA PESO DE 12 A 24 LBS.                                                                                                                                                                                                                                                      </v>
          </cell>
          <cell r="E1621">
            <v>102299</v>
          </cell>
          <cell r="F1621" t="str">
            <v>MEDICO QUIRURGICO</v>
          </cell>
          <cell r="G1621">
            <v>0</v>
          </cell>
          <cell r="H1621">
            <v>0</v>
          </cell>
          <cell r="I1621">
            <v>0</v>
          </cell>
          <cell r="J1621">
            <v>0.30499999999999999</v>
          </cell>
        </row>
        <row r="1622">
          <cell r="B1622">
            <v>209046700</v>
          </cell>
          <cell r="C1622" t="str">
            <v>MN01030015</v>
          </cell>
          <cell r="D1622" t="str">
            <v>PAPEL PARA ESTERILIZAR GRADO MÉDICO. MINIMO DE 60 GRAMOS POR METRO CUADRADO, SE SOLICITA DE 8" X 8", 20 CMS X 20 CMS</v>
          </cell>
          <cell r="E1622">
            <v>101983</v>
          </cell>
          <cell r="F1622" t="str">
            <v>MEDICO QUIRURGICO</v>
          </cell>
          <cell r="G1622">
            <v>0</v>
          </cell>
          <cell r="H1622">
            <v>0</v>
          </cell>
          <cell r="I1622">
            <v>0</v>
          </cell>
          <cell r="J1622">
            <v>2.9700000000000001E-2</v>
          </cell>
        </row>
        <row r="1623">
          <cell r="B1623">
            <v>209046701</v>
          </cell>
          <cell r="C1623" t="str">
            <v>MN01030016</v>
          </cell>
          <cell r="D1623" t="str">
            <v>PAPEL PARA ESTERILIZAR GRADO MÉDICO, MINIMO DE 60 GRAMOS POR METRO CUADRADO, SE SOLICITA DE 12" X  12", 30 CMS X 30 CMS</v>
          </cell>
          <cell r="E1623">
            <v>101983</v>
          </cell>
          <cell r="F1623" t="str">
            <v>MEDICO QUIRURGICO</v>
          </cell>
          <cell r="G1623">
            <v>0</v>
          </cell>
          <cell r="H1623">
            <v>0</v>
          </cell>
          <cell r="I1623">
            <v>0</v>
          </cell>
          <cell r="J1623">
            <v>5.5E-2</v>
          </cell>
        </row>
        <row r="1624">
          <cell r="B1624">
            <v>209046704</v>
          </cell>
          <cell r="C1624" t="str">
            <v>MN01030017</v>
          </cell>
          <cell r="D1624" t="str">
            <v>PAPEL PARA ESTERILIZAR GRADO MÉDICO, MINIMO 60 GRAMOS POR METRO CUADRADO, SE SOLICITA DE 16" X  16", 40 CMS X 40 CMS</v>
          </cell>
          <cell r="E1624">
            <v>101983</v>
          </cell>
          <cell r="F1624" t="str">
            <v>MEDICO QUIRURGICO</v>
          </cell>
          <cell r="G1624">
            <v>0</v>
          </cell>
          <cell r="H1624">
            <v>0</v>
          </cell>
          <cell r="I1624">
            <v>0</v>
          </cell>
          <cell r="J1624">
            <v>3.6799999999999999E-2</v>
          </cell>
        </row>
        <row r="1625">
          <cell r="B1625">
            <v>209046705</v>
          </cell>
          <cell r="C1625" t="str">
            <v>MN01030018</v>
          </cell>
          <cell r="D1625" t="str">
            <v>PAPEL PARA ESTERILIZAR GRADO MÉDICO, MINIMO 60 GRAMOS POR METRO CUADRADO,  SE SOLICITA 18" X 18", 46 CMS. X 46 CMS</v>
          </cell>
          <cell r="E1625">
            <v>101983</v>
          </cell>
          <cell r="F1625" t="str">
            <v>MEDICO QUIRURGICO</v>
          </cell>
          <cell r="G1625">
            <v>0</v>
          </cell>
          <cell r="H1625">
            <v>0</v>
          </cell>
          <cell r="I1625">
            <v>0</v>
          </cell>
          <cell r="J1625">
            <v>0.05</v>
          </cell>
        </row>
        <row r="1626">
          <cell r="B1626">
            <v>209046707</v>
          </cell>
          <cell r="C1626" t="str">
            <v>MN01030019</v>
          </cell>
          <cell r="D1626" t="str">
            <v>PAPEL PARA ESTERILIZAR GRADO MÉDICO, INIMO DE 60 GRAMOS POR METRO CUADRADO, SE SOLICITA DE 24" X 24" 60 CMS. X 60 CMS</v>
          </cell>
          <cell r="E1626">
            <v>101983</v>
          </cell>
          <cell r="F1626" t="str">
            <v>MEDICO QUIRURGICO</v>
          </cell>
          <cell r="G1626">
            <v>0</v>
          </cell>
          <cell r="H1626">
            <v>0</v>
          </cell>
          <cell r="I1626">
            <v>0</v>
          </cell>
          <cell r="J1626">
            <v>0.105</v>
          </cell>
        </row>
        <row r="1627">
          <cell r="B1627">
            <v>209046709</v>
          </cell>
          <cell r="C1627" t="str">
            <v>MN01030020</v>
          </cell>
          <cell r="D1627" t="str">
            <v>PAPEL PARA ESTERILIZAR GRADO MÉDICO, MÍNIMO 60 GRAMOS POR METRO CUADRADO,  SOLICITAMOS 30" X 30", 75 CMS. 75 CMS.</v>
          </cell>
          <cell r="E1627">
            <v>101983</v>
          </cell>
          <cell r="F1627" t="str">
            <v>MEDICO QUIRURGICO</v>
          </cell>
          <cell r="G1627">
            <v>0</v>
          </cell>
          <cell r="H1627">
            <v>0</v>
          </cell>
          <cell r="I1627">
            <v>0</v>
          </cell>
          <cell r="J1627">
            <v>0.22</v>
          </cell>
        </row>
        <row r="1628">
          <cell r="B1628">
            <v>209047600</v>
          </cell>
          <cell r="C1628" t="str">
            <v>SC02030019</v>
          </cell>
          <cell r="D1628" t="str">
            <v>PLACA PARA IMPRESIÓN PLANTAR</v>
          </cell>
          <cell r="E1628">
            <v>23895</v>
          </cell>
          <cell r="F1628" t="str">
            <v>MEDICO QUIRURGICO</v>
          </cell>
          <cell r="G1628">
            <v>0</v>
          </cell>
          <cell r="H1628">
            <v>0</v>
          </cell>
          <cell r="I1628">
            <v>0</v>
          </cell>
          <cell r="J1628">
            <v>1.1499999999999999</v>
          </cell>
        </row>
        <row r="1629">
          <cell r="B1629">
            <v>209048600</v>
          </cell>
          <cell r="C1629" t="str">
            <v>MA07010017</v>
          </cell>
          <cell r="D1629" t="str">
            <v>SISTEMA CERRADO PARA DRENAJE DE FLUIDOS CONTINUOS. SE SOLICITA DE 19FR. DE SILICONA RESERVORIO 400CC A 450CC</v>
          </cell>
          <cell r="E1629">
            <v>48254</v>
          </cell>
          <cell r="F1629" t="str">
            <v>MEDICO QUIRURGICO</v>
          </cell>
          <cell r="G1629">
            <v>0</v>
          </cell>
          <cell r="H1629">
            <v>0</v>
          </cell>
          <cell r="I1629">
            <v>0</v>
          </cell>
          <cell r="J1629">
            <v>33.69</v>
          </cell>
        </row>
        <row r="1630">
          <cell r="B1630">
            <v>209048901</v>
          </cell>
          <cell r="C1630" t="str">
            <v>MA07010002</v>
          </cell>
          <cell r="D1630" t="str">
            <v xml:space="preserve"> SISTEMA PARA ASPIRACION DE MUESTRA DE MUCOSIDADES. TRAMPA</v>
          </cell>
          <cell r="E1630">
            <v>24099</v>
          </cell>
          <cell r="F1630" t="str">
            <v>MEDICO QUIRURGICO</v>
          </cell>
          <cell r="G1630">
            <v>0</v>
          </cell>
          <cell r="H1630">
            <v>0</v>
          </cell>
          <cell r="I1630">
            <v>0</v>
          </cell>
          <cell r="J1630">
            <v>1.65</v>
          </cell>
        </row>
        <row r="1631">
          <cell r="B1631">
            <v>209049700</v>
          </cell>
          <cell r="C1631" t="str">
            <v>SU02050001</v>
          </cell>
          <cell r="D1631" t="str">
            <v>SET DESECHABLE PARA REMOVER PUNTOS DE SUTURAS. SE SOLICITA PINZA DE METAL</v>
          </cell>
          <cell r="E1631">
            <v>23885</v>
          </cell>
          <cell r="F1631" t="str">
            <v>MEDICO QUIRURGICO</v>
          </cell>
          <cell r="G1631">
            <v>0</v>
          </cell>
          <cell r="H1631">
            <v>0</v>
          </cell>
          <cell r="I1631">
            <v>0</v>
          </cell>
          <cell r="J1631">
            <v>1.77</v>
          </cell>
        </row>
        <row r="1632">
          <cell r="B1632">
            <v>209049704</v>
          </cell>
          <cell r="C1632" t="str">
            <v>MA03030005</v>
          </cell>
          <cell r="D1632" t="str">
            <v>SISTEMA DE CATÉTER URETERAL DOBLE J, PARA ADULTO. SE SOLICITA DIAMETRO DE 6FR</v>
          </cell>
          <cell r="E1632">
            <v>102153</v>
          </cell>
          <cell r="F1632" t="str">
            <v>MEDICO QUIRURGICO</v>
          </cell>
          <cell r="G1632">
            <v>0</v>
          </cell>
          <cell r="H1632">
            <v>0</v>
          </cell>
          <cell r="I1632">
            <v>0</v>
          </cell>
          <cell r="J1632">
            <v>150</v>
          </cell>
        </row>
        <row r="1633">
          <cell r="B1633">
            <v>209059200</v>
          </cell>
          <cell r="C1633" t="str">
            <v>SU01010019</v>
          </cell>
          <cell r="D1633" t="str">
            <v>SUTURA: CATGUT CRÓMICO, CALIBRE 1</v>
          </cell>
          <cell r="E1633">
            <v>21645</v>
          </cell>
          <cell r="F1633" t="str">
            <v>MEDICO QUIRURGICO</v>
          </cell>
          <cell r="G1633">
            <v>0</v>
          </cell>
          <cell r="H1633">
            <v>0</v>
          </cell>
          <cell r="I1633">
            <v>0</v>
          </cell>
          <cell r="J1633">
            <v>1.3</v>
          </cell>
        </row>
        <row r="1634">
          <cell r="B1634">
            <v>209059400</v>
          </cell>
          <cell r="C1634" t="str">
            <v>SU01010021</v>
          </cell>
          <cell r="D1634" t="str">
            <v xml:space="preserve">SUTURA: CATGUT CRÓMICO, CALIBRE 1, LONGITUD 75 CM,  AGUJA DE  37 MM, GRUESA, ½ CÍRCULO, PUNTA REDONDA GRUESA. </v>
          </cell>
          <cell r="E1634">
            <v>21664</v>
          </cell>
          <cell r="F1634" t="str">
            <v>MEDICO QUIRURGICO</v>
          </cell>
          <cell r="G1634">
            <v>0</v>
          </cell>
          <cell r="H1634">
            <v>0</v>
          </cell>
          <cell r="I1634">
            <v>0</v>
          </cell>
          <cell r="J1634">
            <v>1.21</v>
          </cell>
        </row>
        <row r="1635">
          <cell r="B1635">
            <v>209063300</v>
          </cell>
          <cell r="C1635" t="str">
            <v>SU01020009</v>
          </cell>
          <cell r="D1635" t="str">
            <v>SUTURA: NYLON MONOFILAMENTO, SE SOLICITA CALIBRE 60</v>
          </cell>
          <cell r="E1635">
            <v>23270</v>
          </cell>
          <cell r="F1635" t="str">
            <v>MEDICO QUIRURGICO</v>
          </cell>
          <cell r="G1635">
            <v>0</v>
          </cell>
          <cell r="H1635">
            <v>0</v>
          </cell>
          <cell r="I1635">
            <v>0</v>
          </cell>
          <cell r="J1635">
            <v>1.2450000000000001</v>
          </cell>
        </row>
        <row r="1636">
          <cell r="B1636">
            <v>209063306</v>
          </cell>
          <cell r="C1636" t="str">
            <v>SU01020007</v>
          </cell>
          <cell r="D1636" t="str">
            <v xml:space="preserve">SUTURA: NYLON MONOFILAMENTO, CALIBRE 50, LONGITUD 45 CM., AGUJA DE 19 MA 20 MM., ? CÍRCULO, PUNTA CORTANTE. </v>
          </cell>
          <cell r="E1636">
            <v>23027</v>
          </cell>
          <cell r="F1636" t="str">
            <v>MEDICO QUIRURGICO</v>
          </cell>
          <cell r="G1636">
            <v>0</v>
          </cell>
          <cell r="H1636">
            <v>0</v>
          </cell>
          <cell r="I1636">
            <v>0</v>
          </cell>
          <cell r="J1636">
            <v>0.84499999999999997</v>
          </cell>
        </row>
        <row r="1637">
          <cell r="B1637">
            <v>209063404</v>
          </cell>
          <cell r="C1637" t="str">
            <v>SU01010007</v>
          </cell>
          <cell r="D1637" t="str">
            <v xml:space="preserve">SUTURA: ACIDO POLIGLICOLICO TRENZADO, CALIBRE 0, LONGITUD 70 CM. AGUJA DE 37 MM. GRUESA 1/2 CIRCULO, PUNTA REDONDA ESTERIL. </v>
          </cell>
          <cell r="E1637">
            <v>22542</v>
          </cell>
          <cell r="F1637" t="str">
            <v>MEDICO QUIRURGICO</v>
          </cell>
          <cell r="G1637">
            <v>0</v>
          </cell>
          <cell r="H1637">
            <v>0</v>
          </cell>
          <cell r="I1637">
            <v>0</v>
          </cell>
          <cell r="J1637">
            <v>1.3149999999999999</v>
          </cell>
        </row>
        <row r="1638">
          <cell r="B1638">
            <v>209063406</v>
          </cell>
          <cell r="C1638" t="str">
            <v>SU01010008</v>
          </cell>
          <cell r="D1638" t="str">
            <v>SUTURA: ACIDO POLIGLICOLICO TRENZADO, CALIBRE 1, SE SOLICITA AGUJA DE 35 MM. LONGITUD 70CM</v>
          </cell>
          <cell r="E1638">
            <v>22543</v>
          </cell>
          <cell r="F1638" t="str">
            <v>MEDICO QUIRURGICO</v>
          </cell>
          <cell r="G1638">
            <v>0</v>
          </cell>
          <cell r="H1638">
            <v>0</v>
          </cell>
          <cell r="I1638">
            <v>0</v>
          </cell>
          <cell r="J1638">
            <v>1.2949999999999999</v>
          </cell>
        </row>
        <row r="1639">
          <cell r="B1639">
            <v>209063504</v>
          </cell>
          <cell r="C1639" t="str">
            <v>SU01010009</v>
          </cell>
          <cell r="D1639" t="str">
            <v xml:space="preserve">SUTURA: ÁCIDO POLIGLICÓLICO TRENZADO, CALIBRE 1 LONGITUD 67 A 75 CM. AGUJA DE 35 A 37 MM., 1/2 CÍRCULO, PUNTA REDONDA GRUESA. SOLICITAMOS: AGUJA CALIBRE 36MM LONG 70CM </v>
          </cell>
          <cell r="E1639">
            <v>22544</v>
          </cell>
          <cell r="F1639" t="str">
            <v>MEDICO QUIRURGICO</v>
          </cell>
          <cell r="G1639">
            <v>0</v>
          </cell>
          <cell r="H1639">
            <v>0</v>
          </cell>
          <cell r="I1639">
            <v>0</v>
          </cell>
          <cell r="J1639">
            <v>1.39</v>
          </cell>
        </row>
        <row r="1640">
          <cell r="B1640">
            <v>209063509</v>
          </cell>
          <cell r="C1640" t="str">
            <v>SU01010015</v>
          </cell>
          <cell r="D1640" t="str">
            <v>SUTURA ACIDO POLIGLICOLICO TRENZADO, CALIBRE 40, SE SOLICITA AGUJA 19MM, 3/8 CIRCULO PUNTA CORTANTE ESTERIL, LONGITUD 45CM</v>
          </cell>
          <cell r="E1640">
            <v>29521</v>
          </cell>
          <cell r="F1640" t="str">
            <v>MEDICO QUIRURGICO</v>
          </cell>
          <cell r="G1640">
            <v>0</v>
          </cell>
          <cell r="H1640">
            <v>0</v>
          </cell>
          <cell r="I1640">
            <v>0</v>
          </cell>
          <cell r="J1640">
            <v>1.38</v>
          </cell>
        </row>
        <row r="1641">
          <cell r="B1641">
            <v>209063510</v>
          </cell>
          <cell r="C1641" t="str">
            <v>SU01010016</v>
          </cell>
          <cell r="D1641" t="str">
            <v>SUTURA: ACIDO POLIGLICÓLICO TRENZADO, CALIBRE 40</v>
          </cell>
          <cell r="E1641">
            <v>23254</v>
          </cell>
          <cell r="F1641" t="str">
            <v>MEDICO QUIRURGICO</v>
          </cell>
          <cell r="G1641">
            <v>0</v>
          </cell>
          <cell r="H1641">
            <v>0</v>
          </cell>
          <cell r="I1641">
            <v>0</v>
          </cell>
          <cell r="J1641">
            <v>1.355</v>
          </cell>
        </row>
        <row r="1642">
          <cell r="B1642">
            <v>209063802</v>
          </cell>
          <cell r="C1642" t="str">
            <v>SU01010044</v>
          </cell>
          <cell r="D1642" t="str">
            <v>SUTURA ACIDO POLIGLICOLICO TRENZADO, SE SOLICITA CALIBRE 60</v>
          </cell>
          <cell r="E1642">
            <v>21626</v>
          </cell>
          <cell r="F1642" t="str">
            <v>MEDICO QUIRURGICO</v>
          </cell>
          <cell r="G1642">
            <v>72</v>
          </cell>
          <cell r="H1642">
            <v>96</v>
          </cell>
          <cell r="I1642">
            <v>48</v>
          </cell>
          <cell r="J1642">
            <v>4.03</v>
          </cell>
        </row>
        <row r="1643">
          <cell r="B1643">
            <v>209064200</v>
          </cell>
          <cell r="C1643" t="str">
            <v>SU01020033</v>
          </cell>
          <cell r="D1643" t="str">
            <v>SUTURA: SEDA NEGRA TRENZADA SILICONIZADA CALIBRE 1.</v>
          </cell>
          <cell r="E1643">
            <v>21696</v>
          </cell>
          <cell r="F1643" t="str">
            <v>MEDICO QUIRURGICO</v>
          </cell>
          <cell r="G1643">
            <v>0</v>
          </cell>
          <cell r="H1643">
            <v>0</v>
          </cell>
          <cell r="I1643">
            <v>0</v>
          </cell>
          <cell r="J1643">
            <v>0.86499999999999999</v>
          </cell>
        </row>
        <row r="1644">
          <cell r="B1644">
            <v>209064201</v>
          </cell>
          <cell r="C1644" t="str">
            <v>SU01020034</v>
          </cell>
          <cell r="D1644" t="str">
            <v>SUTURA: SEDA NEGRA TRENZADA SILICONIZADA, CALIBRE 1,  SE SOLICITA   LONGITUD 75CM.,  10 HEBRAS</v>
          </cell>
          <cell r="E1644">
            <v>23173</v>
          </cell>
          <cell r="F1644" t="str">
            <v>MEDICO QUIRURGICO</v>
          </cell>
          <cell r="G1644">
            <v>0</v>
          </cell>
          <cell r="H1644">
            <v>0</v>
          </cell>
          <cell r="I1644">
            <v>0</v>
          </cell>
          <cell r="J1644">
            <v>1.585</v>
          </cell>
        </row>
        <row r="1645">
          <cell r="B1645">
            <v>209064400</v>
          </cell>
          <cell r="C1645" t="str">
            <v>SU01020036</v>
          </cell>
          <cell r="D1645" t="str">
            <v>SUTURA: SEDA NEGRA TRENZADA SILICÓN IZADA CALIBRE 2.0, SE SOLICITA LONGITUD 75CM, 10 HEBRAS</v>
          </cell>
          <cell r="E1645">
            <v>21687</v>
          </cell>
          <cell r="F1645" t="str">
            <v>MEDICO QUIRURGICO</v>
          </cell>
          <cell r="G1645">
            <v>0</v>
          </cell>
          <cell r="H1645">
            <v>0</v>
          </cell>
          <cell r="I1645">
            <v>0</v>
          </cell>
          <cell r="J1645">
            <v>0.90500000000000003</v>
          </cell>
        </row>
        <row r="1646">
          <cell r="B1646">
            <v>209064500</v>
          </cell>
          <cell r="C1646" t="str">
            <v>SU01020035</v>
          </cell>
          <cell r="D1646" t="str">
            <v>SUTURA: SEDA NEGRA TRENZADA SILICONIZADA CALIBRE 2.0, SE SOLICITA DE LONGITUD 75CM</v>
          </cell>
          <cell r="E1646">
            <v>21680</v>
          </cell>
          <cell r="F1646" t="str">
            <v>MEDICO QUIRURGICO</v>
          </cell>
          <cell r="G1646">
            <v>0</v>
          </cell>
          <cell r="H1646">
            <v>0</v>
          </cell>
          <cell r="I1646">
            <v>0</v>
          </cell>
          <cell r="J1646">
            <v>0.81</v>
          </cell>
        </row>
        <row r="1647">
          <cell r="B1647">
            <v>209064600</v>
          </cell>
          <cell r="C1647" t="str">
            <v>SU01020041</v>
          </cell>
          <cell r="D1647" t="str">
            <v>SUTURA: SEDA NEGRA TRENZADA SILICÓNIZADA, CALIBRE 30</v>
          </cell>
          <cell r="E1647">
            <v>21688</v>
          </cell>
          <cell r="F1647" t="str">
            <v>MEDICO QUIRURGICO</v>
          </cell>
          <cell r="G1647">
            <v>0</v>
          </cell>
          <cell r="H1647">
            <v>0</v>
          </cell>
          <cell r="I1647">
            <v>0</v>
          </cell>
          <cell r="J1647">
            <v>1.08</v>
          </cell>
        </row>
        <row r="1648">
          <cell r="B1648">
            <v>209064800</v>
          </cell>
          <cell r="C1648" t="str">
            <v>SU01020038</v>
          </cell>
          <cell r="D1648" t="str">
            <v>SUTURA: SEDA NEGRA TRENZADA SILICONIZADA CALIBRE 3.0   SE SOLICITA AGUJA DE 22 MM</v>
          </cell>
          <cell r="E1648">
            <v>23298</v>
          </cell>
          <cell r="F1648" t="str">
            <v>MEDICO QUIRURGICO</v>
          </cell>
          <cell r="G1648">
            <v>0</v>
          </cell>
          <cell r="H1648">
            <v>0</v>
          </cell>
          <cell r="I1648">
            <v>0</v>
          </cell>
          <cell r="J1648">
            <v>1.75</v>
          </cell>
        </row>
        <row r="1649">
          <cell r="B1649">
            <v>209065300</v>
          </cell>
          <cell r="C1649" t="str">
            <v>SU01020042</v>
          </cell>
          <cell r="D1649" t="str">
            <v>SUTURA: SEDA NEGRA TRENZADA SILICONIZADA, CALIBRE 40, LONGITUD 45cm, AGUJA DE 12 A 13mm, ? CÍRCULO, PUNTA CORTANTE, ESTÉRIL</v>
          </cell>
          <cell r="E1649">
            <v>23181</v>
          </cell>
          <cell r="F1649" t="str">
            <v>MEDICO QUIRURGICO</v>
          </cell>
          <cell r="G1649">
            <v>0</v>
          </cell>
          <cell r="H1649">
            <v>0</v>
          </cell>
          <cell r="I1649">
            <v>0</v>
          </cell>
          <cell r="J1649">
            <v>0.72</v>
          </cell>
        </row>
        <row r="1650">
          <cell r="B1650">
            <v>209077401</v>
          </cell>
          <cell r="C1650" t="str">
            <v>MA01050128</v>
          </cell>
          <cell r="D1650" t="str">
            <v>SOLUCIÓN PARA LAVADO, IRRIGACIÓN Y DESBRIDAMIENTO DE HERIDAS, se solicita Botella con tapa rosca 500ml</v>
          </cell>
          <cell r="E1650">
            <v>108087</v>
          </cell>
          <cell r="F1650" t="str">
            <v>MEDICO QUIRURGICO</v>
          </cell>
          <cell r="G1650">
            <v>0</v>
          </cell>
          <cell r="H1650">
            <v>0</v>
          </cell>
          <cell r="I1650">
            <v>0</v>
          </cell>
          <cell r="J1650">
            <v>25</v>
          </cell>
        </row>
        <row r="1651">
          <cell r="B1651">
            <v>209077501</v>
          </cell>
          <cell r="C1651" t="str">
            <v>MA01050129</v>
          </cell>
          <cell r="D1651" t="str">
            <v>SOLUCIÓN PARA LAVADO, IRRIGACIÓN Y DESBRIDAMIENTO DE HERIDAS, se solicita, Dispensador en aerosol con tapa atomizador 250 ml</v>
          </cell>
          <cell r="E1651">
            <v>108087</v>
          </cell>
          <cell r="F1651" t="str">
            <v>MEDICO QUIRURGICO</v>
          </cell>
          <cell r="G1651">
            <v>0</v>
          </cell>
          <cell r="H1651">
            <v>0</v>
          </cell>
          <cell r="I1651">
            <v>0</v>
          </cell>
          <cell r="J1651">
            <v>20.25</v>
          </cell>
        </row>
        <row r="1652">
          <cell r="B1652">
            <v>209077601</v>
          </cell>
          <cell r="C1652" t="str">
            <v>MA01050130</v>
          </cell>
          <cell r="D1652" t="str">
            <v>SOLUCIÓN PARA LAVADO, IRRIGACIÓN Y DESBRIDAMIENTO DE HERIDAS, se solicita tamaño en bolsas con puerto de irrigación de 1000 ml.</v>
          </cell>
          <cell r="E1652">
            <v>108087</v>
          </cell>
          <cell r="F1652" t="str">
            <v>MEDICO QUIRURGICO</v>
          </cell>
          <cell r="G1652">
            <v>0</v>
          </cell>
          <cell r="H1652">
            <v>0</v>
          </cell>
          <cell r="I1652">
            <v>0</v>
          </cell>
          <cell r="J1652">
            <v>62.405000000000001</v>
          </cell>
        </row>
        <row r="1653">
          <cell r="B1653">
            <v>209111100</v>
          </cell>
          <cell r="C1653" t="str">
            <v>SU01010014</v>
          </cell>
          <cell r="D1653" t="str">
            <v>SUTURA ÁCIDO POLIGLICOLICO TENZADO, SE SOLICITA CALIBRE 30</v>
          </cell>
          <cell r="E1653">
            <v>21635</v>
          </cell>
          <cell r="F1653" t="str">
            <v>MEDICO QUIRURGICO</v>
          </cell>
          <cell r="G1653">
            <v>0</v>
          </cell>
          <cell r="H1653">
            <v>0</v>
          </cell>
          <cell r="I1653">
            <v>0</v>
          </cell>
          <cell r="J1653">
            <v>0.93889999999999996</v>
          </cell>
        </row>
        <row r="1654">
          <cell r="B1654">
            <v>209111600</v>
          </cell>
          <cell r="C1654" t="str">
            <v>MA12040100</v>
          </cell>
          <cell r="D1654" t="str">
            <v xml:space="preserve">MATRIZ DE CELULOSA OXIDADA REGENERADA Y COLÀGENO, SE SOLICITA TAMAÑO 123 CENTIMETROS CUADRADOS.                                                                                                                                                                                                                                                                      </v>
          </cell>
          <cell r="E1654">
            <v>101229</v>
          </cell>
          <cell r="F1654" t="str">
            <v>MEDICO QUIRURGICO</v>
          </cell>
          <cell r="G1654">
            <v>0</v>
          </cell>
          <cell r="H1654">
            <v>0</v>
          </cell>
          <cell r="I1654">
            <v>0</v>
          </cell>
          <cell r="J1654">
            <v>56.75</v>
          </cell>
        </row>
        <row r="1655">
          <cell r="B1655">
            <v>209119600</v>
          </cell>
          <cell r="C1655" t="str">
            <v>SU01010086</v>
          </cell>
          <cell r="D1655" t="str">
            <v>SUTURA MONOFILAMENTO SINTETICO ABSORBIBLE, SE SOLICITA CALIBRE 50</v>
          </cell>
          <cell r="E1655">
            <v>29586</v>
          </cell>
          <cell r="F1655" t="str">
            <v>MEDICO QUIRURGICO</v>
          </cell>
          <cell r="G1655">
            <v>0</v>
          </cell>
          <cell r="H1655">
            <v>0</v>
          </cell>
          <cell r="I1655">
            <v>0</v>
          </cell>
          <cell r="J1655">
            <v>1.5593999999999999</v>
          </cell>
        </row>
        <row r="1656">
          <cell r="B1656">
            <v>209125001</v>
          </cell>
          <cell r="C1656" t="str">
            <v>SU01050003</v>
          </cell>
          <cell r="D1656" t="str">
            <v>SISTEMA DE ENGRAPADO O LIGADURA PARA CLIP DE POLÍMERO NO ABSORBIBLE. SE SOLICITA DE 7MM X 16MM. LA EMPRESA ENTREGARÁ A LA UNIDAD LA PINZA PARA APLICAR EL MISMO</v>
          </cell>
          <cell r="E1656">
            <v>107948</v>
          </cell>
          <cell r="F1656" t="str">
            <v>MEDICO QUIRURGICO</v>
          </cell>
          <cell r="G1656">
            <v>0</v>
          </cell>
          <cell r="H1656">
            <v>0</v>
          </cell>
          <cell r="I1656">
            <v>0</v>
          </cell>
          <cell r="J1656">
            <v>99.39</v>
          </cell>
        </row>
        <row r="1657">
          <cell r="B1657">
            <v>209125101</v>
          </cell>
          <cell r="C1657" t="str">
            <v>SU01050004</v>
          </cell>
          <cell r="D1657" t="str">
            <v>SISTEMA DE ENGRAPADO O LIGADURA PARA CLIP DE POLIMERO, NO ABSORBIBLE</v>
          </cell>
          <cell r="E1657">
            <v>107948</v>
          </cell>
          <cell r="F1657" t="str">
            <v>MEDICO QUIRURGICO</v>
          </cell>
          <cell r="G1657">
            <v>0</v>
          </cell>
          <cell r="H1657">
            <v>0</v>
          </cell>
          <cell r="I1657">
            <v>0</v>
          </cell>
          <cell r="J1657">
            <v>100.39</v>
          </cell>
        </row>
        <row r="1658">
          <cell r="B1658">
            <v>209160401</v>
          </cell>
          <cell r="C1658" t="str">
            <v>SC02010017</v>
          </cell>
          <cell r="D1658" t="str">
            <v>SOLUCION QUIRURGICA ANTISEPTICO PARA LA PIEL. SE SOLICITA VOLUMEN DE 26ML</v>
          </cell>
          <cell r="E1658">
            <v>23384</v>
          </cell>
          <cell r="F1658" t="str">
            <v>MEDICO QUIRURGICO</v>
          </cell>
          <cell r="G1658">
            <v>0</v>
          </cell>
          <cell r="H1658">
            <v>0</v>
          </cell>
          <cell r="I1658">
            <v>0</v>
          </cell>
          <cell r="J1658">
            <v>11.31</v>
          </cell>
        </row>
        <row r="1659">
          <cell r="B1659">
            <v>209321101</v>
          </cell>
          <cell r="C1659" t="str">
            <v>MA07010050</v>
          </cell>
          <cell r="D1659" t="str">
            <v>SISTEMA DE DRENAJE TORACICO DE TRES CAMARAS. (SE  SOLICITA DRENAJE CERRADO DE 1 TUBO)</v>
          </cell>
          <cell r="E1659">
            <v>104077</v>
          </cell>
          <cell r="F1659" t="str">
            <v>MEDICO QUIRURGICO</v>
          </cell>
          <cell r="G1659">
            <v>0</v>
          </cell>
          <cell r="H1659">
            <v>0</v>
          </cell>
          <cell r="I1659">
            <v>0</v>
          </cell>
          <cell r="J1659">
            <v>37.125</v>
          </cell>
        </row>
        <row r="1660">
          <cell r="B1660">
            <v>209458401</v>
          </cell>
          <cell r="C1660" t="str">
            <v>MA12040659</v>
          </cell>
          <cell r="D1660" t="str">
            <v>MATRIZ EXTRACELULAR DE TEJIDO FIBROSO. Se solicita tamaño 5cm x 5cm</v>
          </cell>
          <cell r="E1660">
            <v>104978</v>
          </cell>
          <cell r="F1660" t="str">
            <v>MEDICO QUIRURGICO</v>
          </cell>
          <cell r="G1660">
            <v>0</v>
          </cell>
          <cell r="H1660">
            <v>0</v>
          </cell>
          <cell r="I1660">
            <v>0</v>
          </cell>
          <cell r="J1660">
            <v>70.069999999999993</v>
          </cell>
        </row>
        <row r="1661">
          <cell r="B1661">
            <v>209542201</v>
          </cell>
          <cell r="C1661" t="str">
            <v>SU01010071</v>
          </cell>
          <cell r="D1661" t="str">
            <v>SUTURA: ACIDO POLIGLICÓLICO TRENZADO, CALIBRE 30, LONGITUD 67 A 75 CM.  AGUJA DE 15 A 17 MM., 1/2 CIRCULO, PUNTA REDONDA. SE SOLICITA LONGITUD DE 75CM Y AGUJA DE 15MM</v>
          </cell>
          <cell r="E1661">
            <v>21628</v>
          </cell>
          <cell r="F1661" t="str">
            <v>MEDICO QUIRURGICO</v>
          </cell>
          <cell r="G1661">
            <v>0</v>
          </cell>
          <cell r="H1661">
            <v>0</v>
          </cell>
          <cell r="I1661">
            <v>0</v>
          </cell>
          <cell r="J1661">
            <v>1.335</v>
          </cell>
        </row>
        <row r="1662">
          <cell r="B1662">
            <v>209821001</v>
          </cell>
          <cell r="C1662" t="str">
            <v>IN01060814</v>
          </cell>
          <cell r="D1662" t="str">
            <v>SISTEMA INTEGRADO DE CIERRE DE PUERTOS (DUAL) PARA PROCEDIMIENTOS LAPAROSCÓPICOS</v>
          </cell>
          <cell r="E1662">
            <v>106332</v>
          </cell>
          <cell r="F1662" t="str">
            <v>MEDICO QUIRURGICO</v>
          </cell>
          <cell r="G1662">
            <v>0</v>
          </cell>
          <cell r="H1662">
            <v>0</v>
          </cell>
          <cell r="I1662">
            <v>0</v>
          </cell>
          <cell r="J1662">
            <v>201.34</v>
          </cell>
        </row>
        <row r="1663">
          <cell r="B1663">
            <v>209870701</v>
          </cell>
          <cell r="C1663" t="str">
            <v>OA01010142</v>
          </cell>
          <cell r="D1663" t="str">
            <v>SOLUCIÓN DE GLUCONATO DE CLORHEXIDINA AL 2% Y ALCOHOL AL 70%, PARA LA ASEPSIA PRE QUIRÚRGICA DE LA PIEL Y PARA ACCESOS VASCULARES. SE SOLICITA TUBO APLICADOR CON ESPONJA DE 35ML  ENTINTADO</v>
          </cell>
          <cell r="E1663">
            <v>103283</v>
          </cell>
          <cell r="F1663" t="str">
            <v>MEDICO QUIRURGICO</v>
          </cell>
          <cell r="G1663">
            <v>0</v>
          </cell>
          <cell r="H1663">
            <v>0</v>
          </cell>
          <cell r="I1663">
            <v>0</v>
          </cell>
          <cell r="J1663">
            <v>9</v>
          </cell>
        </row>
        <row r="1664">
          <cell r="B1664">
            <v>209884401</v>
          </cell>
          <cell r="C1664" t="str">
            <v>AF01060086</v>
          </cell>
          <cell r="D1664" t="str">
            <v>SISTEMA CERRADO, ESPIGA UNIDIRECCIONAL PARA EXTRACCIÓN DE SOLUCION EN BOTELLA O BOLSA, CON O SIN FILTRO DE AIRE Y CONECTOR LIBRE DE AGUJA. SE SOLICITA CON FILTRO</v>
          </cell>
          <cell r="E1664">
            <v>106815</v>
          </cell>
          <cell r="F1664" t="str">
            <v>MEDICO QUIRURGICO</v>
          </cell>
          <cell r="G1664">
            <v>0</v>
          </cell>
          <cell r="H1664">
            <v>0</v>
          </cell>
          <cell r="I1664">
            <v>0</v>
          </cell>
          <cell r="J1664">
            <v>2.41</v>
          </cell>
        </row>
        <row r="1665">
          <cell r="B1665">
            <v>209968301</v>
          </cell>
          <cell r="C1665" t="str">
            <v>MA12041005</v>
          </cell>
          <cell r="D1665" t="str">
            <v>MICROESFERAS DE POLIESTIRENO CARGADAS NEGATIVAMENTE</v>
          </cell>
          <cell r="E1665">
            <v>107217</v>
          </cell>
          <cell r="F1665" t="str">
            <v>MEDICO QUIRURGICO</v>
          </cell>
          <cell r="G1665">
            <v>0</v>
          </cell>
          <cell r="H1665">
            <v>0</v>
          </cell>
          <cell r="I1665">
            <v>0</v>
          </cell>
          <cell r="J1665">
            <v>27.28</v>
          </cell>
        </row>
        <row r="1666">
          <cell r="B1666">
            <v>209036503</v>
          </cell>
          <cell r="C1666" t="str">
            <v>MA01020010</v>
          </cell>
          <cell r="D1666" t="str">
            <v>GASA SIMPLE 4" X 4" CON 16 DOBLECES, NO ESTERIL.</v>
          </cell>
          <cell r="E1666">
            <v>22551</v>
          </cell>
          <cell r="F1666" t="str">
            <v>MEDICO QUIRURGICO</v>
          </cell>
          <cell r="G1666">
            <v>5554000</v>
          </cell>
          <cell r="H1666">
            <v>94000</v>
          </cell>
          <cell r="I1666">
            <v>158000</v>
          </cell>
          <cell r="J1666">
            <v>0.02</v>
          </cell>
        </row>
        <row r="1667">
          <cell r="B1667">
            <v>209036505</v>
          </cell>
          <cell r="C1667" t="str">
            <v>MA01020007</v>
          </cell>
          <cell r="D1667" t="str">
            <v xml:space="preserve">GASA SIMPLE 8" X 4" CON 12 DOBLECES, NO ESTÉRIL.   </v>
          </cell>
          <cell r="E1667">
            <v>22553</v>
          </cell>
          <cell r="F1667" t="str">
            <v>MEDICO QUIRURGICO</v>
          </cell>
          <cell r="G1667">
            <v>1602000</v>
          </cell>
          <cell r="H1667">
            <v>107000</v>
          </cell>
          <cell r="I1667">
            <v>260000</v>
          </cell>
          <cell r="J1667">
            <v>0.03</v>
          </cell>
        </row>
        <row r="1668">
          <cell r="B1668">
            <v>209057702</v>
          </cell>
          <cell r="C1668" t="str">
            <v>MA09050037</v>
          </cell>
          <cell r="D1668" t="str">
            <v xml:space="preserve">VENDA ABDOMINAL QUIRÚRGICA . (SE SOLICITA  TAMAÑO 18 X 18" PULGADAS).                                                                                                                                                                                                                          </v>
          </cell>
          <cell r="E1668">
            <v>22396</v>
          </cell>
          <cell r="F1668" t="str">
            <v>MEDICO QUIRURGICO</v>
          </cell>
          <cell r="G1668">
            <v>278400</v>
          </cell>
          <cell r="H1668">
            <v>23400</v>
          </cell>
          <cell r="I1668">
            <v>19600</v>
          </cell>
          <cell r="J1668">
            <v>0.22800000000000001</v>
          </cell>
        </row>
        <row r="1669">
          <cell r="B1669">
            <v>209037900</v>
          </cell>
          <cell r="C1669" t="str">
            <v>SC01050004</v>
          </cell>
          <cell r="D1669" t="str">
            <v xml:space="preserve">GUANTE QUIRURGICO DE LATEX ESTERIL.  SE SOLICITA TAMAÑO 6  1/2"  </v>
          </cell>
          <cell r="E1669">
            <v>100716</v>
          </cell>
          <cell r="F1669" t="str">
            <v>MEDICO QUIRURGICO</v>
          </cell>
          <cell r="G1669">
            <v>149500</v>
          </cell>
          <cell r="H1669">
            <v>24500</v>
          </cell>
          <cell r="I1669">
            <v>68500</v>
          </cell>
          <cell r="J1669">
            <v>0.13300000000000001</v>
          </cell>
        </row>
        <row r="1670">
          <cell r="B1670">
            <v>209037800</v>
          </cell>
          <cell r="C1670" t="str">
            <v>SC01050002</v>
          </cell>
          <cell r="D1670" t="str">
            <v>GUANTES DE EXPLORACIÓN DE LÁTEX, NO ESTÉRIL (SE SOLICITA TAMAÑO CHICO).</v>
          </cell>
          <cell r="E1670">
            <v>100714</v>
          </cell>
          <cell r="F1670" t="str">
            <v>MEDICO QUIRURGICO</v>
          </cell>
          <cell r="G1670">
            <v>1741000</v>
          </cell>
          <cell r="H1670">
            <v>39000</v>
          </cell>
          <cell r="I1670">
            <v>177000</v>
          </cell>
          <cell r="J1670">
            <v>1.7000000000000001E-2</v>
          </cell>
        </row>
        <row r="1671">
          <cell r="B1671">
            <v>209037801</v>
          </cell>
          <cell r="C1671" t="str">
            <v>SC01050001</v>
          </cell>
          <cell r="D1671" t="str">
            <v xml:space="preserve">GUANTES DE EXPLORACIÓN DE LÁTEX, NO ESTÉRIL (SE SOLICITA TAMAÑO MEDIANO). </v>
          </cell>
          <cell r="E1671">
            <v>100714</v>
          </cell>
          <cell r="F1671" t="str">
            <v>MEDICO QUIRURGICO</v>
          </cell>
          <cell r="G1671">
            <v>246000</v>
          </cell>
          <cell r="H1671">
            <v>5000</v>
          </cell>
          <cell r="I1671">
            <v>829500</v>
          </cell>
          <cell r="J1671">
            <v>1.9E-2</v>
          </cell>
        </row>
        <row r="1672">
          <cell r="B1672">
            <v>209158401</v>
          </cell>
          <cell r="C1672" t="str">
            <v>SC01050036</v>
          </cell>
          <cell r="D1672" t="str">
            <v>GUANTES DE NITRILO PARA EXAMEN SIN POLVO, NO ESTÉRIL.     (SE SOLICITA TAMAÑO GRANDE)</v>
          </cell>
          <cell r="E1672">
            <v>52935</v>
          </cell>
          <cell r="F1672" t="str">
            <v>MEDICO QUIRURGICO</v>
          </cell>
          <cell r="G1672">
            <v>1032800</v>
          </cell>
          <cell r="H1672">
            <v>113500</v>
          </cell>
          <cell r="I1672">
            <v>328000</v>
          </cell>
          <cell r="J1672">
            <v>1.7999999999999999E-2</v>
          </cell>
        </row>
        <row r="1673">
          <cell r="B1673">
            <v>209158301</v>
          </cell>
          <cell r="C1673" t="str">
            <v>SC01050035</v>
          </cell>
          <cell r="D1673" t="str">
            <v>GUANTES DE NITRILO PARA EXAMEN SIN POLVO, NO ESTÉRIL.  (SE SOLICITA TAMAÑO MEDIANO)</v>
          </cell>
          <cell r="E1673">
            <v>52935</v>
          </cell>
          <cell r="F1673" t="str">
            <v>MEDICO QUIRURGICO</v>
          </cell>
          <cell r="G1673">
            <v>243000</v>
          </cell>
          <cell r="H1673">
            <v>79200</v>
          </cell>
          <cell r="I1673">
            <v>398000</v>
          </cell>
          <cell r="J1673">
            <v>1.7999999999999999E-2</v>
          </cell>
        </row>
        <row r="1674">
          <cell r="B1674">
            <v>209269601</v>
          </cell>
          <cell r="C1674" t="str">
            <v>SC01050034</v>
          </cell>
          <cell r="D1674" t="str">
            <v>GUANTES DE NITRILO PARA EXAMEN SIN POLVO, NO ESTÉRIL. SE SOLICITA TAMAÑO CHICO</v>
          </cell>
          <cell r="E1674">
            <v>52935</v>
          </cell>
          <cell r="F1674" t="str">
            <v>MEDICO QUIRURGICO</v>
          </cell>
          <cell r="G1674">
            <v>591200</v>
          </cell>
          <cell r="H1674">
            <v>159000</v>
          </cell>
          <cell r="I1674">
            <v>21000</v>
          </cell>
          <cell r="J1674">
            <v>1.7999999999999999E-2</v>
          </cell>
        </row>
        <row r="1675">
          <cell r="B1675">
            <v>209037902</v>
          </cell>
          <cell r="C1675" t="str">
            <v>SC01050006</v>
          </cell>
          <cell r="D1675" t="str">
            <v>GUANTES QUIRURGICO DE LATEX ESTERIL   (SE SOLICITA TAMAÑO 7 1/2")</v>
          </cell>
          <cell r="E1675">
            <v>100716</v>
          </cell>
          <cell r="F1675" t="str">
            <v>MEDICO QUIRURGICO</v>
          </cell>
          <cell r="G1675">
            <v>216700</v>
          </cell>
          <cell r="H1675">
            <v>0</v>
          </cell>
          <cell r="I1675">
            <v>8000</v>
          </cell>
          <cell r="J1675">
            <v>0.128</v>
          </cell>
        </row>
        <row r="1676">
          <cell r="B1676">
            <v>209037903</v>
          </cell>
          <cell r="C1676" t="str">
            <v>SC01050007</v>
          </cell>
          <cell r="D1676" t="str">
            <v>GUANTES QUIRURGICO DE LATEX ESTERIL  (SE SOLICITA TAMAÑO 8").</v>
          </cell>
          <cell r="E1676">
            <v>100716</v>
          </cell>
          <cell r="F1676" t="str">
            <v>MEDICO QUIRURGICO</v>
          </cell>
          <cell r="G1676">
            <v>176400</v>
          </cell>
          <cell r="H1676">
            <v>32100</v>
          </cell>
          <cell r="I1676">
            <v>31000</v>
          </cell>
          <cell r="J1676">
            <v>0.128</v>
          </cell>
        </row>
        <row r="1677">
          <cell r="B1677">
            <v>209037901</v>
          </cell>
          <cell r="C1677" t="str">
            <v>SC01050005</v>
          </cell>
          <cell r="D1677" t="str">
            <v>GUANTES QUIRURGICO DE LATEX ESTERIL (SE SOLICITA TAMAÑO 7 ").</v>
          </cell>
          <cell r="E1677">
            <v>100716</v>
          </cell>
          <cell r="F1677" t="str">
            <v>MEDICO QUIRURGICO</v>
          </cell>
          <cell r="G1677">
            <v>94700</v>
          </cell>
          <cell r="H1677">
            <v>16350</v>
          </cell>
          <cell r="I1677">
            <v>48000</v>
          </cell>
          <cell r="J1677">
            <v>0.13300000000000001</v>
          </cell>
        </row>
        <row r="1678">
          <cell r="B1678">
            <v>209833101</v>
          </cell>
          <cell r="C1678" t="str">
            <v>MA05020067</v>
          </cell>
          <cell r="D1678" t="str">
            <v>JERINGUILLA DE 0.5cc (U100) PARA INSULINA DE RETRACCION     (SE SOLICITA 30G X 8MM)</v>
          </cell>
          <cell r="E1678">
            <v>106249</v>
          </cell>
          <cell r="F1678" t="str">
            <v>MEDICO QUIRURGICO</v>
          </cell>
          <cell r="G1678">
            <v>444000</v>
          </cell>
          <cell r="H1678">
            <v>133600</v>
          </cell>
          <cell r="I1678">
            <v>101600</v>
          </cell>
          <cell r="J1678">
            <v>0.3</v>
          </cell>
        </row>
        <row r="1679">
          <cell r="B1679">
            <v>209040200</v>
          </cell>
          <cell r="C1679" t="str">
            <v>MA05010021</v>
          </cell>
          <cell r="D1679" t="str">
            <v>JERINGUILLA DE 10 12 ML, CON AGUJA DE 21 G X 1½ PULGADAS.</v>
          </cell>
          <cell r="E1679">
            <v>22205</v>
          </cell>
          <cell r="F1679" t="str">
            <v>MEDICO QUIRURGICO</v>
          </cell>
          <cell r="G1679">
            <v>662200</v>
          </cell>
          <cell r="H1679">
            <v>154900</v>
          </cell>
          <cell r="I1679">
            <v>180800</v>
          </cell>
          <cell r="J1679">
            <v>3.9E-2</v>
          </cell>
        </row>
        <row r="1680">
          <cell r="B1680">
            <v>209833001</v>
          </cell>
          <cell r="C1680" t="str">
            <v>MA05020066</v>
          </cell>
          <cell r="D1680" t="str">
            <v>JERINGUILLA DE 1cc (U100) PARA INSULINA DE RETRACCION. SE SOLICITA 30G X 8MM</v>
          </cell>
          <cell r="E1680">
            <v>106250</v>
          </cell>
          <cell r="F1680" t="str">
            <v>MEDICO QUIRURGICO</v>
          </cell>
          <cell r="G1680">
            <v>363200</v>
          </cell>
          <cell r="H1680">
            <v>370400</v>
          </cell>
          <cell r="I1680">
            <v>57600</v>
          </cell>
          <cell r="J1680">
            <v>0.28000000000000003</v>
          </cell>
        </row>
        <row r="1681">
          <cell r="B1681">
            <v>209040900</v>
          </cell>
          <cell r="C1681" t="str">
            <v>MA05010017</v>
          </cell>
          <cell r="D1681" t="str">
            <v>JERINGUILLA 2025 ML.  (SE SOLICITA PUNTA DE ROSCA SIN AGUJA)</v>
          </cell>
          <cell r="E1681">
            <v>22191</v>
          </cell>
          <cell r="F1681" t="str">
            <v>MEDICO QUIRURGICO</v>
          </cell>
          <cell r="G1681">
            <v>942650</v>
          </cell>
          <cell r="H1681">
            <v>18600</v>
          </cell>
          <cell r="I1681">
            <v>0</v>
          </cell>
          <cell r="J1681">
            <v>5.3999999999999999E-2</v>
          </cell>
        </row>
        <row r="1682">
          <cell r="B1682">
            <v>209039800</v>
          </cell>
          <cell r="C1682" t="str">
            <v>MA05010019</v>
          </cell>
          <cell r="D1682" t="str">
            <v>JERINGUILLA DE 23 ML CON AGUJA DE 21 G X 1½ O 23 G X 1". SE SOLICITA AGUJA DE 21 G X 1½.</v>
          </cell>
          <cell r="E1682">
            <v>22417</v>
          </cell>
          <cell r="F1682" t="str">
            <v>MEDICO QUIRURGICO</v>
          </cell>
          <cell r="G1682">
            <v>614000</v>
          </cell>
          <cell r="H1682">
            <v>752400</v>
          </cell>
          <cell r="I1682">
            <v>0</v>
          </cell>
          <cell r="J1682">
            <v>1.9E-2</v>
          </cell>
        </row>
        <row r="1683">
          <cell r="B1683">
            <v>209039900</v>
          </cell>
          <cell r="C1683" t="str">
            <v>MA05010020</v>
          </cell>
          <cell r="D1683" t="str">
            <v>JERINGUILLA DE 5 6 ML.  (SE SOLICITA CON AGUJA 21 G X 1½ PULGADAS)</v>
          </cell>
          <cell r="E1683">
            <v>22421</v>
          </cell>
          <cell r="F1683" t="str">
            <v>MEDICO QUIRURGICO</v>
          </cell>
          <cell r="G1683">
            <v>0</v>
          </cell>
          <cell r="H1683">
            <v>140400</v>
          </cell>
          <cell r="I1683">
            <v>131000</v>
          </cell>
          <cell r="J1683">
            <v>2.5999999999999999E-2</v>
          </cell>
        </row>
        <row r="1684">
          <cell r="B1684">
            <v>209463701</v>
          </cell>
          <cell r="C1684" t="str">
            <v>SC01050128</v>
          </cell>
          <cell r="D1684" t="str">
            <v>GUANTES DE PROTECCION DE NITRILO SIN TALCO CON LONGITUD DE 12” +/ 0.5” DESECHABLE, PARA ATENCIÓN DE PACIENTES..  SE SOLICTA TAMAÑO L</v>
          </cell>
          <cell r="E1684">
            <v>104745</v>
          </cell>
          <cell r="F1684" t="str">
            <v>MEDICO QUIRURGICO</v>
          </cell>
          <cell r="G1684">
            <v>44000</v>
          </cell>
          <cell r="H1684">
            <v>16000</v>
          </cell>
          <cell r="I1684">
            <v>18000</v>
          </cell>
          <cell r="J1684">
            <v>0.11799999999999999</v>
          </cell>
        </row>
        <row r="1685">
          <cell r="B1685">
            <v>209463801</v>
          </cell>
          <cell r="C1685" t="str">
            <v>SC01050129</v>
          </cell>
          <cell r="D1685" t="str">
            <v>GUANTES DE PROTECCION DE NITRILO SIN TALCO CON LONGITUD DE 12” +/ 0.5” DESECHABLE, PARA ATENCIÓN DE PACIENTES.  SE SOLICITA TAMAÑO M</v>
          </cell>
          <cell r="E1685">
            <v>104745</v>
          </cell>
          <cell r="F1685" t="str">
            <v>MEDICO QUIRURGICO</v>
          </cell>
          <cell r="G1685">
            <v>50000</v>
          </cell>
          <cell r="H1685">
            <v>39800</v>
          </cell>
          <cell r="I1685">
            <v>36000</v>
          </cell>
          <cell r="J1685">
            <v>0.11799999999999999</v>
          </cell>
        </row>
        <row r="1686">
          <cell r="B1686">
            <v>209003700</v>
          </cell>
          <cell r="C1686" t="str">
            <v>MA04060008</v>
          </cell>
          <cell r="D1686" t="str">
            <v>AGUJA PARA NEUMOPERITONEO  (TIPO VERESS) PARA LAPARASCOPIA (Se solicita 120mm)</v>
          </cell>
          <cell r="E1686">
            <v>102340</v>
          </cell>
          <cell r="F1686" t="str">
            <v>MEDICO QUIRURGICO</v>
          </cell>
          <cell r="G1686">
            <v>0</v>
          </cell>
          <cell r="H1686">
            <v>0</v>
          </cell>
          <cell r="I1686">
            <v>0</v>
          </cell>
          <cell r="J1686">
            <v>10.17</v>
          </cell>
        </row>
        <row r="1687">
          <cell r="B1687">
            <v>209008100</v>
          </cell>
          <cell r="C1687" t="str">
            <v>MA04030001</v>
          </cell>
          <cell r="D1687" t="str">
            <v>AGUJA HIPODÉRMICA,  (SE SOLICITA CALIBRE 18G X 1  1/2 PULGADAS, 38MM DE LONGITUD)</v>
          </cell>
          <cell r="E1687">
            <v>21708</v>
          </cell>
          <cell r="F1687" t="str">
            <v>MEDICO QUIRURGICO</v>
          </cell>
          <cell r="G1687">
            <v>0</v>
          </cell>
          <cell r="H1687">
            <v>0</v>
          </cell>
          <cell r="I1687">
            <v>0</v>
          </cell>
          <cell r="J1687">
            <v>0.02</v>
          </cell>
        </row>
        <row r="1688">
          <cell r="B1688">
            <v>209008400</v>
          </cell>
          <cell r="C1688" t="str">
            <v>MA04030005</v>
          </cell>
          <cell r="D1688" t="str">
            <v xml:space="preserve">AGUJA HIPODÉRMICA,   (SE SOLICITA CALIBRE 21G, 1 PULGADAS, 25MM DE LONGITUD.) </v>
          </cell>
          <cell r="E1688">
            <v>21708</v>
          </cell>
          <cell r="F1688" t="str">
            <v>MEDICO QUIRURGICO</v>
          </cell>
          <cell r="G1688">
            <v>0</v>
          </cell>
          <cell r="H1688">
            <v>0</v>
          </cell>
          <cell r="I1688">
            <v>0</v>
          </cell>
          <cell r="J1688">
            <v>0.02</v>
          </cell>
        </row>
        <row r="1689">
          <cell r="B1689">
            <v>209008500</v>
          </cell>
          <cell r="C1689" t="str">
            <v>MA04030006</v>
          </cell>
          <cell r="D1689" t="str">
            <v>AGUJA HIPODÉRMICA,  SE SOLICITA CALIBRE 21G X 1 1/2 PULGADAS, 38MM DE LONGITUD</v>
          </cell>
          <cell r="E1689">
            <v>21708</v>
          </cell>
          <cell r="F1689" t="str">
            <v>MEDICO QUIRURGICO</v>
          </cell>
          <cell r="G1689">
            <v>0</v>
          </cell>
          <cell r="H1689">
            <v>0</v>
          </cell>
          <cell r="I1689">
            <v>0</v>
          </cell>
          <cell r="J1689">
            <v>0.03</v>
          </cell>
        </row>
        <row r="1690">
          <cell r="B1690">
            <v>209008600</v>
          </cell>
          <cell r="C1690" t="str">
            <v>MA04030007</v>
          </cell>
          <cell r="D1690" t="str">
            <v xml:space="preserve">AGUJA HIPODÉRMICA, (SE SOLICITA CALIBRE 22G X 1 PULGADAS). </v>
          </cell>
          <cell r="E1690">
            <v>21708</v>
          </cell>
          <cell r="F1690" t="str">
            <v>MEDICO QUIRURGICO</v>
          </cell>
          <cell r="G1690">
            <v>0</v>
          </cell>
          <cell r="H1690">
            <v>0</v>
          </cell>
          <cell r="I1690">
            <v>0</v>
          </cell>
          <cell r="J1690">
            <v>0.02</v>
          </cell>
        </row>
        <row r="1691">
          <cell r="B1691">
            <v>209008700</v>
          </cell>
          <cell r="C1691" t="str">
            <v>MA04030008</v>
          </cell>
          <cell r="D1691" t="str">
            <v>AGUJA HIPODÉRMICA    (SE SOLICITA CALIBRE 22G X 1 1/2 PULGADAS, 38MM DE LONGITUD)</v>
          </cell>
          <cell r="E1691">
            <v>21708</v>
          </cell>
          <cell r="F1691" t="str">
            <v>MEDICO QUIRURGICO</v>
          </cell>
          <cell r="G1691">
            <v>0</v>
          </cell>
          <cell r="H1691">
            <v>0</v>
          </cell>
          <cell r="I1691">
            <v>0</v>
          </cell>
          <cell r="J1691">
            <v>0.02</v>
          </cell>
        </row>
        <row r="1692">
          <cell r="B1692">
            <v>209008800</v>
          </cell>
          <cell r="C1692" t="str">
            <v>MA04030009</v>
          </cell>
          <cell r="D1692" t="str">
            <v>AGUJA HIPODÉRMICA, (SE SOLICITA CALIBRE 23G X 1 PULGADAS 25MM DE LONGITUD)</v>
          </cell>
          <cell r="E1692">
            <v>21708</v>
          </cell>
          <cell r="F1692" t="str">
            <v>MEDICO QUIRURGICO</v>
          </cell>
          <cell r="G1692">
            <v>0</v>
          </cell>
          <cell r="H1692">
            <v>0</v>
          </cell>
          <cell r="I1692">
            <v>0</v>
          </cell>
          <cell r="J1692">
            <v>0.02</v>
          </cell>
        </row>
        <row r="1693">
          <cell r="B1693">
            <v>209008900</v>
          </cell>
          <cell r="C1693" t="str">
            <v>MA04030010</v>
          </cell>
          <cell r="D1693" t="str">
            <v>AGUJA HIPODÉRMICA,   SE SOLICITA CALIBRE 24G X 1 PULGADAS 25MM DE LONGITUD</v>
          </cell>
          <cell r="E1693">
            <v>21708</v>
          </cell>
          <cell r="F1693" t="str">
            <v>MEDICO QUIRURGICO</v>
          </cell>
          <cell r="G1693">
            <v>0</v>
          </cell>
          <cell r="H1693">
            <v>0</v>
          </cell>
          <cell r="I1693">
            <v>0</v>
          </cell>
          <cell r="J1693">
            <v>0.02</v>
          </cell>
        </row>
        <row r="1694">
          <cell r="B1694">
            <v>209009000</v>
          </cell>
          <cell r="C1694" t="str">
            <v>MA04030012</v>
          </cell>
          <cell r="D1694" t="str">
            <v xml:space="preserve">AGUJA HIPODÉRMICA DESECHABLE (Se solicita calibre 25G de 1" de longitud) </v>
          </cell>
          <cell r="E1694">
            <v>21708</v>
          </cell>
          <cell r="F1694" t="str">
            <v>MEDICO QUIRURGICO</v>
          </cell>
          <cell r="G1694">
            <v>10000</v>
          </cell>
          <cell r="H1694">
            <v>18300</v>
          </cell>
          <cell r="I1694">
            <v>15000</v>
          </cell>
          <cell r="J1694">
            <v>0.02</v>
          </cell>
        </row>
        <row r="1695">
          <cell r="B1695">
            <v>209009002</v>
          </cell>
          <cell r="C1695" t="str">
            <v>MA04030013</v>
          </cell>
          <cell r="D1695" t="str">
            <v>AGUJA HIPODÉRMICA    (SE SOLICITA CALIBRE 25G X 1 1/2 PULGADAS, 38MM DE LONGITUD)</v>
          </cell>
          <cell r="E1695">
            <v>21708</v>
          </cell>
          <cell r="F1695" t="str">
            <v>MEDICO QUIRURGICO</v>
          </cell>
          <cell r="G1695">
            <v>1330800</v>
          </cell>
          <cell r="H1695">
            <v>18200</v>
          </cell>
          <cell r="I1695">
            <v>20000</v>
          </cell>
          <cell r="J1695">
            <v>0.02</v>
          </cell>
        </row>
        <row r="1696">
          <cell r="B1696">
            <v>209011222</v>
          </cell>
          <cell r="C1696" t="str">
            <v>MA03010019</v>
          </cell>
          <cell r="D1696" t="str">
            <v>BANDEJA PARA CATETERIZACION VENOSA CENTRAL TRIPLE LUMEN.  SE SOLICITA CATETER DE POLIURETANO</v>
          </cell>
          <cell r="E1696">
            <v>102939</v>
          </cell>
          <cell r="F1696" t="str">
            <v>MEDICO QUIRURGICO</v>
          </cell>
          <cell r="G1696">
            <v>0</v>
          </cell>
          <cell r="H1696">
            <v>0</v>
          </cell>
          <cell r="I1696">
            <v>0</v>
          </cell>
          <cell r="J1696">
            <v>60.5</v>
          </cell>
        </row>
        <row r="1697">
          <cell r="B1697">
            <v>209013400</v>
          </cell>
          <cell r="C1697" t="str">
            <v>MA07020044</v>
          </cell>
          <cell r="D1697" t="str">
            <v>TUBO PARA SISTEMA DE DRENAJE TORÁCICO DIGITAL CONEXIÓN DOBLE (Se solicita longitud de 1.5 mts). DEBE SER COMPATIBLE CON EL EQUIPO EXISTENTE EN LA INSTITUCIÓN.</v>
          </cell>
          <cell r="E1697">
            <v>101420</v>
          </cell>
          <cell r="F1697" t="str">
            <v>MEDICO QUIRURGICO</v>
          </cell>
          <cell r="G1697">
            <v>0</v>
          </cell>
          <cell r="H1697">
            <v>0</v>
          </cell>
          <cell r="I1697">
            <v>0</v>
          </cell>
          <cell r="J1697">
            <v>23.61</v>
          </cell>
        </row>
        <row r="1698">
          <cell r="B1698">
            <v>209018401</v>
          </cell>
          <cell r="C1698" t="str">
            <v>SC01070083</v>
          </cell>
          <cell r="D1698" t="str">
            <v>TRAJE DE PROTECCION PERSONAL (TIPO OVEROL) TAMAÑO L</v>
          </cell>
          <cell r="E1698">
            <v>104726</v>
          </cell>
          <cell r="F1698" t="str">
            <v>MEDICO QUIRURGICO</v>
          </cell>
          <cell r="G1698">
            <v>305326</v>
          </cell>
          <cell r="H1698">
            <v>3200</v>
          </cell>
          <cell r="I1698">
            <v>100</v>
          </cell>
          <cell r="J1698">
            <v>10.76</v>
          </cell>
        </row>
        <row r="1699">
          <cell r="B1699">
            <v>209018501</v>
          </cell>
          <cell r="C1699" t="str">
            <v>SC01070084</v>
          </cell>
          <cell r="D1699" t="str">
            <v>TRAJE DE PROTECCION PERSONAL (TIPO OVEROL)TAMAÑO XL</v>
          </cell>
          <cell r="E1699">
            <v>104726</v>
          </cell>
          <cell r="F1699" t="str">
            <v>MEDICO QUIRURGICO</v>
          </cell>
          <cell r="G1699">
            <v>286040</v>
          </cell>
          <cell r="H1699">
            <v>0</v>
          </cell>
          <cell r="I1699">
            <v>120</v>
          </cell>
          <cell r="J1699">
            <v>10.76</v>
          </cell>
        </row>
        <row r="1700">
          <cell r="B1700">
            <v>209019006</v>
          </cell>
          <cell r="C1700" t="str">
            <v>MA09050053</v>
          </cell>
          <cell r="D1700" t="str">
            <v>VENDA DE GASA PRESATURADAS DE CLORURO DE SODIO AL 20%   (TAMAÑO 6" (15 CM ) X 6 3/4" (17 CM ).</v>
          </cell>
          <cell r="E1700">
            <v>52528</v>
          </cell>
          <cell r="F1700" t="str">
            <v>MEDICO QUIRURGICO</v>
          </cell>
          <cell r="G1700">
            <v>0</v>
          </cell>
          <cell r="H1700">
            <v>0</v>
          </cell>
          <cell r="I1700">
            <v>0</v>
          </cell>
          <cell r="J1700">
            <v>5.1239999999999997</v>
          </cell>
        </row>
        <row r="1701">
          <cell r="B1701">
            <v>209019501</v>
          </cell>
          <cell r="C1701" t="str">
            <v>MA01010019</v>
          </cell>
          <cell r="D1701" t="str">
            <v>APÓSITO HIDROCOLOIDE (FINO O EXTRA DELGADO)          (SE SOLICITA CUADRADO 15CM X 15CM).</v>
          </cell>
          <cell r="E1701">
            <v>100564</v>
          </cell>
          <cell r="F1701" t="str">
            <v>MEDICO QUIRURGICO</v>
          </cell>
          <cell r="G1701">
            <v>0</v>
          </cell>
          <cell r="H1701">
            <v>0</v>
          </cell>
          <cell r="I1701">
            <v>0</v>
          </cell>
          <cell r="J1701">
            <v>2.7050000000000001</v>
          </cell>
        </row>
        <row r="1702">
          <cell r="B1702">
            <v>209019502</v>
          </cell>
          <cell r="C1702" t="str">
            <v>MA01010166</v>
          </cell>
          <cell r="D1702" t="str">
            <v>APÓSITO HIDROCOLOIDE (Estándar, Regular o Extra Absorbente)                (SE SOICITA CUADRADO/IMPERMEABLE 20CM X 20CM).</v>
          </cell>
          <cell r="E1702">
            <v>100565</v>
          </cell>
          <cell r="F1702" t="str">
            <v>MEDICO QUIRURGICO</v>
          </cell>
          <cell r="G1702">
            <v>0</v>
          </cell>
          <cell r="H1702">
            <v>0</v>
          </cell>
          <cell r="I1702">
            <v>0</v>
          </cell>
          <cell r="J1702">
            <v>4.1989999999999998</v>
          </cell>
        </row>
        <row r="1703">
          <cell r="B1703">
            <v>209019503</v>
          </cell>
          <cell r="C1703" t="str">
            <v>MA01010015</v>
          </cell>
          <cell r="D1703" t="str">
            <v>APÓSITO HIDROCOLOIDE (FINO O EXTRA DELGADO)             (SE SOLICITA CUADRADO 10CM X 10CM)</v>
          </cell>
          <cell r="E1703">
            <v>100564</v>
          </cell>
          <cell r="F1703" t="str">
            <v>MEDICO QUIRURGICO</v>
          </cell>
          <cell r="G1703">
            <v>0</v>
          </cell>
          <cell r="H1703">
            <v>0</v>
          </cell>
          <cell r="I1703">
            <v>0</v>
          </cell>
          <cell r="J1703">
            <v>1.65</v>
          </cell>
        </row>
        <row r="1704">
          <cell r="B1704">
            <v>209019504</v>
          </cell>
          <cell r="C1704" t="str">
            <v>MA01010165</v>
          </cell>
          <cell r="D1704" t="str">
            <v>APÓSITO HIDROCOLOIDE (Estándar, Regular o Extra Absorbente).  SE SOLICITA,  CUADRADO 15CM X 15CM</v>
          </cell>
          <cell r="E1704">
            <v>100565</v>
          </cell>
          <cell r="F1704" t="str">
            <v>MEDICO QUIRURGICO</v>
          </cell>
          <cell r="G1704">
            <v>0</v>
          </cell>
          <cell r="H1704">
            <v>0</v>
          </cell>
          <cell r="I1704">
            <v>0</v>
          </cell>
          <cell r="J1704">
            <v>3.8</v>
          </cell>
        </row>
        <row r="1705">
          <cell r="B1705">
            <v>209021204</v>
          </cell>
          <cell r="C1705" t="str">
            <v>MA08020008</v>
          </cell>
          <cell r="D1705" t="str">
            <v xml:space="preserve">BANDEJA PRE OPERATORIA PARA LAVADO DE PIEL. (SE SOLICITA CON TENAZA Y DOS APLICADORES DE 3 PULGADAS CON PUNTA DE ALGODÓN).
</v>
          </cell>
          <cell r="E1705">
            <v>21823</v>
          </cell>
          <cell r="F1705" t="str">
            <v>MEDICO QUIRURGICO</v>
          </cell>
          <cell r="G1705">
            <v>0</v>
          </cell>
          <cell r="H1705">
            <v>0</v>
          </cell>
          <cell r="I1705">
            <v>0</v>
          </cell>
          <cell r="J1705">
            <v>4.3849999999999998</v>
          </cell>
        </row>
        <row r="1706">
          <cell r="B1706">
            <v>209021205</v>
          </cell>
          <cell r="C1706" t="str">
            <v>MA04010016</v>
          </cell>
          <cell r="D1706" t="str">
            <v>BANDEJA DE ANESTESIA RAQUIDEA DESEHABLE CON MEDICAMENTO SE SOLICITA (CON INTRODUCTOR, AGUJA PUNTA DE LAPIZ/SPROTE 25G LARGO 136MM CON AGUJA 22G x 1 1/2", Epinefrina 1:1000, ampolla de 1ml y efedrina sulfato 50mg/ml, ampolla de 1ml, y CON BUPIVACAINA PESADA).</v>
          </cell>
          <cell r="E1706">
            <v>102235</v>
          </cell>
          <cell r="F1706" t="str">
            <v>MEDICO QUIRURGICO</v>
          </cell>
          <cell r="G1706">
            <v>0</v>
          </cell>
          <cell r="H1706">
            <v>0</v>
          </cell>
          <cell r="I1706">
            <v>0</v>
          </cell>
          <cell r="J1706">
            <v>34</v>
          </cell>
        </row>
        <row r="1707">
          <cell r="B1707">
            <v>209033101</v>
          </cell>
          <cell r="C1707" t="str">
            <v>MA01010037</v>
          </cell>
          <cell r="D1707" t="str">
            <v>VENDA AUTOADHERIBLE DE PLASTICO RECTANGULAR O LARGAS.        (CURITAS RECTANGULAR)</v>
          </cell>
          <cell r="E1707">
            <v>22397</v>
          </cell>
          <cell r="F1707" t="str">
            <v>MEDICO QUIRURGICO</v>
          </cell>
          <cell r="G1707">
            <v>0</v>
          </cell>
          <cell r="H1707">
            <v>0</v>
          </cell>
          <cell r="I1707">
            <v>0</v>
          </cell>
          <cell r="J1707">
            <v>8.9999999999999993E-3</v>
          </cell>
        </row>
        <row r="1708">
          <cell r="B1708">
            <v>209033200</v>
          </cell>
          <cell r="C1708" t="str">
            <v>MA01010038</v>
          </cell>
          <cell r="D1708" t="str">
            <v>VENDA ADHESIVA DE PLÁSTICO REDONDA</v>
          </cell>
          <cell r="E1708">
            <v>22398</v>
          </cell>
          <cell r="F1708" t="str">
            <v>MEDICO QUIRURGICO</v>
          </cell>
          <cell r="G1708">
            <v>0</v>
          </cell>
          <cell r="H1708">
            <v>0</v>
          </cell>
          <cell r="I1708">
            <v>0</v>
          </cell>
          <cell r="J1708">
            <v>0.03</v>
          </cell>
        </row>
        <row r="1709">
          <cell r="B1709">
            <v>209040100</v>
          </cell>
          <cell r="C1709" t="str">
            <v>MA04020003</v>
          </cell>
          <cell r="D1709" t="str">
            <v>AGUJA METALICA CON PISTOLA AUTOMATICA PARA TOMA DE BIOPSIA.  (SE SOLICITA EL TAMAÑO 18G  X 10 A 25CM.)</v>
          </cell>
          <cell r="E1709">
            <v>22372</v>
          </cell>
          <cell r="F1709" t="str">
            <v>MEDICO QUIRURGICO</v>
          </cell>
          <cell r="G1709">
            <v>0</v>
          </cell>
          <cell r="H1709">
            <v>30</v>
          </cell>
          <cell r="I1709">
            <v>20</v>
          </cell>
          <cell r="J1709">
            <v>23.61</v>
          </cell>
        </row>
        <row r="1710">
          <cell r="B1710">
            <v>209049800</v>
          </cell>
          <cell r="C1710" t="str">
            <v>MA08020010</v>
          </cell>
          <cell r="D1710" t="str">
            <v>BANDEJA PARA PREPARACIÓN Y RASURADO DE LA PIEL
DESECHABLE PARA LA PREPARACION Y RASURADO DE LA PIEL, COMPUESTO POR: 1 BANDEJA PLÀSTICA CON COMPARTIMIENTOS. 2 UNA MAQUINA DE RASURAR CON SU HOJA. 3 GASA 4" X 4". 4 CON SOLUCION JABONOSA DE BETHADINE. 5 DOS (2) APLICADORES DE 3" CON PUNTA DE ALGODÒN. 6 DOS (2)TOALLAS PARA LA LIMPIEZA.BANDEJA PARA PREPARACION Y RASURADO DE LA PIEL.</v>
          </cell>
          <cell r="E1710">
            <v>23313</v>
          </cell>
          <cell r="F1710" t="str">
            <v>MEDICO QUIRURGICO</v>
          </cell>
          <cell r="G1710">
            <v>0</v>
          </cell>
          <cell r="H1710">
            <v>0</v>
          </cell>
          <cell r="I1710">
            <v>0</v>
          </cell>
          <cell r="J1710">
            <v>1.2849999999999999</v>
          </cell>
        </row>
        <row r="1711">
          <cell r="B1711">
            <v>209055601</v>
          </cell>
          <cell r="C1711" t="str">
            <v>MN04020162</v>
          </cell>
          <cell r="D1711" t="str">
            <v>TUBO ENDOTRAQUEAL CON BALON            (SE SOLICITA TAMAÑO DE 7MM)</v>
          </cell>
          <cell r="E1711">
            <v>22241</v>
          </cell>
          <cell r="F1711" t="str">
            <v>MEDICO QUIRURGICO</v>
          </cell>
          <cell r="G1711">
            <v>0</v>
          </cell>
          <cell r="H1711">
            <v>0</v>
          </cell>
          <cell r="I1711">
            <v>0</v>
          </cell>
          <cell r="J1711">
            <v>0.51300000000000001</v>
          </cell>
        </row>
        <row r="1712">
          <cell r="B1712">
            <v>209055602</v>
          </cell>
          <cell r="C1712" t="str">
            <v>MN04020053</v>
          </cell>
          <cell r="D1712" t="str">
            <v>TUBO ENDOTRAQUEAL CON BALON. (SE SOLICITA TAMAÑO DE 7.5MM)</v>
          </cell>
          <cell r="E1712">
            <v>22241</v>
          </cell>
          <cell r="F1712" t="str">
            <v>MEDICO QUIRURGICO</v>
          </cell>
          <cell r="G1712">
            <v>0</v>
          </cell>
          <cell r="H1712">
            <v>0</v>
          </cell>
          <cell r="I1712">
            <v>0</v>
          </cell>
          <cell r="J1712">
            <v>0.51300000000000001</v>
          </cell>
        </row>
        <row r="1713">
          <cell r="B1713">
            <v>209055603</v>
          </cell>
          <cell r="C1713" t="str">
            <v>MN04020054</v>
          </cell>
          <cell r="D1713" t="str">
            <v>TUBO ENDOTRAQUEAL CON BALON             (SE SOLICITA TAMAÑO DE 8MM)</v>
          </cell>
          <cell r="E1713">
            <v>22241</v>
          </cell>
          <cell r="F1713" t="str">
            <v>MEDICO QUIRURGICO</v>
          </cell>
          <cell r="G1713">
            <v>0</v>
          </cell>
          <cell r="H1713">
            <v>0</v>
          </cell>
          <cell r="I1713">
            <v>0</v>
          </cell>
          <cell r="J1713">
            <v>0.51300000000000001</v>
          </cell>
        </row>
        <row r="1714">
          <cell r="B1714">
            <v>209055604</v>
          </cell>
          <cell r="C1714" t="str">
            <v>MN04020055</v>
          </cell>
          <cell r="D1714" t="str">
            <v>TUBO ENDOTRAQUEAL CON BALON.                                      (SE SOLICITA TAMAÑO DE 8.5MM)</v>
          </cell>
          <cell r="E1714">
            <v>22241</v>
          </cell>
          <cell r="F1714" t="str">
            <v>MEDICO QUIRURGICO</v>
          </cell>
          <cell r="G1714">
            <v>0</v>
          </cell>
          <cell r="H1714">
            <v>0</v>
          </cell>
          <cell r="I1714">
            <v>0</v>
          </cell>
          <cell r="J1714">
            <v>0.51300000000000001</v>
          </cell>
        </row>
        <row r="1715">
          <cell r="B1715">
            <v>209057600</v>
          </cell>
          <cell r="C1715" t="str">
            <v>OA04010032</v>
          </cell>
          <cell r="D1715" t="str">
            <v>VASO PLÁSTICO DESECHABLE  PARA MEDICAMENTO (SE SOLICITA SIN TAPA)</v>
          </cell>
          <cell r="E1715">
            <v>103609</v>
          </cell>
          <cell r="F1715" t="str">
            <v>MEDICO QUIRURGICO</v>
          </cell>
          <cell r="G1715">
            <v>0</v>
          </cell>
          <cell r="H1715">
            <v>0</v>
          </cell>
          <cell r="I1715">
            <v>0</v>
          </cell>
          <cell r="J1715">
            <v>0.02</v>
          </cell>
        </row>
        <row r="1716">
          <cell r="B1716">
            <v>209058300</v>
          </cell>
          <cell r="C1716" t="str">
            <v>MA09050044</v>
          </cell>
          <cell r="D1716" t="str">
            <v>VENDA DE YESO     (SE SOLICITA DE FRAGUADO RÁPIDO DE 3" X 3 YARDAS, DE MAXIMO DE 5 MINUTOS)</v>
          </cell>
          <cell r="E1716">
            <v>101677</v>
          </cell>
          <cell r="F1716" t="str">
            <v>MEDICO QUIRURGICO</v>
          </cell>
          <cell r="G1716">
            <v>0</v>
          </cell>
          <cell r="H1716">
            <v>0</v>
          </cell>
          <cell r="I1716">
            <v>0</v>
          </cell>
          <cell r="J1716">
            <v>0.84</v>
          </cell>
        </row>
        <row r="1717">
          <cell r="B1717">
            <v>209058301</v>
          </cell>
          <cell r="C1717" t="str">
            <v>MA09050039</v>
          </cell>
          <cell r="D1717" t="str">
            <v>VENDA DE YESO . SE SOLICITA DE FRAGUADO RÁPIDO MAXIMO DE 5 MINUTOS DE 4" X 3 YARDAS</v>
          </cell>
          <cell r="E1717">
            <v>101677</v>
          </cell>
          <cell r="F1717" t="str">
            <v>MEDICO QUIRURGICO</v>
          </cell>
          <cell r="G1717">
            <v>0</v>
          </cell>
          <cell r="H1717">
            <v>0</v>
          </cell>
          <cell r="I1717">
            <v>0</v>
          </cell>
          <cell r="J1717">
            <v>2.02</v>
          </cell>
        </row>
        <row r="1718">
          <cell r="B1718">
            <v>209058302</v>
          </cell>
          <cell r="C1718" t="str">
            <v>MA09050040</v>
          </cell>
          <cell r="D1718" t="str">
            <v>VENDA DE YESO, SE SOLICITA DE FRAGUADO RÁPIDO MAXIMO DE 5 MINUTOS DE  4" X 5 YARDAS.</v>
          </cell>
          <cell r="E1718">
            <v>101677</v>
          </cell>
          <cell r="F1718" t="str">
            <v>MEDICO QUIRURGICO</v>
          </cell>
          <cell r="G1718">
            <v>0</v>
          </cell>
          <cell r="H1718">
            <v>0</v>
          </cell>
          <cell r="I1718">
            <v>0</v>
          </cell>
          <cell r="J1718">
            <v>2.0550000000000002</v>
          </cell>
        </row>
        <row r="1719">
          <cell r="B1719">
            <v>209058303</v>
          </cell>
          <cell r="C1719" t="str">
            <v>MA09050041</v>
          </cell>
          <cell r="D1719" t="str">
            <v>VENDA DE YESO  SE SOLICITA DE FRAGUADO RÁPIDO MAXIMO DE 5 MINUTOS DE 5" X 5 YARDAS</v>
          </cell>
          <cell r="E1719">
            <v>101677</v>
          </cell>
          <cell r="F1719" t="str">
            <v>MEDICO QUIRURGICO</v>
          </cell>
          <cell r="G1719">
            <v>0</v>
          </cell>
          <cell r="H1719">
            <v>0</v>
          </cell>
          <cell r="I1719">
            <v>0</v>
          </cell>
          <cell r="J1719">
            <v>2.4500000000000002</v>
          </cell>
        </row>
        <row r="1720">
          <cell r="B1720">
            <v>209058304</v>
          </cell>
          <cell r="C1720" t="str">
            <v>MA09050042</v>
          </cell>
          <cell r="D1720" t="str">
            <v>VENDA DE YESO, SE SOLICITA DE FRAGUADO RÁPIDO MAXIMO DE 5 MINUTOS DE 6" X 5 YARDAS.</v>
          </cell>
          <cell r="E1720">
            <v>101677</v>
          </cell>
          <cell r="F1720" t="str">
            <v>MEDICO QUIRURGICO</v>
          </cell>
          <cell r="G1720">
            <v>0</v>
          </cell>
          <cell r="H1720">
            <v>0</v>
          </cell>
          <cell r="I1720">
            <v>0</v>
          </cell>
          <cell r="J1720">
            <v>3.53</v>
          </cell>
        </row>
        <row r="1721">
          <cell r="B1721">
            <v>209058306</v>
          </cell>
          <cell r="C1721" t="str">
            <v>MA09050043</v>
          </cell>
          <cell r="D1721" t="str">
            <v>VENDA DE YESO, SE SOLICITA DE FRAGUADO RÁPIDO MAXIMO DE  5 MINUTOS DE  8" X 5 YARDAS.</v>
          </cell>
          <cell r="E1721">
            <v>101677</v>
          </cell>
          <cell r="F1721" t="str">
            <v>MEDICO QUIRURGICO</v>
          </cell>
          <cell r="G1721">
            <v>0</v>
          </cell>
          <cell r="H1721">
            <v>0</v>
          </cell>
          <cell r="I1721">
            <v>0</v>
          </cell>
          <cell r="J1721">
            <v>3.49</v>
          </cell>
        </row>
        <row r="1722">
          <cell r="B1722">
            <v>209076501</v>
          </cell>
          <cell r="C1722" t="str">
            <v>MA01010441</v>
          </cell>
          <cell r="D1722" t="str">
            <v>APOSITO DE ESPUMA, se solicita Tamaños sin borde 12.5CM X 12.5CM</v>
          </cell>
          <cell r="E1722">
            <v>107133</v>
          </cell>
          <cell r="F1722" t="str">
            <v>MEDICO QUIRURGICO</v>
          </cell>
          <cell r="G1722">
            <v>0</v>
          </cell>
          <cell r="H1722">
            <v>0</v>
          </cell>
          <cell r="I1722">
            <v>0</v>
          </cell>
          <cell r="J1722">
            <v>26.5</v>
          </cell>
        </row>
        <row r="1723">
          <cell r="B1723">
            <v>209092201</v>
          </cell>
          <cell r="C1723" t="str">
            <v>MA01010450</v>
          </cell>
          <cell r="D1723" t="str">
            <v>ESPUMA DE ALCOHOL POLIVINILICO CON SISTEMA DE CONTROL DE CARGA,      (SE SOLICITA PARA TUNELIZACION DE 9 mm (1.2g)</v>
          </cell>
          <cell r="E1723">
            <v>108041</v>
          </cell>
          <cell r="F1723" t="str">
            <v>MEDICO QUIRURGICO</v>
          </cell>
          <cell r="G1723">
            <v>0</v>
          </cell>
          <cell r="H1723">
            <v>70</v>
          </cell>
          <cell r="I1723">
            <v>10</v>
          </cell>
          <cell r="J1723">
            <v>14.61</v>
          </cell>
        </row>
        <row r="1724">
          <cell r="B1724">
            <v>209244001</v>
          </cell>
          <cell r="C1724" t="str">
            <v>MA04010027</v>
          </cell>
          <cell r="D1724" t="str">
            <v>AGUJAS PARA LOCALIZACION Y BLOQUEO DE NERVIO PERIFERICO.              (SE SOLICITA TAMAÑO 22Ga X 2").</v>
          </cell>
          <cell r="E1724">
            <v>53016</v>
          </cell>
          <cell r="F1724" t="str">
            <v>MEDICO QUIRURGICO</v>
          </cell>
          <cell r="G1724">
            <v>0</v>
          </cell>
          <cell r="H1724">
            <v>0</v>
          </cell>
          <cell r="I1724">
            <v>0</v>
          </cell>
          <cell r="J1724">
            <v>11.8</v>
          </cell>
        </row>
        <row r="1725">
          <cell r="B1725">
            <v>209332801</v>
          </cell>
          <cell r="C1725" t="str">
            <v>MA04010015</v>
          </cell>
          <cell r="D1725" t="str">
            <v>BANDEJA DE ANESTESIA EPIDURAL CONTINUA DESECHABLE CON MEDICAMENTO. (SE SOLICITA AGUJA TUOHY/HUBER DE 17G X 88 a 90mm SIN ALAS)</v>
          </cell>
          <cell r="E1725">
            <v>102233</v>
          </cell>
          <cell r="F1725" t="str">
            <v>MEDICO QUIRURGICO</v>
          </cell>
          <cell r="G1725">
            <v>0</v>
          </cell>
          <cell r="H1725">
            <v>0</v>
          </cell>
          <cell r="I1725">
            <v>0</v>
          </cell>
          <cell r="J1725">
            <v>30</v>
          </cell>
        </row>
        <row r="1726">
          <cell r="B1726">
            <v>209471501</v>
          </cell>
          <cell r="C1726" t="str">
            <v>MA01010459</v>
          </cell>
          <cell r="D1726" t="str">
            <v>APOSITO ELECTROESTATICO LAMINADO DE CARBON ACTIVADO DE BAJA ADHERENCIA (SE SOLICITA TAMAÑO: 10.5 CM X 10.5 CM (4 1/5"" X 4 1/5"")).</v>
          </cell>
          <cell r="E1726">
            <v>108291</v>
          </cell>
          <cell r="F1726" t="str">
            <v>MEDICO QUIRURGICO</v>
          </cell>
          <cell r="G1726">
            <v>0</v>
          </cell>
          <cell r="H1726">
            <v>0</v>
          </cell>
          <cell r="I1726">
            <v>0</v>
          </cell>
          <cell r="J1726">
            <v>47</v>
          </cell>
        </row>
        <row r="1727">
          <cell r="B1727">
            <v>209472601</v>
          </cell>
          <cell r="C1727" t="str">
            <v>MA06050064</v>
          </cell>
          <cell r="D1727" t="str">
            <v xml:space="preserve">BANDEJA PARA INSERCION DE SONDA VESICAL </v>
          </cell>
          <cell r="E1727">
            <v>104466</v>
          </cell>
          <cell r="F1727" t="str">
            <v>MEDICO QUIRURGICO</v>
          </cell>
          <cell r="G1727">
            <v>0</v>
          </cell>
          <cell r="H1727">
            <v>0</v>
          </cell>
          <cell r="I1727">
            <v>0</v>
          </cell>
          <cell r="J1727">
            <v>1.9</v>
          </cell>
        </row>
        <row r="1728">
          <cell r="B1728">
            <v>209484701</v>
          </cell>
          <cell r="C1728" t="str">
            <v>MA03010121</v>
          </cell>
          <cell r="D1728" t="str">
            <v>BANDEJA PARA CATETERIZACION VENOSO CENTRAL TRIPLE LUMEN PEDIATRICA. (SE SOLICITA MATERIAL DE CATETER CON POLIURETANO DIAMETRO 5 FR X 8CM DE LONGITUD)..</v>
          </cell>
          <cell r="E1728">
            <v>102941</v>
          </cell>
          <cell r="F1728" t="str">
            <v>MEDICO QUIRURGICO</v>
          </cell>
          <cell r="G1728">
            <v>0</v>
          </cell>
          <cell r="H1728">
            <v>0</v>
          </cell>
          <cell r="I1728">
            <v>0</v>
          </cell>
          <cell r="J1728">
            <v>73.5</v>
          </cell>
        </row>
        <row r="1729">
          <cell r="B1729">
            <v>209485901</v>
          </cell>
          <cell r="C1729" t="str">
            <v>SC02030029</v>
          </cell>
          <cell r="D1729" t="str">
            <v>BANDAS ELÁSTICAS PARA FORTALECIMIENTO SE SOLICITA ULTRA SUAVE</v>
          </cell>
          <cell r="E1729">
            <v>102660</v>
          </cell>
          <cell r="F1729" t="str">
            <v>MEDICO QUIRURGICO</v>
          </cell>
          <cell r="G1729">
            <v>0</v>
          </cell>
          <cell r="H1729">
            <v>0</v>
          </cell>
          <cell r="I1729">
            <v>0</v>
          </cell>
          <cell r="J1729">
            <v>103.914</v>
          </cell>
        </row>
        <row r="1730">
          <cell r="B1730">
            <v>209486001</v>
          </cell>
          <cell r="C1730" t="str">
            <v>SC02030031</v>
          </cell>
          <cell r="D1730" t="str">
            <v>BANDAS ELÁSTICAS PARA FORTALECIMIENTO   (SE SOLICITA MEDIANA)</v>
          </cell>
          <cell r="E1730">
            <v>102660</v>
          </cell>
          <cell r="F1730" t="str">
            <v>MEDICO QUIRURGICO</v>
          </cell>
          <cell r="G1730">
            <v>0</v>
          </cell>
          <cell r="H1730">
            <v>0</v>
          </cell>
          <cell r="I1730">
            <v>0</v>
          </cell>
          <cell r="J1730">
            <v>102.386</v>
          </cell>
        </row>
        <row r="1731">
          <cell r="B1731">
            <v>209486101</v>
          </cell>
          <cell r="C1731" t="str">
            <v>SC02030032</v>
          </cell>
          <cell r="D1731" t="str">
            <v xml:space="preserve">BANDAS ELÁSTICAS PARA FORTALECIMIENTO                     (SE SOLICITA FUERTE) </v>
          </cell>
          <cell r="E1731">
            <v>102660</v>
          </cell>
          <cell r="F1731" t="str">
            <v>MEDICO QUIRURGICO</v>
          </cell>
          <cell r="G1731">
            <v>0</v>
          </cell>
          <cell r="H1731">
            <v>0</v>
          </cell>
          <cell r="I1731">
            <v>0</v>
          </cell>
          <cell r="J1731">
            <v>100</v>
          </cell>
        </row>
        <row r="1732">
          <cell r="B1732">
            <v>209486201</v>
          </cell>
          <cell r="C1732" t="str">
            <v>SC02030033</v>
          </cell>
          <cell r="D1732" t="str">
            <v>BANDAS ELÁSTICAS PARA FORTALECIMIENTO                       (SE SOLICITA EXTRA FUERTE)</v>
          </cell>
          <cell r="E1732">
            <v>102660</v>
          </cell>
          <cell r="F1732" t="str">
            <v>MEDICO QUIRURGICO</v>
          </cell>
          <cell r="G1732">
            <v>0</v>
          </cell>
          <cell r="H1732">
            <v>0</v>
          </cell>
          <cell r="I1732">
            <v>0</v>
          </cell>
          <cell r="J1732">
            <v>126.55</v>
          </cell>
        </row>
        <row r="1733">
          <cell r="B1733">
            <v>209486401</v>
          </cell>
          <cell r="C1733" t="str">
            <v>SC02030035</v>
          </cell>
          <cell r="D1733" t="str">
            <v>BANDAS ELÁSTICAS PARA FORTALECIMIENTO                     (SE SOLICITA SUPER FUERTE)</v>
          </cell>
          <cell r="E1733">
            <v>102660</v>
          </cell>
          <cell r="F1733" t="str">
            <v>MEDICO QUIRURGICO</v>
          </cell>
          <cell r="G1733">
            <v>0</v>
          </cell>
          <cell r="H1733">
            <v>0</v>
          </cell>
          <cell r="I1733">
            <v>0</v>
          </cell>
          <cell r="J1733">
            <v>100</v>
          </cell>
        </row>
        <row r="1734">
          <cell r="B1734">
            <v>209486801</v>
          </cell>
          <cell r="C1734" t="str">
            <v>MA01010460</v>
          </cell>
          <cell r="D1734" t="str">
            <v>APOSITO ELECTROESTATICO LAMINADO DE CARBON ACTIVADO DE BAJA ADHERENCIA (SE SOLICITA TAMAÑO: 15 CM X 25 CM (6"" X 10""))</v>
          </cell>
          <cell r="E1734">
            <v>108291</v>
          </cell>
          <cell r="F1734" t="str">
            <v>MEDICO QUIRURGICO</v>
          </cell>
          <cell r="G1734">
            <v>0</v>
          </cell>
          <cell r="H1734">
            <v>0</v>
          </cell>
          <cell r="I1734">
            <v>0</v>
          </cell>
          <cell r="J1734">
            <v>47</v>
          </cell>
        </row>
        <row r="1735">
          <cell r="B1735">
            <v>209493501</v>
          </cell>
          <cell r="C1735" t="str">
            <v>SC02030219</v>
          </cell>
          <cell r="D1735" t="str">
            <v>BANDAS ELÁSTICAS PARA FORTALECIMIENTO.                    (SE SOLICITA SUAVE)</v>
          </cell>
          <cell r="E1735">
            <v>102660</v>
          </cell>
          <cell r="F1735" t="str">
            <v>MEDICO QUIRURGICO</v>
          </cell>
          <cell r="G1735">
            <v>0</v>
          </cell>
          <cell r="H1735">
            <v>0</v>
          </cell>
          <cell r="I1735">
            <v>0</v>
          </cell>
          <cell r="J1735">
            <v>103.914</v>
          </cell>
        </row>
        <row r="1736">
          <cell r="B1736">
            <v>209518001</v>
          </cell>
          <cell r="C1736" t="str">
            <v>MA01010171</v>
          </cell>
          <cell r="D1736" t="str">
            <v>APÓSITO HIDROCOLOIDE (Estándar, Regular o Extra Absorbente).  (SE SOLICITA  CUADRADO 10CM X 10CM).</v>
          </cell>
          <cell r="E1736">
            <v>100565</v>
          </cell>
          <cell r="F1736" t="str">
            <v>MEDICO QUIRURGICO</v>
          </cell>
          <cell r="G1736">
            <v>0</v>
          </cell>
          <cell r="H1736">
            <v>0</v>
          </cell>
          <cell r="I1736">
            <v>0</v>
          </cell>
          <cell r="J1736">
            <v>2.9750000000000001</v>
          </cell>
        </row>
        <row r="1737">
          <cell r="B1737">
            <v>209521601</v>
          </cell>
          <cell r="C1737" t="str">
            <v>MA04010108</v>
          </cell>
          <cell r="D1737" t="str">
            <v xml:space="preserve">AGUJAS PARA LOCALIZACION Y BLOQUEO DE NERVIO PERIFERICO.  (SE SOLICITA TAMAÑO 22Ga X 3 1/4"). </v>
          </cell>
          <cell r="E1737">
            <v>106935</v>
          </cell>
          <cell r="F1737" t="str">
            <v>MEDICO QUIRURGICO</v>
          </cell>
          <cell r="G1737">
            <v>0</v>
          </cell>
          <cell r="H1737">
            <v>0</v>
          </cell>
          <cell r="I1737">
            <v>0</v>
          </cell>
          <cell r="J1737">
            <v>11.8</v>
          </cell>
        </row>
        <row r="1738">
          <cell r="B1738">
            <v>209565201</v>
          </cell>
          <cell r="C1738" t="str">
            <v>MA03010129</v>
          </cell>
          <cell r="D1738" t="str">
            <v>BANDEJA PARA CATETERIZACION VENOSO CENTRAL TRIPLE LUMEN PEDIATRICA.    (SE SOLICITA MATERIAL DE CATETER CON POLIURETANO DIAMETRO 5FR X 15CM DE LONGITUD).</v>
          </cell>
          <cell r="E1738">
            <v>102941</v>
          </cell>
          <cell r="F1738" t="str">
            <v>MEDICO QUIRURGICO</v>
          </cell>
          <cell r="G1738">
            <v>0</v>
          </cell>
          <cell r="H1738">
            <v>0</v>
          </cell>
          <cell r="I1738">
            <v>0</v>
          </cell>
          <cell r="J1738">
            <v>165</v>
          </cell>
        </row>
        <row r="1739">
          <cell r="B1739">
            <v>209731201</v>
          </cell>
          <cell r="C1739" t="str">
            <v>MA01050156</v>
          </cell>
          <cell r="D1739" t="str">
            <v>GEL VISCOSO DE ACIDO HIALURONICO Y YODO, (SE SOLICITA 22G CON ESPIGA DISPENSADORA).</v>
          </cell>
          <cell r="E1739">
            <v>108131</v>
          </cell>
          <cell r="F1739" t="str">
            <v>MEDICO QUIRURGICO</v>
          </cell>
          <cell r="G1739">
            <v>0</v>
          </cell>
          <cell r="H1739">
            <v>0</v>
          </cell>
          <cell r="I1739">
            <v>0</v>
          </cell>
          <cell r="J1739">
            <v>60</v>
          </cell>
        </row>
        <row r="1740">
          <cell r="B1740">
            <v>209865601</v>
          </cell>
          <cell r="C1740" t="str">
            <v>MA01010422</v>
          </cell>
          <cell r="D1740" t="str">
            <v>APOSITO CON MATRIZ DE COLAGENO (Se solicita 2 pulgadas x 2 pulgadas (5cm x 5cm)</v>
          </cell>
          <cell r="E1740">
            <v>105422</v>
          </cell>
          <cell r="F1740" t="str">
            <v>MEDICO QUIRURGICO</v>
          </cell>
          <cell r="G1740">
            <v>0</v>
          </cell>
          <cell r="H1740">
            <v>0</v>
          </cell>
          <cell r="I1740">
            <v>0</v>
          </cell>
          <cell r="J1740">
            <v>15.5</v>
          </cell>
        </row>
        <row r="1741">
          <cell r="B1741">
            <v>209865801</v>
          </cell>
          <cell r="C1741" t="str">
            <v>MA01010424</v>
          </cell>
          <cell r="D1741" t="str">
            <v>APOSITO CON MATRIZ DE COLAGENO (Se solicita 7 pulgadas x 7 pulgadas (18cm x 18cm)</v>
          </cell>
          <cell r="E1741">
            <v>105422</v>
          </cell>
          <cell r="F1741" t="str">
            <v>MEDICO QUIRURGICO</v>
          </cell>
          <cell r="G1741">
            <v>0</v>
          </cell>
          <cell r="H1741">
            <v>0</v>
          </cell>
          <cell r="I1741">
            <v>0</v>
          </cell>
          <cell r="J1741">
            <v>160</v>
          </cell>
        </row>
        <row r="1742">
          <cell r="B1742">
            <v>209991501</v>
          </cell>
          <cell r="C1742" t="str">
            <v>MA01050124</v>
          </cell>
          <cell r="D1742" t="str">
            <v>APOSITO ESPUMA, (se solicita Tamaños sin borde 10CM X 20CM)</v>
          </cell>
          <cell r="E1742">
            <v>107133</v>
          </cell>
          <cell r="F1742" t="str">
            <v>MEDICO QUIRURGICO</v>
          </cell>
          <cell r="G1742">
            <v>0</v>
          </cell>
          <cell r="H1742">
            <v>0</v>
          </cell>
          <cell r="I1742">
            <v>0</v>
          </cell>
          <cell r="J1742">
            <v>27</v>
          </cell>
        </row>
        <row r="1743">
          <cell r="B1743">
            <v>210318301</v>
          </cell>
          <cell r="C1743" t="str">
            <v>MA01010615</v>
          </cell>
          <cell r="D1743" t="str">
            <v>ESPUM EXU ABU  (SE SOLICITA TAMAÑO 10.2 X  10.2 X 1.29CM (4x4 x 0.5")</v>
          </cell>
          <cell r="E1743">
            <v>108041</v>
          </cell>
          <cell r="F1743" t="str">
            <v>MEDICO QUIRURGICO</v>
          </cell>
          <cell r="G1743">
            <v>0</v>
          </cell>
          <cell r="H1743">
            <v>0</v>
          </cell>
          <cell r="I1743">
            <v>0</v>
          </cell>
          <cell r="J1743">
            <v>27</v>
          </cell>
        </row>
        <row r="1744">
          <cell r="B1744">
            <v>209008401</v>
          </cell>
          <cell r="C1744" t="str">
            <v>IN02020032</v>
          </cell>
          <cell r="D1744" t="str">
            <v>SISTEMA AVANZADO DE INSUFLACIÓN Y EVACUACIÓN DE GASES PARA CIRUGÍA DE LAPAROSCÓPICA. Se solicita trocar de 12mm longitud 100mm</v>
          </cell>
          <cell r="E1744">
            <v>106588</v>
          </cell>
          <cell r="F1744" t="str">
            <v>MEDICO QUIRURGICO</v>
          </cell>
          <cell r="G1744">
            <v>0</v>
          </cell>
          <cell r="H1744">
            <v>0</v>
          </cell>
          <cell r="I1744">
            <v>0</v>
          </cell>
          <cell r="J1744">
            <v>189</v>
          </cell>
        </row>
        <row r="1745">
          <cell r="B1745">
            <v>209008601</v>
          </cell>
          <cell r="C1745" t="str">
            <v>IN02020034</v>
          </cell>
          <cell r="D1745" t="str">
            <v>SISTEMA AVANZADO DE INSUFLACIÓN Y EVACUACIÓN DE GASES PARA CIRUGÍA DE LAPAROSCÓPICA. Se solicita Tubos con filtro ULPA, con filtrado del CO2 de la cavidad menor o igual a 0.2µ, con prefiltro de carbón activado</v>
          </cell>
          <cell r="E1745">
            <v>106588</v>
          </cell>
          <cell r="F1745" t="str">
            <v>MEDICO QUIRURGICO</v>
          </cell>
          <cell r="G1745">
            <v>0</v>
          </cell>
          <cell r="H1745">
            <v>0</v>
          </cell>
          <cell r="I1745">
            <v>0</v>
          </cell>
          <cell r="J1745">
            <v>189</v>
          </cell>
        </row>
        <row r="1746">
          <cell r="B1746">
            <v>209763901</v>
          </cell>
          <cell r="C1746" t="str">
            <v>IN01060758</v>
          </cell>
          <cell r="D1746" t="str">
            <v>SISTEMA DE RECOLECCIÓN DE FLUÍDOS</v>
          </cell>
          <cell r="E1746">
            <v>104487</v>
          </cell>
          <cell r="F1746" t="str">
            <v>MEDICO QUIRURGICO</v>
          </cell>
          <cell r="G1746">
            <v>192</v>
          </cell>
          <cell r="H1746">
            <v>0</v>
          </cell>
          <cell r="I1746">
            <v>0</v>
          </cell>
          <cell r="J1746">
            <v>34.24</v>
          </cell>
        </row>
        <row r="1747">
          <cell r="B1747">
            <v>209197000</v>
          </cell>
          <cell r="C1747" t="str">
            <v>SC02020002</v>
          </cell>
          <cell r="D1747" t="str">
            <v>EVACUADOR VESICAL DESECHABLE. Se solicita con adaptador multimarca</v>
          </cell>
          <cell r="E1747">
            <v>102149</v>
          </cell>
          <cell r="F1747" t="str">
            <v>MEDICO QUIRURGICO</v>
          </cell>
          <cell r="G1747">
            <v>0</v>
          </cell>
          <cell r="H1747">
            <v>0</v>
          </cell>
          <cell r="I1747">
            <v>0</v>
          </cell>
          <cell r="J1747">
            <v>52.8</v>
          </cell>
        </row>
        <row r="1748">
          <cell r="B1748">
            <v>209215100</v>
          </cell>
          <cell r="C1748" t="str">
            <v>IN01060005</v>
          </cell>
          <cell r="D1748" t="str">
            <v>SISTEMA DE DILATADORES RENALES TIPO AMPLATZ</v>
          </cell>
          <cell r="E1748">
            <v>102136</v>
          </cell>
          <cell r="F1748" t="str">
            <v>MEDICO QUIRURGICO</v>
          </cell>
          <cell r="G1748">
            <v>0</v>
          </cell>
          <cell r="H1748">
            <v>0</v>
          </cell>
          <cell r="I1748">
            <v>0</v>
          </cell>
          <cell r="J1748">
            <v>442</v>
          </cell>
        </row>
        <row r="1749">
          <cell r="B1749">
            <v>209124101</v>
          </cell>
          <cell r="C1749" t="str">
            <v>MA03030506</v>
          </cell>
          <cell r="D1749" t="str">
            <v>BALÓN DE DILATACIÓN DE TRACTO DE NEFROSTOMÍA. Se solicita sin punta longitud del balón 15cm, balón inflado de 30Fr</v>
          </cell>
          <cell r="E1749">
            <v>106167</v>
          </cell>
          <cell r="F1749" t="str">
            <v>MEDICO QUIRURGICO</v>
          </cell>
          <cell r="G1749">
            <v>0</v>
          </cell>
          <cell r="H1749">
            <v>0</v>
          </cell>
          <cell r="I1749">
            <v>0</v>
          </cell>
          <cell r="J1749">
            <v>414.5</v>
          </cell>
        </row>
        <row r="1750">
          <cell r="B1750">
            <v>209176601</v>
          </cell>
          <cell r="C1750" t="str">
            <v>MA03030058</v>
          </cell>
          <cell r="D1750" t="str">
            <v>CANASTA UROLÓGICA DE NITINOL Se solicita de apertura frontal 1.7Fr, 115cm</v>
          </cell>
          <cell r="E1750">
            <v>105018</v>
          </cell>
          <cell r="F1750" t="str">
            <v>MEDICO QUIRURGICO</v>
          </cell>
          <cell r="G1750">
            <v>19</v>
          </cell>
          <cell r="H1750">
            <v>0</v>
          </cell>
          <cell r="I1750">
            <v>0</v>
          </cell>
          <cell r="J1750">
            <v>570</v>
          </cell>
        </row>
        <row r="1751">
          <cell r="B1751">
            <v>209260201</v>
          </cell>
          <cell r="C1751" t="str">
            <v>MA03030047</v>
          </cell>
          <cell r="D1751" t="str">
            <v>CANASTA UROLÓGICA DE NITINOL Se solicita 1.9Fr, 120 CM</v>
          </cell>
          <cell r="E1751">
            <v>102154</v>
          </cell>
          <cell r="F1751" t="str">
            <v>MEDICO QUIRURGICO</v>
          </cell>
          <cell r="G1751">
            <v>0</v>
          </cell>
          <cell r="H1751">
            <v>0</v>
          </cell>
          <cell r="I1751">
            <v>0</v>
          </cell>
          <cell r="J1751">
            <v>237.6</v>
          </cell>
        </row>
        <row r="1752">
          <cell r="B1752">
            <v>210336101</v>
          </cell>
          <cell r="C1752" t="str">
            <v>IN01061094</v>
          </cell>
          <cell r="D1752" t="str">
            <v>URETEROSCOPIO DIGITAL DE UN SOLO USO. Se solicita con diámetro exterior de 7.5Fr.</v>
          </cell>
          <cell r="E1752">
            <v>109573</v>
          </cell>
          <cell r="F1752" t="str">
            <v>MEDICO QUIRURGICO</v>
          </cell>
          <cell r="G1752">
            <v>0</v>
          </cell>
          <cell r="H1752">
            <v>0</v>
          </cell>
          <cell r="I1752">
            <v>0</v>
          </cell>
          <cell r="J1752">
            <v>425</v>
          </cell>
        </row>
        <row r="1753">
          <cell r="B1753">
            <v>209869401</v>
          </cell>
          <cell r="C1753" t="str">
            <v>MA03030498</v>
          </cell>
          <cell r="D1753" t="str">
            <v>BALÓN DE DILATACIÓN URETERAL. Se solicita longitud del balón de 4cm, diámetro de balón de 6mm</v>
          </cell>
          <cell r="E1753">
            <v>102132</v>
          </cell>
          <cell r="F1753" t="str">
            <v>MEDICO QUIRURGICO</v>
          </cell>
          <cell r="G1753">
            <v>21</v>
          </cell>
          <cell r="H1753">
            <v>0</v>
          </cell>
          <cell r="I1753">
            <v>0</v>
          </cell>
          <cell r="J1753">
            <v>438</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2FB58-0019-4437-A914-A788CB7630D7}">
  <sheetPr>
    <tabColor rgb="FFFF0000"/>
  </sheetPr>
  <dimension ref="A1:BK584"/>
  <sheetViews>
    <sheetView tabSelected="1" zoomScale="92" zoomScaleNormal="92" workbookViewId="0">
      <selection sqref="A1:R583"/>
    </sheetView>
  </sheetViews>
  <sheetFormatPr baseColWidth="10" defaultColWidth="11.5703125" defaultRowHeight="15" x14ac:dyDescent="0.25"/>
  <cols>
    <col min="1" max="1" width="15" style="7" customWidth="1"/>
    <col min="2" max="2" width="77.140625" style="7" customWidth="1"/>
    <col min="3" max="3" width="15" style="7" customWidth="1"/>
    <col min="4" max="4" width="13.7109375" style="7" customWidth="1"/>
    <col min="5" max="6" width="11.5703125" style="7" customWidth="1"/>
    <col min="7" max="7" width="13.28515625" style="7" customWidth="1"/>
    <col min="8" max="8" width="15.7109375" style="7" customWidth="1"/>
    <col min="9" max="11" width="11.5703125" style="7" customWidth="1"/>
    <col min="12" max="12" width="14.85546875" style="7" customWidth="1"/>
    <col min="13" max="13" width="17.28515625" style="7" customWidth="1"/>
    <col min="14" max="14" width="13.85546875" style="7" customWidth="1"/>
    <col min="15" max="15" width="14.28515625" style="7" customWidth="1"/>
    <col min="16" max="16" width="13.140625" style="7" customWidth="1"/>
    <col min="17" max="17" width="16" style="7" customWidth="1"/>
    <col min="18" max="18" width="16.28515625" style="7" customWidth="1"/>
    <col min="19" max="21" width="11.5703125" style="7" hidden="1" customWidth="1"/>
    <col min="22" max="22" width="13.42578125" style="7" hidden="1" customWidth="1"/>
    <col min="23" max="23" width="16.7109375" style="7" hidden="1" customWidth="1"/>
    <col min="24" max="24" width="11.5703125" style="7" hidden="1" customWidth="1"/>
    <col min="25" max="26" width="0" style="7" hidden="1" customWidth="1"/>
    <col min="27" max="27" width="13.5703125" style="7" hidden="1" customWidth="1"/>
    <col min="28" max="28" width="17.28515625" style="7" hidden="1" customWidth="1"/>
    <col min="29" max="31" width="0" style="7" hidden="1" customWidth="1"/>
    <col min="32" max="32" width="13.140625" style="7" hidden="1" customWidth="1"/>
    <col min="33" max="33" width="17.5703125" style="7" hidden="1" customWidth="1"/>
    <col min="34" max="36" width="0" style="7" hidden="1" customWidth="1"/>
    <col min="37" max="37" width="13.5703125" style="7" hidden="1" customWidth="1"/>
    <col min="38" max="38" width="12.5703125" style="7" hidden="1" customWidth="1"/>
    <col min="39" max="41" width="0" style="7" hidden="1" customWidth="1"/>
    <col min="42" max="43" width="14.140625" style="7" hidden="1" customWidth="1"/>
    <col min="44" max="44" width="12.7109375" style="7" hidden="1" customWidth="1"/>
    <col min="45" max="45" width="12.85546875" style="7" hidden="1" customWidth="1"/>
    <col min="46" max="46" width="13.42578125" style="7" hidden="1" customWidth="1"/>
    <col min="47" max="47" width="14.140625" style="7" hidden="1" customWidth="1"/>
    <col min="48" max="48" width="15" style="7" hidden="1" customWidth="1"/>
    <col min="49" max="51" width="14.28515625" style="7" hidden="1" customWidth="1"/>
    <col min="52" max="52" width="14.5703125" style="7" hidden="1" customWidth="1"/>
    <col min="53" max="53" width="13" style="7" hidden="1" customWidth="1"/>
    <col min="54" max="54" width="15.7109375" style="7" hidden="1" customWidth="1"/>
    <col min="55" max="55" width="14.28515625" style="7" hidden="1" customWidth="1"/>
    <col min="56" max="56" width="16.42578125" style="7" hidden="1" customWidth="1"/>
    <col min="57" max="57" width="14.5703125" style="7" hidden="1" customWidth="1"/>
    <col min="58" max="58" width="19" style="7" hidden="1" customWidth="1"/>
    <col min="59" max="59" width="15.85546875" style="7" hidden="1" customWidth="1"/>
    <col min="60" max="61" width="14.28515625" style="7" hidden="1" customWidth="1"/>
    <col min="62" max="62" width="14.5703125" style="7" hidden="1" customWidth="1"/>
    <col min="63" max="63" width="16" style="7" hidden="1" customWidth="1"/>
    <col min="64" max="16384" width="11.5703125" style="7"/>
  </cols>
  <sheetData>
    <row r="1" spans="1:63" ht="90" x14ac:dyDescent="0.25">
      <c r="A1" s="39" t="s">
        <v>0</v>
      </c>
      <c r="B1" s="39" t="s">
        <v>1</v>
      </c>
      <c r="C1" s="37" t="s">
        <v>2</v>
      </c>
      <c r="D1" s="37" t="s">
        <v>3</v>
      </c>
      <c r="E1" s="37" t="s">
        <v>4</v>
      </c>
      <c r="F1" s="37" t="s">
        <v>5</v>
      </c>
      <c r="G1" s="38" t="s">
        <v>580</v>
      </c>
      <c r="H1" s="38" t="s">
        <v>581</v>
      </c>
      <c r="I1" s="37" t="s">
        <v>8</v>
      </c>
      <c r="J1" s="37" t="s">
        <v>9</v>
      </c>
      <c r="K1" s="37" t="s">
        <v>10</v>
      </c>
      <c r="L1" s="38" t="s">
        <v>11</v>
      </c>
      <c r="M1" s="38" t="s">
        <v>582</v>
      </c>
      <c r="N1" s="37" t="s">
        <v>584</v>
      </c>
      <c r="O1" s="37" t="s">
        <v>585</v>
      </c>
      <c r="P1" s="37" t="s">
        <v>586</v>
      </c>
      <c r="Q1" s="38" t="s">
        <v>587</v>
      </c>
      <c r="R1" s="38" t="s">
        <v>588</v>
      </c>
      <c r="S1" s="4" t="s">
        <v>3</v>
      </c>
      <c r="T1" s="1" t="s">
        <v>4</v>
      </c>
      <c r="U1" s="1" t="s">
        <v>5</v>
      </c>
      <c r="V1" s="2" t="s">
        <v>580</v>
      </c>
      <c r="W1" s="3" t="s">
        <v>581</v>
      </c>
      <c r="X1" s="1" t="s">
        <v>583</v>
      </c>
      <c r="Y1" s="1" t="s">
        <v>9</v>
      </c>
      <c r="Z1" s="1" t="s">
        <v>10</v>
      </c>
      <c r="AA1" s="2" t="s">
        <v>11</v>
      </c>
      <c r="AB1" s="3" t="s">
        <v>582</v>
      </c>
      <c r="AC1" s="1" t="s">
        <v>584</v>
      </c>
      <c r="AD1" s="1" t="s">
        <v>585</v>
      </c>
      <c r="AE1" s="1" t="s">
        <v>586</v>
      </c>
      <c r="AF1" s="2" t="s">
        <v>587</v>
      </c>
      <c r="AG1" s="3" t="s">
        <v>589</v>
      </c>
      <c r="AH1" s="1" t="s">
        <v>3</v>
      </c>
      <c r="AI1" s="1" t="s">
        <v>4</v>
      </c>
      <c r="AJ1" s="1" t="s">
        <v>5</v>
      </c>
      <c r="AK1" s="2" t="s">
        <v>6</v>
      </c>
      <c r="AL1" s="3" t="s">
        <v>7</v>
      </c>
      <c r="AM1" s="1" t="s">
        <v>8</v>
      </c>
      <c r="AN1" s="1" t="s">
        <v>9</v>
      </c>
      <c r="AO1" s="1" t="s">
        <v>10</v>
      </c>
      <c r="AP1" s="2" t="s">
        <v>11</v>
      </c>
      <c r="AQ1" s="3" t="s">
        <v>12</v>
      </c>
      <c r="AR1" s="1" t="s">
        <v>13</v>
      </c>
      <c r="AS1" s="1" t="s">
        <v>14</v>
      </c>
      <c r="AT1" s="1" t="s">
        <v>15</v>
      </c>
      <c r="AU1" s="5" t="s">
        <v>16</v>
      </c>
      <c r="AV1" s="6" t="s">
        <v>17</v>
      </c>
      <c r="AW1" s="1" t="s">
        <v>18</v>
      </c>
      <c r="AX1" s="1" t="s">
        <v>19</v>
      </c>
      <c r="AY1" s="1" t="s">
        <v>20</v>
      </c>
      <c r="AZ1" s="5" t="s">
        <v>21</v>
      </c>
      <c r="BA1" s="6" t="s">
        <v>22</v>
      </c>
      <c r="BB1" s="1" t="s">
        <v>23</v>
      </c>
      <c r="BC1" s="1" t="s">
        <v>24</v>
      </c>
      <c r="BD1" s="1" t="s">
        <v>25</v>
      </c>
      <c r="BE1" s="5" t="s">
        <v>26</v>
      </c>
      <c r="BF1" s="6" t="s">
        <v>27</v>
      </c>
      <c r="BG1" s="1" t="s">
        <v>28</v>
      </c>
      <c r="BH1" s="1" t="s">
        <v>29</v>
      </c>
      <c r="BI1" s="1" t="s">
        <v>30</v>
      </c>
      <c r="BJ1" s="5" t="s">
        <v>31</v>
      </c>
      <c r="BK1" s="6" t="s">
        <v>32</v>
      </c>
    </row>
    <row r="2" spans="1:63" x14ac:dyDescent="0.25">
      <c r="A2" s="44">
        <v>209003502</v>
      </c>
      <c r="B2" s="46" t="s">
        <v>33</v>
      </c>
      <c r="C2" s="45">
        <f>VLOOKUP(A2,'[31]MD agosto datos (2)'!$B$1170:$J$1753,9,0)</f>
        <v>4.2380000000000004</v>
      </c>
      <c r="D2" s="35">
        <f>VLOOKUP(A2,'[31]MD agosto datos (2)'!$B$2:$I$585,6,0)</f>
        <v>71800</v>
      </c>
      <c r="E2" s="35">
        <f>VLOOKUP(A2,'[31]MD agosto datos (2)'!$B$2:$H$585,7,0)</f>
        <v>8800</v>
      </c>
      <c r="F2" s="36">
        <f>VLOOKUP(A2,'[31]MD agosto datos (2)'!$B$2:$I$585,8,0)</f>
        <v>8640</v>
      </c>
      <c r="G2" s="35">
        <f>+D2+E2+F2</f>
        <v>89240</v>
      </c>
      <c r="H2" s="35">
        <f>+G2*C2</f>
        <v>378199.12000000005</v>
      </c>
      <c r="I2" s="35">
        <f>VLOOKUP(A2,'[31]MD agosto datos (2)'!$B$586:$I$1169,6,0)</f>
        <v>10600</v>
      </c>
      <c r="J2" s="35">
        <f>VLOOKUP(A2,'[31]MD agosto datos (2)'!$B$586:$I$1169,7,0)</f>
        <v>5400</v>
      </c>
      <c r="K2" s="36">
        <f>VLOOKUP(A2,'[31]MD agosto datos (2)'!$B$586:$I$1169,8,0)</f>
        <v>12440</v>
      </c>
      <c r="L2" s="40">
        <f>+I2+J2+K2</f>
        <v>28440</v>
      </c>
      <c r="M2" s="41">
        <f>+L2*C2</f>
        <v>120528.72000000002</v>
      </c>
      <c r="N2" s="35">
        <f>VLOOKUP(A2,'[31]MD agosto datos (2)'!$B$1170:$I$1753,6,0)</f>
        <v>5400</v>
      </c>
      <c r="O2" s="35">
        <f>VLOOKUP(A2,'[31]MD agosto datos (2)'!$B$1170:$I$1753,7,0)</f>
        <v>5000</v>
      </c>
      <c r="P2" s="36">
        <f>VLOOKUP(A2,'[31]MD agosto datos (2)'!$B$1170:$I$1753,8,0)</f>
        <v>18640</v>
      </c>
      <c r="Q2" s="42">
        <f>+N2+O2+P2</f>
        <v>29040</v>
      </c>
      <c r="R2" s="43">
        <f>+Q2*C2</f>
        <v>123071.52000000002</v>
      </c>
      <c r="S2" s="15"/>
      <c r="T2" s="16"/>
      <c r="U2" s="16"/>
      <c r="V2" s="17">
        <f>+S2+T2+U2</f>
        <v>0</v>
      </c>
      <c r="W2" s="18">
        <f t="shared" ref="W2:W63" si="0">V2*C2</f>
        <v>0</v>
      </c>
      <c r="X2" s="16"/>
      <c r="Y2" s="16"/>
      <c r="Z2" s="16"/>
      <c r="AA2" s="19">
        <f>SUM(X2:Z2)</f>
        <v>0</v>
      </c>
      <c r="AB2" s="20">
        <f t="shared" ref="AB2:AB63" si="1">C2*AA2</f>
        <v>0</v>
      </c>
      <c r="AC2" s="16"/>
      <c r="AD2" s="21"/>
      <c r="AE2" s="21"/>
      <c r="AF2" s="19">
        <f t="shared" ref="AF2:AF65" si="2">SUM(AC2:AE2)</f>
        <v>0</v>
      </c>
      <c r="AG2" s="20">
        <f t="shared" ref="AG2:AG63" si="3">C2*AF2</f>
        <v>0</v>
      </c>
      <c r="AH2" s="19"/>
      <c r="AI2" s="19"/>
      <c r="AJ2" s="19"/>
      <c r="AK2" s="19">
        <f>SUM(AH2:AJ2)</f>
        <v>0</v>
      </c>
      <c r="AL2" s="20">
        <f t="shared" ref="AL2:AL63" si="4">C2*AK2</f>
        <v>0</v>
      </c>
      <c r="AM2" s="19"/>
      <c r="AN2" s="19"/>
      <c r="AO2" s="19"/>
      <c r="AP2" s="19">
        <f>SUM(AM2:AO2)</f>
        <v>0</v>
      </c>
      <c r="AQ2" s="20">
        <f t="shared" ref="AQ2:AQ63" si="5">C2*AP2</f>
        <v>0</v>
      </c>
      <c r="AR2" s="19"/>
      <c r="AS2" s="19"/>
      <c r="AT2" s="19"/>
      <c r="AU2" s="19">
        <f>SUM(AR2:AT2)</f>
        <v>0</v>
      </c>
      <c r="AV2" s="20">
        <f t="shared" ref="AV2:AV63" si="6">C2*AU2</f>
        <v>0</v>
      </c>
      <c r="AW2" s="19"/>
      <c r="AX2" s="19"/>
      <c r="AY2" s="19"/>
      <c r="AZ2" s="19">
        <f>SUM(AW2:AY2)</f>
        <v>0</v>
      </c>
      <c r="BA2" s="18">
        <f t="shared" ref="BA2:BA63" si="7">AZ2*C2</f>
        <v>0</v>
      </c>
      <c r="BB2" s="19"/>
      <c r="BC2" s="19"/>
      <c r="BD2" s="19"/>
      <c r="BE2" s="19">
        <f>SUM(BB2:BD2)</f>
        <v>0</v>
      </c>
      <c r="BF2" s="18">
        <f t="shared" ref="BF2:BF63" si="8">BE2*C2</f>
        <v>0</v>
      </c>
      <c r="BG2" s="19"/>
      <c r="BH2" s="19"/>
      <c r="BI2" s="19"/>
      <c r="BJ2" s="19">
        <f>SUM(BG2:BI2)</f>
        <v>0</v>
      </c>
      <c r="BK2" s="18">
        <f t="shared" ref="BK2:BK63" si="9">BJ2*C2</f>
        <v>0</v>
      </c>
    </row>
    <row r="3" spans="1:63" ht="24" x14ac:dyDescent="0.25">
      <c r="A3" s="44">
        <v>209007502</v>
      </c>
      <c r="B3" s="46" t="s">
        <v>35</v>
      </c>
      <c r="C3" s="45">
        <f>VLOOKUP(A3,'[31]MD agosto datos (2)'!$B$1170:$J$1753,9,0)</f>
        <v>50</v>
      </c>
      <c r="D3" s="35">
        <f>VLOOKUP(A3,'[31]MD agosto datos (2)'!$B$2:$I$585,6,0)</f>
        <v>2640</v>
      </c>
      <c r="E3" s="35">
        <f>VLOOKUP(A3,'[31]MD agosto datos (2)'!$B$2:$H$585,7,0)</f>
        <v>124</v>
      </c>
      <c r="F3" s="36">
        <f>VLOOKUP(A3,'[31]MD agosto datos (2)'!$B$2:$I$585,8,0)</f>
        <v>151</v>
      </c>
      <c r="G3" s="35">
        <f t="shared" ref="G3:G65" si="10">+D3+E3+F3</f>
        <v>2915</v>
      </c>
      <c r="H3" s="35">
        <f t="shared" ref="H3:H65" si="11">+G3*C3</f>
        <v>145750</v>
      </c>
      <c r="I3" s="35">
        <f>VLOOKUP(A3,'[31]MD agosto datos (2)'!$B$586:$I$1169,6,0)</f>
        <v>2448</v>
      </c>
      <c r="J3" s="35">
        <f>VLOOKUP(A3,'[31]MD agosto datos (2)'!$B$586:$I$1169,7,0)</f>
        <v>305</v>
      </c>
      <c r="K3" s="36">
        <f>VLOOKUP(A3,'[31]MD agosto datos (2)'!$B$586:$I$1169,8,0)</f>
        <v>15</v>
      </c>
      <c r="L3" s="40">
        <f t="shared" ref="L3:L65" si="12">+I3+J3+K3</f>
        <v>2768</v>
      </c>
      <c r="M3" s="41">
        <f t="shared" ref="M3:M65" si="13">+L3*C3</f>
        <v>138400</v>
      </c>
      <c r="N3" s="35">
        <f>VLOOKUP(A3,'[31]MD agosto datos (2)'!$B$1170:$I$1753,6,0)</f>
        <v>2399</v>
      </c>
      <c r="O3" s="35">
        <f>VLOOKUP(A3,'[31]MD agosto datos (2)'!$B$1170:$I$1753,7,0)</f>
        <v>278</v>
      </c>
      <c r="P3" s="36">
        <f>VLOOKUP(A3,'[31]MD agosto datos (2)'!$B$1170:$I$1753,8,0)</f>
        <v>15</v>
      </c>
      <c r="Q3" s="42">
        <f t="shared" ref="Q3:Q65" si="14">+N3+O3+P3</f>
        <v>2692</v>
      </c>
      <c r="R3" s="43">
        <f t="shared" ref="R3:R65" si="15">+Q3*C3</f>
        <v>134600</v>
      </c>
      <c r="S3" s="15"/>
      <c r="T3" s="16"/>
      <c r="U3" s="16"/>
      <c r="V3" s="17">
        <f t="shared" ref="V3:V66" si="16">+S3+T3+U3</f>
        <v>0</v>
      </c>
      <c r="W3" s="18">
        <f t="shared" si="0"/>
        <v>0</v>
      </c>
      <c r="X3" s="16"/>
      <c r="Y3" s="16"/>
      <c r="Z3" s="16"/>
      <c r="AA3" s="19">
        <f t="shared" ref="AA3:AA66" si="17">SUM(X3:Z3)</f>
        <v>0</v>
      </c>
      <c r="AB3" s="20">
        <f t="shared" si="1"/>
        <v>0</v>
      </c>
      <c r="AC3" s="16"/>
      <c r="AD3" s="21"/>
      <c r="AE3" s="21"/>
      <c r="AF3" s="19">
        <f t="shared" si="2"/>
        <v>0</v>
      </c>
      <c r="AG3" s="20">
        <f t="shared" si="3"/>
        <v>0</v>
      </c>
      <c r="AH3" s="19"/>
      <c r="AI3" s="19"/>
      <c r="AJ3" s="19"/>
      <c r="AK3" s="19">
        <f t="shared" ref="AK3:AK66" si="18">SUM(AH3:AJ3)</f>
        <v>0</v>
      </c>
      <c r="AL3" s="20">
        <f t="shared" si="4"/>
        <v>0</v>
      </c>
      <c r="AM3" s="19"/>
      <c r="AN3" s="19"/>
      <c r="AO3" s="19"/>
      <c r="AP3" s="19">
        <f t="shared" ref="AP3:AP66" si="19">SUM(AM3:AO3)</f>
        <v>0</v>
      </c>
      <c r="AQ3" s="20">
        <f t="shared" si="5"/>
        <v>0</v>
      </c>
      <c r="AR3" s="19"/>
      <c r="AS3" s="19"/>
      <c r="AT3" s="19"/>
      <c r="AU3" s="19">
        <f t="shared" ref="AU3:AU66" si="20">SUM(AR3:AT3)</f>
        <v>0</v>
      </c>
      <c r="AV3" s="20">
        <f t="shared" si="6"/>
        <v>0</v>
      </c>
      <c r="AW3" s="19"/>
      <c r="AX3" s="19"/>
      <c r="AY3" s="19"/>
      <c r="AZ3" s="19">
        <f t="shared" ref="AZ3:AZ66" si="21">SUM(AW3:AY3)</f>
        <v>0</v>
      </c>
      <c r="BA3" s="18">
        <f t="shared" si="7"/>
        <v>0</v>
      </c>
      <c r="BB3" s="19"/>
      <c r="BC3" s="19"/>
      <c r="BD3" s="19"/>
      <c r="BE3" s="19">
        <f t="shared" ref="BE3:BE66" si="22">SUM(BB3:BD3)</f>
        <v>0</v>
      </c>
      <c r="BF3" s="18">
        <f t="shared" si="8"/>
        <v>0</v>
      </c>
      <c r="BG3" s="19"/>
      <c r="BH3" s="19"/>
      <c r="BI3" s="19"/>
      <c r="BJ3" s="19">
        <f t="shared" ref="BJ3:BJ66" si="23">SUM(BG3:BI3)</f>
        <v>0</v>
      </c>
      <c r="BK3" s="18">
        <f t="shared" si="9"/>
        <v>0</v>
      </c>
    </row>
    <row r="4" spans="1:63" ht="24" x14ac:dyDescent="0.25">
      <c r="A4" s="44">
        <v>209009301</v>
      </c>
      <c r="B4" s="46" t="s">
        <v>45</v>
      </c>
      <c r="C4" s="45">
        <f>VLOOKUP(A4,'[31]MD agosto datos (2)'!$B$1170:$J$1753,9,0)</f>
        <v>2.56</v>
      </c>
      <c r="D4" s="35">
        <f>VLOOKUP(A4,'[31]MD agosto datos (2)'!$B$2:$I$585,6,0)</f>
        <v>4440</v>
      </c>
      <c r="E4" s="35">
        <f>VLOOKUP(A4,'[31]MD agosto datos (2)'!$B$2:$H$585,7,0)</f>
        <v>1920</v>
      </c>
      <c r="F4" s="36">
        <f>VLOOKUP(A4,'[31]MD agosto datos (2)'!$B$2:$I$585,8,0)</f>
        <v>375</v>
      </c>
      <c r="G4" s="35">
        <f t="shared" si="10"/>
        <v>6735</v>
      </c>
      <c r="H4" s="35">
        <f t="shared" si="11"/>
        <v>17241.599999999999</v>
      </c>
      <c r="I4" s="35">
        <f>VLOOKUP(A4,'[31]MD agosto datos (2)'!$B$586:$I$1169,6,0)</f>
        <v>0</v>
      </c>
      <c r="J4" s="35">
        <f>VLOOKUP(A4,'[31]MD agosto datos (2)'!$B$586:$I$1169,7,0)</f>
        <v>1589</v>
      </c>
      <c r="K4" s="36">
        <f>VLOOKUP(A4,'[31]MD agosto datos (2)'!$B$586:$I$1169,8,0)</f>
        <v>0</v>
      </c>
      <c r="L4" s="40">
        <f t="shared" si="12"/>
        <v>1589</v>
      </c>
      <c r="M4" s="41">
        <f t="shared" si="13"/>
        <v>4067.84</v>
      </c>
      <c r="N4" s="35">
        <f>VLOOKUP(A4,'[31]MD agosto datos (2)'!$B$1170:$I$1753,6,0)</f>
        <v>0</v>
      </c>
      <c r="O4" s="35">
        <f>VLOOKUP(A4,'[31]MD agosto datos (2)'!$B$1170:$I$1753,7,0)</f>
        <v>1094</v>
      </c>
      <c r="P4" s="36">
        <f>VLOOKUP(A4,'[31]MD agosto datos (2)'!$B$1170:$I$1753,8,0)</f>
        <v>0</v>
      </c>
      <c r="Q4" s="42">
        <f t="shared" si="14"/>
        <v>1094</v>
      </c>
      <c r="R4" s="43">
        <f t="shared" si="15"/>
        <v>2800.64</v>
      </c>
      <c r="S4" s="15"/>
      <c r="T4" s="16"/>
      <c r="U4" s="16"/>
      <c r="V4" s="17">
        <f t="shared" si="16"/>
        <v>0</v>
      </c>
      <c r="W4" s="18">
        <f t="shared" si="0"/>
        <v>0</v>
      </c>
      <c r="X4" s="16"/>
      <c r="Y4" s="16"/>
      <c r="Z4" s="16"/>
      <c r="AA4" s="19">
        <f t="shared" si="17"/>
        <v>0</v>
      </c>
      <c r="AB4" s="20">
        <f t="shared" si="1"/>
        <v>0</v>
      </c>
      <c r="AC4" s="16"/>
      <c r="AD4" s="21"/>
      <c r="AE4" s="21"/>
      <c r="AF4" s="19">
        <f t="shared" si="2"/>
        <v>0</v>
      </c>
      <c r="AG4" s="20">
        <f t="shared" si="3"/>
        <v>0</v>
      </c>
      <c r="AH4" s="19"/>
      <c r="AI4" s="19"/>
      <c r="AJ4" s="19"/>
      <c r="AK4" s="19">
        <f t="shared" si="18"/>
        <v>0</v>
      </c>
      <c r="AL4" s="20">
        <f t="shared" si="4"/>
        <v>0</v>
      </c>
      <c r="AM4" s="19"/>
      <c r="AN4" s="19"/>
      <c r="AO4" s="19"/>
      <c r="AP4" s="19">
        <f t="shared" si="19"/>
        <v>0</v>
      </c>
      <c r="AQ4" s="20">
        <f t="shared" si="5"/>
        <v>0</v>
      </c>
      <c r="AR4" s="19"/>
      <c r="AS4" s="19"/>
      <c r="AT4" s="19"/>
      <c r="AU4" s="19">
        <f t="shared" si="20"/>
        <v>0</v>
      </c>
      <c r="AV4" s="20">
        <f t="shared" si="6"/>
        <v>0</v>
      </c>
      <c r="AW4" s="19"/>
      <c r="AX4" s="19"/>
      <c r="AY4" s="19"/>
      <c r="AZ4" s="19">
        <f t="shared" si="21"/>
        <v>0</v>
      </c>
      <c r="BA4" s="18">
        <f t="shared" si="7"/>
        <v>0</v>
      </c>
      <c r="BB4" s="19"/>
      <c r="BC4" s="19"/>
      <c r="BD4" s="19"/>
      <c r="BE4" s="19">
        <f t="shared" si="22"/>
        <v>0</v>
      </c>
      <c r="BF4" s="18">
        <f t="shared" si="8"/>
        <v>0</v>
      </c>
      <c r="BG4" s="19"/>
      <c r="BH4" s="19"/>
      <c r="BI4" s="19"/>
      <c r="BJ4" s="19">
        <f t="shared" si="23"/>
        <v>0</v>
      </c>
      <c r="BK4" s="18">
        <f t="shared" si="9"/>
        <v>0</v>
      </c>
    </row>
    <row r="5" spans="1:63" ht="36" x14ac:dyDescent="0.25">
      <c r="A5" s="44">
        <v>209011226</v>
      </c>
      <c r="B5" s="46" t="s">
        <v>47</v>
      </c>
      <c r="C5" s="45">
        <f>VLOOKUP(A5,'[31]MD agosto datos (2)'!$B$1170:$J$1753,9,0)</f>
        <v>268</v>
      </c>
      <c r="D5" s="35">
        <f>VLOOKUP(A5,'[31]MD agosto datos (2)'!$B$2:$I$585,6,0)</f>
        <v>600</v>
      </c>
      <c r="E5" s="35">
        <f>VLOOKUP(A5,'[31]MD agosto datos (2)'!$B$2:$H$585,7,0)</f>
        <v>418</v>
      </c>
      <c r="F5" s="36">
        <f>VLOOKUP(A5,'[31]MD agosto datos (2)'!$B$2:$I$585,8,0)</f>
        <v>0</v>
      </c>
      <c r="G5" s="35">
        <f t="shared" si="10"/>
        <v>1018</v>
      </c>
      <c r="H5" s="35">
        <f t="shared" si="11"/>
        <v>272824</v>
      </c>
      <c r="I5" s="35">
        <f>VLOOKUP(A5,'[31]MD agosto datos (2)'!$B$586:$I$1169,6,0)</f>
        <v>0</v>
      </c>
      <c r="J5" s="35">
        <f>VLOOKUP(A5,'[31]MD agosto datos (2)'!$B$586:$I$1169,7,0)</f>
        <v>18</v>
      </c>
      <c r="K5" s="36">
        <f>VLOOKUP(A5,'[31]MD agosto datos (2)'!$B$586:$I$1169,8,0)</f>
        <v>0</v>
      </c>
      <c r="L5" s="40">
        <f t="shared" si="12"/>
        <v>18</v>
      </c>
      <c r="M5" s="41">
        <f t="shared" si="13"/>
        <v>4824</v>
      </c>
      <c r="N5" s="35">
        <f>VLOOKUP(A5,'[31]MD agosto datos (2)'!$B$1170:$I$1753,6,0)</f>
        <v>0</v>
      </c>
      <c r="O5" s="35">
        <f>VLOOKUP(A5,'[31]MD agosto datos (2)'!$B$1170:$I$1753,7,0)</f>
        <v>18</v>
      </c>
      <c r="P5" s="36">
        <f>VLOOKUP(A5,'[31]MD agosto datos (2)'!$B$1170:$I$1753,8,0)</f>
        <v>0</v>
      </c>
      <c r="Q5" s="42">
        <f t="shared" si="14"/>
        <v>18</v>
      </c>
      <c r="R5" s="43">
        <f t="shared" si="15"/>
        <v>4824</v>
      </c>
      <c r="S5" s="15"/>
      <c r="T5" s="16"/>
      <c r="U5" s="16"/>
      <c r="V5" s="17">
        <f t="shared" si="16"/>
        <v>0</v>
      </c>
      <c r="W5" s="18">
        <f t="shared" si="0"/>
        <v>0</v>
      </c>
      <c r="X5" s="16"/>
      <c r="Y5" s="16"/>
      <c r="Z5" s="16"/>
      <c r="AA5" s="19">
        <f t="shared" si="17"/>
        <v>0</v>
      </c>
      <c r="AB5" s="20">
        <f t="shared" si="1"/>
        <v>0</v>
      </c>
      <c r="AC5" s="16"/>
      <c r="AD5" s="21"/>
      <c r="AE5" s="21"/>
      <c r="AF5" s="19">
        <f t="shared" si="2"/>
        <v>0</v>
      </c>
      <c r="AG5" s="20">
        <f t="shared" si="3"/>
        <v>0</v>
      </c>
      <c r="AH5" s="19"/>
      <c r="AI5" s="19"/>
      <c r="AJ5" s="19"/>
      <c r="AK5" s="19">
        <f t="shared" si="18"/>
        <v>0</v>
      </c>
      <c r="AL5" s="20">
        <f t="shared" si="4"/>
        <v>0</v>
      </c>
      <c r="AM5" s="19"/>
      <c r="AN5" s="19"/>
      <c r="AO5" s="19"/>
      <c r="AP5" s="19">
        <f t="shared" si="19"/>
        <v>0</v>
      </c>
      <c r="AQ5" s="20">
        <f t="shared" si="5"/>
        <v>0</v>
      </c>
      <c r="AR5" s="19"/>
      <c r="AS5" s="19"/>
      <c r="AT5" s="19"/>
      <c r="AU5" s="19">
        <f t="shared" si="20"/>
        <v>0</v>
      </c>
      <c r="AV5" s="20">
        <f t="shared" si="6"/>
        <v>0</v>
      </c>
      <c r="AW5" s="19"/>
      <c r="AX5" s="19"/>
      <c r="AY5" s="19"/>
      <c r="AZ5" s="19">
        <f t="shared" si="21"/>
        <v>0</v>
      </c>
      <c r="BA5" s="18">
        <f t="shared" si="7"/>
        <v>0</v>
      </c>
      <c r="BB5" s="19"/>
      <c r="BC5" s="19"/>
      <c r="BD5" s="19"/>
      <c r="BE5" s="19">
        <f t="shared" si="22"/>
        <v>0</v>
      </c>
      <c r="BF5" s="18">
        <f t="shared" si="8"/>
        <v>0</v>
      </c>
      <c r="BG5" s="19"/>
      <c r="BH5" s="19"/>
      <c r="BI5" s="19"/>
      <c r="BJ5" s="19">
        <f t="shared" si="23"/>
        <v>0</v>
      </c>
      <c r="BK5" s="18">
        <f t="shared" si="9"/>
        <v>0</v>
      </c>
    </row>
    <row r="6" spans="1:63" ht="84" x14ac:dyDescent="0.25">
      <c r="A6" s="44">
        <v>209013300</v>
      </c>
      <c r="B6" s="46" t="s">
        <v>48</v>
      </c>
      <c r="C6" s="45">
        <f>VLOOKUP(A6,'[31]MD agosto datos (2)'!$B$1170:$J$1753,9,0)</f>
        <v>21.5</v>
      </c>
      <c r="D6" s="35">
        <f>VLOOKUP(A6,'[31]MD agosto datos (2)'!$B$2:$I$585,6,0)</f>
        <v>1854</v>
      </c>
      <c r="E6" s="35">
        <f>VLOOKUP(A6,'[31]MD agosto datos (2)'!$B$2:$H$585,7,0)</f>
        <v>30</v>
      </c>
      <c r="F6" s="36">
        <f>VLOOKUP(A6,'[31]MD agosto datos (2)'!$B$2:$I$585,8,0)</f>
        <v>0</v>
      </c>
      <c r="G6" s="35">
        <f t="shared" si="10"/>
        <v>1884</v>
      </c>
      <c r="H6" s="35">
        <f t="shared" si="11"/>
        <v>40506</v>
      </c>
      <c r="I6" s="35">
        <f>VLOOKUP(A6,'[31]MD agosto datos (2)'!$B$586:$I$1169,6,0)</f>
        <v>648</v>
      </c>
      <c r="J6" s="35">
        <f>VLOOKUP(A6,'[31]MD agosto datos (2)'!$B$586:$I$1169,7,0)</f>
        <v>30</v>
      </c>
      <c r="K6" s="36">
        <f>VLOOKUP(A6,'[31]MD agosto datos (2)'!$B$586:$I$1169,8,0)</f>
        <v>0</v>
      </c>
      <c r="L6" s="40">
        <f t="shared" si="12"/>
        <v>678</v>
      </c>
      <c r="M6" s="41">
        <f t="shared" si="13"/>
        <v>14577</v>
      </c>
      <c r="N6" s="35">
        <f>VLOOKUP(A6,'[31]MD agosto datos (2)'!$B$1170:$I$1753,6,0)</f>
        <v>648</v>
      </c>
      <c r="O6" s="35">
        <f>VLOOKUP(A6,'[31]MD agosto datos (2)'!$B$1170:$I$1753,7,0)</f>
        <v>30</v>
      </c>
      <c r="P6" s="36">
        <f>VLOOKUP(A6,'[31]MD agosto datos (2)'!$B$1170:$I$1753,8,0)</f>
        <v>0</v>
      </c>
      <c r="Q6" s="42">
        <f t="shared" si="14"/>
        <v>678</v>
      </c>
      <c r="R6" s="43">
        <f t="shared" si="15"/>
        <v>14577</v>
      </c>
      <c r="S6" s="15"/>
      <c r="T6" s="16"/>
      <c r="U6" s="16"/>
      <c r="V6" s="17">
        <f t="shared" si="16"/>
        <v>0</v>
      </c>
      <c r="W6" s="18">
        <f t="shared" si="0"/>
        <v>0</v>
      </c>
      <c r="X6" s="16"/>
      <c r="Y6" s="16"/>
      <c r="Z6" s="16"/>
      <c r="AA6" s="19">
        <f t="shared" si="17"/>
        <v>0</v>
      </c>
      <c r="AB6" s="20">
        <f t="shared" si="1"/>
        <v>0</v>
      </c>
      <c r="AC6" s="16"/>
      <c r="AD6" s="21"/>
      <c r="AE6" s="21"/>
      <c r="AF6" s="19">
        <f t="shared" si="2"/>
        <v>0</v>
      </c>
      <c r="AG6" s="20">
        <f t="shared" si="3"/>
        <v>0</v>
      </c>
      <c r="AH6" s="19"/>
      <c r="AI6" s="19"/>
      <c r="AJ6" s="19"/>
      <c r="AK6" s="19">
        <f t="shared" si="18"/>
        <v>0</v>
      </c>
      <c r="AL6" s="20">
        <f t="shared" si="4"/>
        <v>0</v>
      </c>
      <c r="AM6" s="19"/>
      <c r="AN6" s="19"/>
      <c r="AO6" s="19"/>
      <c r="AP6" s="19">
        <f t="shared" si="19"/>
        <v>0</v>
      </c>
      <c r="AQ6" s="20">
        <f t="shared" si="5"/>
        <v>0</v>
      </c>
      <c r="AR6" s="19"/>
      <c r="AS6" s="19"/>
      <c r="AT6" s="19"/>
      <c r="AU6" s="19">
        <f t="shared" si="20"/>
        <v>0</v>
      </c>
      <c r="AV6" s="20">
        <f t="shared" si="6"/>
        <v>0</v>
      </c>
      <c r="AW6" s="19"/>
      <c r="AX6" s="19"/>
      <c r="AY6" s="19"/>
      <c r="AZ6" s="19">
        <f t="shared" si="21"/>
        <v>0</v>
      </c>
      <c r="BA6" s="18">
        <f t="shared" si="7"/>
        <v>0</v>
      </c>
      <c r="BB6" s="19"/>
      <c r="BC6" s="19"/>
      <c r="BD6" s="19"/>
      <c r="BE6" s="19">
        <f t="shared" si="22"/>
        <v>0</v>
      </c>
      <c r="BF6" s="18">
        <f t="shared" si="8"/>
        <v>0</v>
      </c>
      <c r="BG6" s="19"/>
      <c r="BH6" s="19"/>
      <c r="BI6" s="19"/>
      <c r="BJ6" s="19">
        <f t="shared" si="23"/>
        <v>0</v>
      </c>
      <c r="BK6" s="18">
        <f t="shared" si="9"/>
        <v>0</v>
      </c>
    </row>
    <row r="7" spans="1:63" ht="24" x14ac:dyDescent="0.25">
      <c r="A7" s="44">
        <v>209018800</v>
      </c>
      <c r="B7" s="46" t="s">
        <v>54</v>
      </c>
      <c r="C7" s="45">
        <f>VLOOKUP(A7,'[31]MD agosto datos (2)'!$B$1170:$J$1753,9,0)</f>
        <v>44.1</v>
      </c>
      <c r="D7" s="35">
        <f>VLOOKUP(A7,'[31]MD agosto datos (2)'!$B$2:$I$585,6,0)</f>
        <v>418</v>
      </c>
      <c r="E7" s="35">
        <f>VLOOKUP(A7,'[31]MD agosto datos (2)'!$B$2:$H$585,7,0)</f>
        <v>120</v>
      </c>
      <c r="F7" s="36">
        <f>VLOOKUP(A7,'[31]MD agosto datos (2)'!$B$2:$I$585,8,0)</f>
        <v>30</v>
      </c>
      <c r="G7" s="35">
        <f t="shared" si="10"/>
        <v>568</v>
      </c>
      <c r="H7" s="35">
        <f t="shared" si="11"/>
        <v>25048.799999999999</v>
      </c>
      <c r="I7" s="35">
        <f>VLOOKUP(A7,'[31]MD agosto datos (2)'!$B$586:$I$1169,6,0)</f>
        <v>120</v>
      </c>
      <c r="J7" s="35">
        <f>VLOOKUP(A7,'[31]MD agosto datos (2)'!$B$586:$I$1169,7,0)</f>
        <v>222</v>
      </c>
      <c r="K7" s="36">
        <f>VLOOKUP(A7,'[31]MD agosto datos (2)'!$B$586:$I$1169,8,0)</f>
        <v>0</v>
      </c>
      <c r="L7" s="40">
        <f t="shared" si="12"/>
        <v>342</v>
      </c>
      <c r="M7" s="41">
        <f t="shared" si="13"/>
        <v>15082.2</v>
      </c>
      <c r="N7" s="35">
        <f>VLOOKUP(A7,'[31]MD agosto datos (2)'!$B$1170:$I$1753,6,0)</f>
        <v>0</v>
      </c>
      <c r="O7" s="35">
        <f>VLOOKUP(A7,'[31]MD agosto datos (2)'!$B$1170:$I$1753,7,0)</f>
        <v>222</v>
      </c>
      <c r="P7" s="36">
        <f>VLOOKUP(A7,'[31]MD agosto datos (2)'!$B$1170:$I$1753,8,0)</f>
        <v>0</v>
      </c>
      <c r="Q7" s="42">
        <f t="shared" si="14"/>
        <v>222</v>
      </c>
      <c r="R7" s="43">
        <f t="shared" si="15"/>
        <v>9790.2000000000007</v>
      </c>
      <c r="S7" s="15"/>
      <c r="T7" s="16"/>
      <c r="U7" s="16"/>
      <c r="V7" s="17">
        <f t="shared" si="16"/>
        <v>0</v>
      </c>
      <c r="W7" s="18">
        <f t="shared" si="0"/>
        <v>0</v>
      </c>
      <c r="X7" s="16"/>
      <c r="Y7" s="16"/>
      <c r="Z7" s="16"/>
      <c r="AA7" s="19">
        <f t="shared" si="17"/>
        <v>0</v>
      </c>
      <c r="AB7" s="20">
        <f t="shared" si="1"/>
        <v>0</v>
      </c>
      <c r="AC7" s="16"/>
      <c r="AD7" s="21"/>
      <c r="AE7" s="21"/>
      <c r="AF7" s="19">
        <f t="shared" si="2"/>
        <v>0</v>
      </c>
      <c r="AG7" s="20">
        <f t="shared" si="3"/>
        <v>0</v>
      </c>
      <c r="AH7" s="19"/>
      <c r="AI7" s="19"/>
      <c r="AJ7" s="19"/>
      <c r="AK7" s="19">
        <f t="shared" si="18"/>
        <v>0</v>
      </c>
      <c r="AL7" s="20">
        <f t="shared" si="4"/>
        <v>0</v>
      </c>
      <c r="AM7" s="19"/>
      <c r="AN7" s="19"/>
      <c r="AO7" s="19"/>
      <c r="AP7" s="19">
        <f t="shared" si="19"/>
        <v>0</v>
      </c>
      <c r="AQ7" s="20">
        <f t="shared" si="5"/>
        <v>0</v>
      </c>
      <c r="AR7" s="19"/>
      <c r="AS7" s="19"/>
      <c r="AT7" s="19"/>
      <c r="AU7" s="19">
        <f t="shared" si="20"/>
        <v>0</v>
      </c>
      <c r="AV7" s="20">
        <f t="shared" si="6"/>
        <v>0</v>
      </c>
      <c r="AW7" s="19"/>
      <c r="AX7" s="19"/>
      <c r="AY7" s="19"/>
      <c r="AZ7" s="19">
        <f t="shared" si="21"/>
        <v>0</v>
      </c>
      <c r="BA7" s="18">
        <f t="shared" si="7"/>
        <v>0</v>
      </c>
      <c r="BB7" s="19"/>
      <c r="BC7" s="19"/>
      <c r="BD7" s="19"/>
      <c r="BE7" s="19">
        <f t="shared" si="22"/>
        <v>0</v>
      </c>
      <c r="BF7" s="18">
        <f t="shared" si="8"/>
        <v>0</v>
      </c>
      <c r="BG7" s="19"/>
      <c r="BH7" s="19"/>
      <c r="BI7" s="19"/>
      <c r="BJ7" s="19">
        <f t="shared" si="23"/>
        <v>0</v>
      </c>
      <c r="BK7" s="18">
        <f t="shared" si="9"/>
        <v>0</v>
      </c>
    </row>
    <row r="8" spans="1:63" ht="24" x14ac:dyDescent="0.25">
      <c r="A8" s="44">
        <v>209018801</v>
      </c>
      <c r="B8" s="46" t="s">
        <v>55</v>
      </c>
      <c r="C8" s="45">
        <f>VLOOKUP(A8,'[31]MD agosto datos (2)'!$B$1170:$J$1753,9,0)</f>
        <v>88.37</v>
      </c>
      <c r="D8" s="35">
        <f>VLOOKUP(A8,'[31]MD agosto datos (2)'!$B$2:$I$585,6,0)</f>
        <v>0</v>
      </c>
      <c r="E8" s="35">
        <f>VLOOKUP(A8,'[31]MD agosto datos (2)'!$B$2:$H$585,7,0)</f>
        <v>0</v>
      </c>
      <c r="F8" s="36">
        <f>VLOOKUP(A8,'[31]MD agosto datos (2)'!$B$2:$I$585,8,0)</f>
        <v>0</v>
      </c>
      <c r="G8" s="35">
        <f t="shared" si="10"/>
        <v>0</v>
      </c>
      <c r="H8" s="35">
        <f t="shared" si="11"/>
        <v>0</v>
      </c>
      <c r="I8" s="35">
        <f>VLOOKUP(A8,'[31]MD agosto datos (2)'!$B$586:$I$1169,6,0)</f>
        <v>1400</v>
      </c>
      <c r="J8" s="35">
        <f>VLOOKUP(A8,'[31]MD agosto datos (2)'!$B$586:$I$1169,7,0)</f>
        <v>76</v>
      </c>
      <c r="K8" s="36">
        <f>VLOOKUP(A8,'[31]MD agosto datos (2)'!$B$586:$I$1169,8,0)</f>
        <v>0</v>
      </c>
      <c r="L8" s="40">
        <f t="shared" si="12"/>
        <v>1476</v>
      </c>
      <c r="M8" s="41">
        <f t="shared" si="13"/>
        <v>130434.12000000001</v>
      </c>
      <c r="N8" s="35">
        <f>VLOOKUP(A8,'[31]MD agosto datos (2)'!$B$1170:$I$1753,6,0)</f>
        <v>1300</v>
      </c>
      <c r="O8" s="35">
        <f>VLOOKUP(A8,'[31]MD agosto datos (2)'!$B$1170:$I$1753,7,0)</f>
        <v>76</v>
      </c>
      <c r="P8" s="36">
        <f>VLOOKUP(A8,'[31]MD agosto datos (2)'!$B$1170:$I$1753,8,0)</f>
        <v>100</v>
      </c>
      <c r="Q8" s="42">
        <f t="shared" si="14"/>
        <v>1476</v>
      </c>
      <c r="R8" s="43">
        <f t="shared" si="15"/>
        <v>130434.12000000001</v>
      </c>
      <c r="S8" s="15"/>
      <c r="T8" s="16"/>
      <c r="U8" s="16"/>
      <c r="V8" s="17">
        <f t="shared" si="16"/>
        <v>0</v>
      </c>
      <c r="W8" s="18">
        <f t="shared" si="0"/>
        <v>0</v>
      </c>
      <c r="X8" s="16"/>
      <c r="Y8" s="16"/>
      <c r="Z8" s="16"/>
      <c r="AA8" s="19">
        <f t="shared" si="17"/>
        <v>0</v>
      </c>
      <c r="AB8" s="20">
        <f t="shared" si="1"/>
        <v>0</v>
      </c>
      <c r="AC8" s="16"/>
      <c r="AD8" s="21"/>
      <c r="AE8" s="21"/>
      <c r="AF8" s="19">
        <f t="shared" si="2"/>
        <v>0</v>
      </c>
      <c r="AG8" s="20">
        <f t="shared" si="3"/>
        <v>0</v>
      </c>
      <c r="AH8" s="19"/>
      <c r="AI8" s="19"/>
      <c r="AJ8" s="19"/>
      <c r="AK8" s="19">
        <f t="shared" si="18"/>
        <v>0</v>
      </c>
      <c r="AL8" s="20">
        <f t="shared" si="4"/>
        <v>0</v>
      </c>
      <c r="AM8" s="19"/>
      <c r="AN8" s="19"/>
      <c r="AO8" s="19"/>
      <c r="AP8" s="19">
        <f t="shared" si="19"/>
        <v>0</v>
      </c>
      <c r="AQ8" s="20">
        <f t="shared" si="5"/>
        <v>0</v>
      </c>
      <c r="AR8" s="19"/>
      <c r="AS8" s="19"/>
      <c r="AT8" s="19"/>
      <c r="AU8" s="19">
        <f t="shared" si="20"/>
        <v>0</v>
      </c>
      <c r="AV8" s="20">
        <f t="shared" si="6"/>
        <v>0</v>
      </c>
      <c r="AW8" s="19"/>
      <c r="AX8" s="19"/>
      <c r="AY8" s="19"/>
      <c r="AZ8" s="19">
        <f t="shared" si="21"/>
        <v>0</v>
      </c>
      <c r="BA8" s="18">
        <f t="shared" si="7"/>
        <v>0</v>
      </c>
      <c r="BB8" s="19"/>
      <c r="BC8" s="19"/>
      <c r="BD8" s="19"/>
      <c r="BE8" s="19">
        <f t="shared" si="22"/>
        <v>0</v>
      </c>
      <c r="BF8" s="18">
        <f t="shared" si="8"/>
        <v>0</v>
      </c>
      <c r="BG8" s="19"/>
      <c r="BH8" s="19"/>
      <c r="BI8" s="19"/>
      <c r="BJ8" s="19">
        <f t="shared" si="23"/>
        <v>0</v>
      </c>
      <c r="BK8" s="18">
        <f t="shared" si="9"/>
        <v>0</v>
      </c>
    </row>
    <row r="9" spans="1:63" x14ac:dyDescent="0.25">
      <c r="A9" s="44">
        <v>209019507</v>
      </c>
      <c r="B9" s="46" t="s">
        <v>62</v>
      </c>
      <c r="C9" s="45">
        <f>VLOOKUP(A9,'[31]MD agosto datos (2)'!$B$1170:$J$1753,9,0)</f>
        <v>0.16800000000000001</v>
      </c>
      <c r="D9" s="35">
        <f>VLOOKUP(A9,'[31]MD agosto datos (2)'!$B$2:$I$585,6,0)</f>
        <v>253000</v>
      </c>
      <c r="E9" s="35">
        <f>VLOOKUP(A9,'[31]MD agosto datos (2)'!$B$2:$H$585,7,0)</f>
        <v>0</v>
      </c>
      <c r="F9" s="36">
        <f>VLOOKUP(A9,'[31]MD agosto datos (2)'!$B$2:$I$585,8,0)</f>
        <v>0</v>
      </c>
      <c r="G9" s="35">
        <f t="shared" si="10"/>
        <v>253000</v>
      </c>
      <c r="H9" s="35">
        <f t="shared" si="11"/>
        <v>42504</v>
      </c>
      <c r="I9" s="35">
        <f>VLOOKUP(A9,'[31]MD agosto datos (2)'!$B$586:$I$1169,6,0)</f>
        <v>50200</v>
      </c>
      <c r="J9" s="35">
        <f>VLOOKUP(A9,'[31]MD agosto datos (2)'!$B$586:$I$1169,7,0)</f>
        <v>0</v>
      </c>
      <c r="K9" s="36">
        <f>VLOOKUP(A9,'[31]MD agosto datos (2)'!$B$586:$I$1169,8,0)</f>
        <v>0</v>
      </c>
      <c r="L9" s="40">
        <f t="shared" si="12"/>
        <v>50200</v>
      </c>
      <c r="M9" s="41">
        <f t="shared" si="13"/>
        <v>8433.6</v>
      </c>
      <c r="N9" s="35">
        <f>VLOOKUP(A9,'[31]MD agosto datos (2)'!$B$1170:$I$1753,6,0)</f>
        <v>3100</v>
      </c>
      <c r="O9" s="35">
        <f>VLOOKUP(A9,'[31]MD agosto datos (2)'!$B$1170:$I$1753,7,0)</f>
        <v>0</v>
      </c>
      <c r="P9" s="36">
        <f>VLOOKUP(A9,'[31]MD agosto datos (2)'!$B$1170:$I$1753,8,0)</f>
        <v>8300</v>
      </c>
      <c r="Q9" s="42">
        <f t="shared" si="14"/>
        <v>11400</v>
      </c>
      <c r="R9" s="43">
        <f t="shared" si="15"/>
        <v>1915.2</v>
      </c>
      <c r="S9" s="15"/>
      <c r="T9" s="16"/>
      <c r="U9" s="16"/>
      <c r="V9" s="17">
        <f t="shared" si="16"/>
        <v>0</v>
      </c>
      <c r="W9" s="18">
        <f t="shared" si="0"/>
        <v>0</v>
      </c>
      <c r="X9" s="16"/>
      <c r="Y9" s="16"/>
      <c r="Z9" s="16"/>
      <c r="AA9" s="19">
        <f t="shared" si="17"/>
        <v>0</v>
      </c>
      <c r="AB9" s="20">
        <f t="shared" si="1"/>
        <v>0</v>
      </c>
      <c r="AC9" s="16"/>
      <c r="AD9" s="21"/>
      <c r="AE9" s="21"/>
      <c r="AF9" s="19">
        <f t="shared" si="2"/>
        <v>0</v>
      </c>
      <c r="AG9" s="20">
        <f t="shared" si="3"/>
        <v>0</v>
      </c>
      <c r="AH9" s="19"/>
      <c r="AI9" s="19"/>
      <c r="AJ9" s="19"/>
      <c r="AK9" s="19">
        <f t="shared" si="18"/>
        <v>0</v>
      </c>
      <c r="AL9" s="20">
        <f t="shared" si="4"/>
        <v>0</v>
      </c>
      <c r="AM9" s="19"/>
      <c r="AN9" s="19"/>
      <c r="AO9" s="19"/>
      <c r="AP9" s="19">
        <f t="shared" si="19"/>
        <v>0</v>
      </c>
      <c r="AQ9" s="20">
        <f t="shared" si="5"/>
        <v>0</v>
      </c>
      <c r="AR9" s="19"/>
      <c r="AS9" s="19"/>
      <c r="AT9" s="19"/>
      <c r="AU9" s="19">
        <f t="shared" si="20"/>
        <v>0</v>
      </c>
      <c r="AV9" s="20">
        <f t="shared" si="6"/>
        <v>0</v>
      </c>
      <c r="AW9" s="19"/>
      <c r="AX9" s="19"/>
      <c r="AY9" s="19"/>
      <c r="AZ9" s="19">
        <f t="shared" si="21"/>
        <v>0</v>
      </c>
      <c r="BA9" s="18">
        <f t="shared" si="7"/>
        <v>0</v>
      </c>
      <c r="BB9" s="19"/>
      <c r="BC9" s="19"/>
      <c r="BD9" s="19"/>
      <c r="BE9" s="19">
        <f t="shared" si="22"/>
        <v>0</v>
      </c>
      <c r="BF9" s="18">
        <f t="shared" si="8"/>
        <v>0</v>
      </c>
      <c r="BG9" s="19"/>
      <c r="BH9" s="19"/>
      <c r="BI9" s="19"/>
      <c r="BJ9" s="19">
        <f t="shared" si="23"/>
        <v>0</v>
      </c>
      <c r="BK9" s="18">
        <f t="shared" si="9"/>
        <v>0</v>
      </c>
    </row>
    <row r="10" spans="1:63" x14ac:dyDescent="0.25">
      <c r="A10" s="44">
        <v>209019900</v>
      </c>
      <c r="B10" s="46" t="s">
        <v>66</v>
      </c>
      <c r="C10" s="45">
        <f>VLOOKUP(A10,'[31]MD agosto datos (2)'!$B$1170:$J$1753,9,0)</f>
        <v>3.49</v>
      </c>
      <c r="D10" s="35">
        <f>VLOOKUP(A10,'[31]MD agosto datos (2)'!$B$2:$I$585,6,0)</f>
        <v>15330</v>
      </c>
      <c r="E10" s="35">
        <f>VLOOKUP(A10,'[31]MD agosto datos (2)'!$B$2:$H$585,7,0)</f>
        <v>0</v>
      </c>
      <c r="F10" s="36">
        <f>VLOOKUP(A10,'[31]MD agosto datos (2)'!$B$2:$I$585,8,0)</f>
        <v>550</v>
      </c>
      <c r="G10" s="35">
        <f t="shared" si="10"/>
        <v>15880</v>
      </c>
      <c r="H10" s="35">
        <f t="shared" si="11"/>
        <v>55421.200000000004</v>
      </c>
      <c r="I10" s="35">
        <f>VLOOKUP(A10,'[31]MD agosto datos (2)'!$B$586:$I$1169,6,0)</f>
        <v>5830</v>
      </c>
      <c r="J10" s="35">
        <f>VLOOKUP(A10,'[31]MD agosto datos (2)'!$B$586:$I$1169,7,0)</f>
        <v>0</v>
      </c>
      <c r="K10" s="36">
        <f>VLOOKUP(A10,'[31]MD agosto datos (2)'!$B$586:$I$1169,8,0)</f>
        <v>532</v>
      </c>
      <c r="L10" s="40">
        <f t="shared" si="12"/>
        <v>6362</v>
      </c>
      <c r="M10" s="41">
        <f t="shared" si="13"/>
        <v>22203.38</v>
      </c>
      <c r="N10" s="35">
        <f>VLOOKUP(A10,'[31]MD agosto datos (2)'!$B$1170:$I$1753,6,0)</f>
        <v>4730</v>
      </c>
      <c r="O10" s="35">
        <f>VLOOKUP(A10,'[31]MD agosto datos (2)'!$B$1170:$I$1753,7,0)</f>
        <v>0</v>
      </c>
      <c r="P10" s="36">
        <f>VLOOKUP(A10,'[31]MD agosto datos (2)'!$B$1170:$I$1753,8,0)</f>
        <v>532</v>
      </c>
      <c r="Q10" s="42">
        <f t="shared" si="14"/>
        <v>5262</v>
      </c>
      <c r="R10" s="43">
        <f t="shared" si="15"/>
        <v>18364.38</v>
      </c>
      <c r="S10" s="15"/>
      <c r="T10" s="16"/>
      <c r="U10" s="16"/>
      <c r="V10" s="17">
        <f t="shared" si="16"/>
        <v>0</v>
      </c>
      <c r="W10" s="18">
        <f t="shared" si="0"/>
        <v>0</v>
      </c>
      <c r="X10" s="16"/>
      <c r="Y10" s="16"/>
      <c r="Z10" s="16"/>
      <c r="AA10" s="19">
        <f t="shared" si="17"/>
        <v>0</v>
      </c>
      <c r="AB10" s="20">
        <f t="shared" si="1"/>
        <v>0</v>
      </c>
      <c r="AC10" s="16"/>
      <c r="AD10" s="21"/>
      <c r="AE10" s="21"/>
      <c r="AF10" s="19">
        <f t="shared" si="2"/>
        <v>0</v>
      </c>
      <c r="AG10" s="20">
        <f t="shared" si="3"/>
        <v>0</v>
      </c>
      <c r="AH10" s="19"/>
      <c r="AI10" s="19"/>
      <c r="AJ10" s="19"/>
      <c r="AK10" s="19">
        <f t="shared" si="18"/>
        <v>0</v>
      </c>
      <c r="AL10" s="20">
        <f t="shared" si="4"/>
        <v>0</v>
      </c>
      <c r="AM10" s="19"/>
      <c r="AN10" s="19"/>
      <c r="AO10" s="19"/>
      <c r="AP10" s="19">
        <f t="shared" si="19"/>
        <v>0</v>
      </c>
      <c r="AQ10" s="20">
        <f t="shared" si="5"/>
        <v>0</v>
      </c>
      <c r="AR10" s="19"/>
      <c r="AS10" s="19"/>
      <c r="AT10" s="19"/>
      <c r="AU10" s="19">
        <f t="shared" si="20"/>
        <v>0</v>
      </c>
      <c r="AV10" s="20">
        <f t="shared" si="6"/>
        <v>0</v>
      </c>
      <c r="AW10" s="19"/>
      <c r="AX10" s="19"/>
      <c r="AY10" s="19"/>
      <c r="AZ10" s="19">
        <f t="shared" si="21"/>
        <v>0</v>
      </c>
      <c r="BA10" s="18">
        <f t="shared" si="7"/>
        <v>0</v>
      </c>
      <c r="BB10" s="19"/>
      <c r="BC10" s="19"/>
      <c r="BD10" s="19"/>
      <c r="BE10" s="19">
        <f t="shared" si="22"/>
        <v>0</v>
      </c>
      <c r="BF10" s="18">
        <f t="shared" si="8"/>
        <v>0</v>
      </c>
      <c r="BG10" s="19"/>
      <c r="BH10" s="19"/>
      <c r="BI10" s="19"/>
      <c r="BJ10" s="19">
        <f t="shared" si="23"/>
        <v>0</v>
      </c>
      <c r="BK10" s="18">
        <f t="shared" si="9"/>
        <v>0</v>
      </c>
    </row>
    <row r="11" spans="1:63" ht="48" x14ac:dyDescent="0.25">
      <c r="A11" s="44">
        <v>209019904</v>
      </c>
      <c r="B11" s="46" t="s">
        <v>69</v>
      </c>
      <c r="C11" s="45">
        <f>VLOOKUP(A11,'[31]MD agosto datos (2)'!$B$1170:$J$1753,9,0)</f>
        <v>79.06</v>
      </c>
      <c r="D11" s="35">
        <f>VLOOKUP(A11,'[31]MD agosto datos (2)'!$B$2:$I$585,6,0)</f>
        <v>0</v>
      </c>
      <c r="E11" s="35">
        <f>VLOOKUP(A11,'[31]MD agosto datos (2)'!$B$2:$H$585,7,0)</f>
        <v>0</v>
      </c>
      <c r="F11" s="36">
        <f>VLOOKUP(A11,'[31]MD agosto datos (2)'!$B$2:$I$585,8,0)</f>
        <v>22</v>
      </c>
      <c r="G11" s="35">
        <f t="shared" si="10"/>
        <v>22</v>
      </c>
      <c r="H11" s="35">
        <f t="shared" si="11"/>
        <v>1739.3200000000002</v>
      </c>
      <c r="I11" s="35">
        <f>VLOOKUP(A11,'[31]MD agosto datos (2)'!$B$586:$I$1169,6,0)</f>
        <v>429</v>
      </c>
      <c r="J11" s="35">
        <f>VLOOKUP(A11,'[31]MD agosto datos (2)'!$B$586:$I$1169,7,0)</f>
        <v>0</v>
      </c>
      <c r="K11" s="36">
        <f>VLOOKUP(A11,'[31]MD agosto datos (2)'!$B$586:$I$1169,8,0)</f>
        <v>20</v>
      </c>
      <c r="L11" s="40">
        <f t="shared" si="12"/>
        <v>449</v>
      </c>
      <c r="M11" s="41">
        <f t="shared" si="13"/>
        <v>35497.94</v>
      </c>
      <c r="N11" s="35">
        <f>VLOOKUP(A11,'[31]MD agosto datos (2)'!$B$1170:$I$1753,6,0)</f>
        <v>57</v>
      </c>
      <c r="O11" s="35">
        <f>VLOOKUP(A11,'[31]MD agosto datos (2)'!$B$1170:$I$1753,7,0)</f>
        <v>0</v>
      </c>
      <c r="P11" s="36">
        <f>VLOOKUP(A11,'[31]MD agosto datos (2)'!$B$1170:$I$1753,8,0)</f>
        <v>20</v>
      </c>
      <c r="Q11" s="42">
        <f t="shared" si="14"/>
        <v>77</v>
      </c>
      <c r="R11" s="43">
        <f t="shared" si="15"/>
        <v>6087.62</v>
      </c>
      <c r="S11" s="15"/>
      <c r="T11" s="16"/>
      <c r="U11" s="16"/>
      <c r="V11" s="17">
        <f t="shared" si="16"/>
        <v>0</v>
      </c>
      <c r="W11" s="18">
        <f t="shared" si="0"/>
        <v>0</v>
      </c>
      <c r="X11" s="16"/>
      <c r="Y11" s="16"/>
      <c r="Z11" s="16"/>
      <c r="AA11" s="19">
        <f t="shared" si="17"/>
        <v>0</v>
      </c>
      <c r="AB11" s="20">
        <f t="shared" si="1"/>
        <v>0</v>
      </c>
      <c r="AC11" s="16"/>
      <c r="AD11" s="21"/>
      <c r="AE11" s="21"/>
      <c r="AF11" s="19">
        <f t="shared" si="2"/>
        <v>0</v>
      </c>
      <c r="AG11" s="20">
        <f t="shared" si="3"/>
        <v>0</v>
      </c>
      <c r="AH11" s="19"/>
      <c r="AI11" s="19"/>
      <c r="AJ11" s="19"/>
      <c r="AK11" s="19">
        <f t="shared" si="18"/>
        <v>0</v>
      </c>
      <c r="AL11" s="20">
        <f t="shared" si="4"/>
        <v>0</v>
      </c>
      <c r="AM11" s="19"/>
      <c r="AN11" s="19"/>
      <c r="AO11" s="19"/>
      <c r="AP11" s="19">
        <f t="shared" si="19"/>
        <v>0</v>
      </c>
      <c r="AQ11" s="20">
        <f t="shared" si="5"/>
        <v>0</v>
      </c>
      <c r="AR11" s="19"/>
      <c r="AS11" s="19"/>
      <c r="AT11" s="19"/>
      <c r="AU11" s="19">
        <f t="shared" si="20"/>
        <v>0</v>
      </c>
      <c r="AV11" s="20">
        <f t="shared" si="6"/>
        <v>0</v>
      </c>
      <c r="AW11" s="19"/>
      <c r="AX11" s="19"/>
      <c r="AY11" s="19"/>
      <c r="AZ11" s="19">
        <f t="shared" si="21"/>
        <v>0</v>
      </c>
      <c r="BA11" s="18">
        <f t="shared" si="7"/>
        <v>0</v>
      </c>
      <c r="BB11" s="19"/>
      <c r="BC11" s="19"/>
      <c r="BD11" s="19"/>
      <c r="BE11" s="19">
        <f t="shared" si="22"/>
        <v>0</v>
      </c>
      <c r="BF11" s="18">
        <f t="shared" si="8"/>
        <v>0</v>
      </c>
      <c r="BG11" s="19"/>
      <c r="BH11" s="19"/>
      <c r="BI11" s="19"/>
      <c r="BJ11" s="19">
        <f t="shared" si="23"/>
        <v>0</v>
      </c>
      <c r="BK11" s="18">
        <f t="shared" si="9"/>
        <v>0</v>
      </c>
    </row>
    <row r="12" spans="1:63" ht="36" x14ac:dyDescent="0.25">
      <c r="A12" s="44">
        <v>209019906</v>
      </c>
      <c r="B12" s="46" t="s">
        <v>71</v>
      </c>
      <c r="C12" s="45">
        <f>VLOOKUP(A12,'[31]MD agosto datos (2)'!$B$1170:$J$1753,9,0)</f>
        <v>275</v>
      </c>
      <c r="D12" s="35">
        <f>VLOOKUP(A12,'[31]MD agosto datos (2)'!$B$2:$I$585,6,0)</f>
        <v>125</v>
      </c>
      <c r="E12" s="35">
        <f>VLOOKUP(A12,'[31]MD agosto datos (2)'!$B$2:$H$585,7,0)</f>
        <v>0</v>
      </c>
      <c r="F12" s="36">
        <f>VLOOKUP(A12,'[31]MD agosto datos (2)'!$B$2:$I$585,8,0)</f>
        <v>37</v>
      </c>
      <c r="G12" s="35">
        <f t="shared" si="10"/>
        <v>162</v>
      </c>
      <c r="H12" s="35">
        <f t="shared" si="11"/>
        <v>44550</v>
      </c>
      <c r="I12" s="35">
        <f>VLOOKUP(A12,'[31]MD agosto datos (2)'!$B$586:$I$1169,6,0)</f>
        <v>51</v>
      </c>
      <c r="J12" s="35">
        <f>VLOOKUP(A12,'[31]MD agosto datos (2)'!$B$586:$I$1169,7,0)</f>
        <v>6</v>
      </c>
      <c r="K12" s="36">
        <f>VLOOKUP(A12,'[31]MD agosto datos (2)'!$B$586:$I$1169,8,0)</f>
        <v>0</v>
      </c>
      <c r="L12" s="40">
        <f t="shared" si="12"/>
        <v>57</v>
      </c>
      <c r="M12" s="41">
        <f t="shared" si="13"/>
        <v>15675</v>
      </c>
      <c r="N12" s="35">
        <f>VLOOKUP(A12,'[31]MD agosto datos (2)'!$B$1170:$I$1753,6,0)</f>
        <v>51</v>
      </c>
      <c r="O12" s="35">
        <f>VLOOKUP(A12,'[31]MD agosto datos (2)'!$B$1170:$I$1753,7,0)</f>
        <v>6</v>
      </c>
      <c r="P12" s="36">
        <f>VLOOKUP(A12,'[31]MD agosto datos (2)'!$B$1170:$I$1753,8,0)</f>
        <v>0</v>
      </c>
      <c r="Q12" s="42">
        <f t="shared" si="14"/>
        <v>57</v>
      </c>
      <c r="R12" s="43">
        <f t="shared" si="15"/>
        <v>15675</v>
      </c>
      <c r="S12" s="15"/>
      <c r="T12" s="16"/>
      <c r="U12" s="16"/>
      <c r="V12" s="17">
        <f t="shared" si="16"/>
        <v>0</v>
      </c>
      <c r="W12" s="18">
        <f t="shared" si="0"/>
        <v>0</v>
      </c>
      <c r="X12" s="16"/>
      <c r="Y12" s="16"/>
      <c r="Z12" s="16"/>
      <c r="AA12" s="19">
        <f t="shared" si="17"/>
        <v>0</v>
      </c>
      <c r="AB12" s="20">
        <f t="shared" si="1"/>
        <v>0</v>
      </c>
      <c r="AC12" s="16"/>
      <c r="AD12" s="21"/>
      <c r="AE12" s="21"/>
      <c r="AF12" s="19">
        <f t="shared" si="2"/>
        <v>0</v>
      </c>
      <c r="AG12" s="20">
        <f t="shared" si="3"/>
        <v>0</v>
      </c>
      <c r="AH12" s="19"/>
      <c r="AI12" s="19"/>
      <c r="AJ12" s="19"/>
      <c r="AK12" s="19">
        <f t="shared" si="18"/>
        <v>0</v>
      </c>
      <c r="AL12" s="20">
        <f t="shared" si="4"/>
        <v>0</v>
      </c>
      <c r="AM12" s="19"/>
      <c r="AN12" s="19"/>
      <c r="AO12" s="19"/>
      <c r="AP12" s="19">
        <f t="shared" si="19"/>
        <v>0</v>
      </c>
      <c r="AQ12" s="20">
        <f t="shared" si="5"/>
        <v>0</v>
      </c>
      <c r="AR12" s="19"/>
      <c r="AS12" s="19"/>
      <c r="AT12" s="19"/>
      <c r="AU12" s="19">
        <f t="shared" si="20"/>
        <v>0</v>
      </c>
      <c r="AV12" s="20">
        <f t="shared" si="6"/>
        <v>0</v>
      </c>
      <c r="AW12" s="19"/>
      <c r="AX12" s="19"/>
      <c r="AY12" s="19"/>
      <c r="AZ12" s="19">
        <f t="shared" si="21"/>
        <v>0</v>
      </c>
      <c r="BA12" s="18">
        <f t="shared" si="7"/>
        <v>0</v>
      </c>
      <c r="BB12" s="19"/>
      <c r="BC12" s="19"/>
      <c r="BD12" s="19"/>
      <c r="BE12" s="19">
        <f t="shared" si="22"/>
        <v>0</v>
      </c>
      <c r="BF12" s="18">
        <f t="shared" si="8"/>
        <v>0</v>
      </c>
      <c r="BG12" s="19"/>
      <c r="BH12" s="19"/>
      <c r="BI12" s="19"/>
      <c r="BJ12" s="19">
        <f t="shared" si="23"/>
        <v>0</v>
      </c>
      <c r="BK12" s="18">
        <f t="shared" si="9"/>
        <v>0</v>
      </c>
    </row>
    <row r="13" spans="1:63" ht="24" x14ac:dyDescent="0.25">
      <c r="A13" s="44">
        <v>209019907</v>
      </c>
      <c r="B13" s="46" t="s">
        <v>72</v>
      </c>
      <c r="C13" s="45">
        <f>VLOOKUP(A13,'[31]MD agosto datos (2)'!$B$1170:$J$1753,9,0)</f>
        <v>425</v>
      </c>
      <c r="D13" s="35">
        <f>VLOOKUP(A13,'[31]MD agosto datos (2)'!$B$2:$I$585,6,0)</f>
        <v>210</v>
      </c>
      <c r="E13" s="35">
        <f>VLOOKUP(A13,'[31]MD agosto datos (2)'!$B$2:$H$585,7,0)</f>
        <v>0</v>
      </c>
      <c r="F13" s="36">
        <f>VLOOKUP(A13,'[31]MD agosto datos (2)'!$B$2:$I$585,8,0)</f>
        <v>12</v>
      </c>
      <c r="G13" s="35">
        <f t="shared" si="10"/>
        <v>222</v>
      </c>
      <c r="H13" s="35">
        <f t="shared" si="11"/>
        <v>94350</v>
      </c>
      <c r="I13" s="35">
        <f>VLOOKUP(A13,'[31]MD agosto datos (2)'!$B$586:$I$1169,6,0)</f>
        <v>0</v>
      </c>
      <c r="J13" s="35">
        <f>VLOOKUP(A13,'[31]MD agosto datos (2)'!$B$586:$I$1169,7,0)</f>
        <v>0</v>
      </c>
      <c r="K13" s="36">
        <f>VLOOKUP(A13,'[31]MD agosto datos (2)'!$B$586:$I$1169,8,0)</f>
        <v>12</v>
      </c>
      <c r="L13" s="40">
        <f t="shared" si="12"/>
        <v>12</v>
      </c>
      <c r="M13" s="41">
        <f t="shared" si="13"/>
        <v>5100</v>
      </c>
      <c r="N13" s="35">
        <f>VLOOKUP(A13,'[31]MD agosto datos (2)'!$B$1170:$I$1753,6,0)</f>
        <v>0</v>
      </c>
      <c r="O13" s="35">
        <f>VLOOKUP(A13,'[31]MD agosto datos (2)'!$B$1170:$I$1753,7,0)</f>
        <v>0</v>
      </c>
      <c r="P13" s="36">
        <f>VLOOKUP(A13,'[31]MD agosto datos (2)'!$B$1170:$I$1753,8,0)</f>
        <v>12</v>
      </c>
      <c r="Q13" s="42">
        <f t="shared" si="14"/>
        <v>12</v>
      </c>
      <c r="R13" s="43">
        <f t="shared" si="15"/>
        <v>5100</v>
      </c>
      <c r="S13" s="15"/>
      <c r="T13" s="16"/>
      <c r="U13" s="16"/>
      <c r="V13" s="17">
        <f t="shared" si="16"/>
        <v>0</v>
      </c>
      <c r="W13" s="18">
        <f t="shared" si="0"/>
        <v>0</v>
      </c>
      <c r="X13" s="16"/>
      <c r="Y13" s="16"/>
      <c r="Z13" s="16"/>
      <c r="AA13" s="19">
        <f t="shared" si="17"/>
        <v>0</v>
      </c>
      <c r="AB13" s="20">
        <f t="shared" si="1"/>
        <v>0</v>
      </c>
      <c r="AC13" s="16"/>
      <c r="AD13" s="21"/>
      <c r="AE13" s="21"/>
      <c r="AF13" s="19">
        <f t="shared" si="2"/>
        <v>0</v>
      </c>
      <c r="AG13" s="20">
        <f t="shared" si="3"/>
        <v>0</v>
      </c>
      <c r="AH13" s="19"/>
      <c r="AI13" s="19"/>
      <c r="AJ13" s="19"/>
      <c r="AK13" s="19">
        <f t="shared" si="18"/>
        <v>0</v>
      </c>
      <c r="AL13" s="20">
        <f t="shared" si="4"/>
        <v>0</v>
      </c>
      <c r="AM13" s="19"/>
      <c r="AN13" s="19"/>
      <c r="AO13" s="19"/>
      <c r="AP13" s="19">
        <f t="shared" si="19"/>
        <v>0</v>
      </c>
      <c r="AQ13" s="20">
        <f t="shared" si="5"/>
        <v>0</v>
      </c>
      <c r="AR13" s="19"/>
      <c r="AS13" s="19"/>
      <c r="AT13" s="19"/>
      <c r="AU13" s="19">
        <f t="shared" si="20"/>
        <v>0</v>
      </c>
      <c r="AV13" s="20">
        <f t="shared" si="6"/>
        <v>0</v>
      </c>
      <c r="AW13" s="19"/>
      <c r="AX13" s="19"/>
      <c r="AY13" s="19"/>
      <c r="AZ13" s="19">
        <f t="shared" si="21"/>
        <v>0</v>
      </c>
      <c r="BA13" s="18">
        <f t="shared" si="7"/>
        <v>0</v>
      </c>
      <c r="BB13" s="19"/>
      <c r="BC13" s="19"/>
      <c r="BD13" s="19"/>
      <c r="BE13" s="19">
        <f t="shared" si="22"/>
        <v>0</v>
      </c>
      <c r="BF13" s="18">
        <f t="shared" si="8"/>
        <v>0</v>
      </c>
      <c r="BG13" s="19"/>
      <c r="BH13" s="19"/>
      <c r="BI13" s="19"/>
      <c r="BJ13" s="19">
        <f t="shared" si="23"/>
        <v>0</v>
      </c>
      <c r="BK13" s="18">
        <f t="shared" si="9"/>
        <v>0</v>
      </c>
    </row>
    <row r="14" spans="1:63" ht="36" x14ac:dyDescent="0.25">
      <c r="A14" s="44">
        <v>209020002</v>
      </c>
      <c r="B14" s="46" t="s">
        <v>75</v>
      </c>
      <c r="C14" s="45">
        <f>VLOOKUP(A14,'[31]MD agosto datos (2)'!$B$1170:$J$1753,9,0)</f>
        <v>148.82</v>
      </c>
      <c r="D14" s="35">
        <f>VLOOKUP(A14,'[31]MD agosto datos (2)'!$B$2:$I$585,6,0)</f>
        <v>0</v>
      </c>
      <c r="E14" s="35">
        <f>VLOOKUP(A14,'[31]MD agosto datos (2)'!$B$2:$H$585,7,0)</f>
        <v>0</v>
      </c>
      <c r="F14" s="36">
        <f>VLOOKUP(A14,'[31]MD agosto datos (2)'!$B$2:$I$585,8,0)</f>
        <v>56</v>
      </c>
      <c r="G14" s="35">
        <f t="shared" si="10"/>
        <v>56</v>
      </c>
      <c r="H14" s="35">
        <f t="shared" si="11"/>
        <v>8333.92</v>
      </c>
      <c r="I14" s="35">
        <f>VLOOKUP(A14,'[31]MD agosto datos (2)'!$B$586:$I$1169,6,0)</f>
        <v>440</v>
      </c>
      <c r="J14" s="35">
        <f>VLOOKUP(A14,'[31]MD agosto datos (2)'!$B$586:$I$1169,7,0)</f>
        <v>2</v>
      </c>
      <c r="K14" s="36">
        <f>VLOOKUP(A14,'[31]MD agosto datos (2)'!$B$586:$I$1169,8,0)</f>
        <v>112</v>
      </c>
      <c r="L14" s="40">
        <f t="shared" si="12"/>
        <v>554</v>
      </c>
      <c r="M14" s="41">
        <f t="shared" si="13"/>
        <v>82446.28</v>
      </c>
      <c r="N14" s="35">
        <f>VLOOKUP(A14,'[31]MD agosto datos (2)'!$B$1170:$I$1753,6,0)</f>
        <v>13</v>
      </c>
      <c r="O14" s="35">
        <f>VLOOKUP(A14,'[31]MD agosto datos (2)'!$B$1170:$I$1753,7,0)</f>
        <v>2</v>
      </c>
      <c r="P14" s="36">
        <f>VLOOKUP(A14,'[31]MD agosto datos (2)'!$B$1170:$I$1753,8,0)</f>
        <v>112</v>
      </c>
      <c r="Q14" s="42">
        <f t="shared" si="14"/>
        <v>127</v>
      </c>
      <c r="R14" s="43">
        <f t="shared" si="15"/>
        <v>18900.14</v>
      </c>
      <c r="S14" s="15"/>
      <c r="T14" s="16"/>
      <c r="U14" s="16"/>
      <c r="V14" s="17">
        <f t="shared" si="16"/>
        <v>0</v>
      </c>
      <c r="W14" s="18">
        <f t="shared" si="0"/>
        <v>0</v>
      </c>
      <c r="X14" s="16"/>
      <c r="Y14" s="16"/>
      <c r="Z14" s="16"/>
      <c r="AA14" s="19">
        <f t="shared" si="17"/>
        <v>0</v>
      </c>
      <c r="AB14" s="20">
        <f t="shared" si="1"/>
        <v>0</v>
      </c>
      <c r="AC14" s="16"/>
      <c r="AD14" s="21"/>
      <c r="AE14" s="21"/>
      <c r="AF14" s="19">
        <f t="shared" si="2"/>
        <v>0</v>
      </c>
      <c r="AG14" s="20">
        <f t="shared" si="3"/>
        <v>0</v>
      </c>
      <c r="AH14" s="19"/>
      <c r="AI14" s="19"/>
      <c r="AJ14" s="19"/>
      <c r="AK14" s="19">
        <f t="shared" si="18"/>
        <v>0</v>
      </c>
      <c r="AL14" s="20">
        <f t="shared" si="4"/>
        <v>0</v>
      </c>
      <c r="AM14" s="19"/>
      <c r="AN14" s="19"/>
      <c r="AO14" s="19"/>
      <c r="AP14" s="19">
        <f t="shared" si="19"/>
        <v>0</v>
      </c>
      <c r="AQ14" s="20">
        <f t="shared" si="5"/>
        <v>0</v>
      </c>
      <c r="AR14" s="19"/>
      <c r="AS14" s="19"/>
      <c r="AT14" s="19"/>
      <c r="AU14" s="19">
        <f t="shared" si="20"/>
        <v>0</v>
      </c>
      <c r="AV14" s="20">
        <f t="shared" si="6"/>
        <v>0</v>
      </c>
      <c r="AW14" s="19"/>
      <c r="AX14" s="19"/>
      <c r="AY14" s="19"/>
      <c r="AZ14" s="19">
        <f t="shared" si="21"/>
        <v>0</v>
      </c>
      <c r="BA14" s="18">
        <f t="shared" si="7"/>
        <v>0</v>
      </c>
      <c r="BB14" s="19"/>
      <c r="BC14" s="19"/>
      <c r="BD14" s="19"/>
      <c r="BE14" s="19">
        <f t="shared" si="22"/>
        <v>0</v>
      </c>
      <c r="BF14" s="18">
        <f t="shared" si="8"/>
        <v>0</v>
      </c>
      <c r="BG14" s="19"/>
      <c r="BH14" s="19"/>
      <c r="BI14" s="19"/>
      <c r="BJ14" s="19">
        <f t="shared" si="23"/>
        <v>0</v>
      </c>
      <c r="BK14" s="18">
        <f t="shared" si="9"/>
        <v>0</v>
      </c>
    </row>
    <row r="15" spans="1:63" x14ac:dyDescent="0.25">
      <c r="A15" s="44">
        <v>209020700</v>
      </c>
      <c r="B15" s="46" t="s">
        <v>77</v>
      </c>
      <c r="C15" s="45">
        <f>VLOOKUP(A15,'[31]MD agosto datos (2)'!$B$1170:$J$1753,9,0)</f>
        <v>942.8</v>
      </c>
      <c r="D15" s="35">
        <f>VLOOKUP(A15,'[31]MD agosto datos (2)'!$B$2:$I$585,6,0)</f>
        <v>40</v>
      </c>
      <c r="E15" s="35">
        <f>VLOOKUP(A15,'[31]MD agosto datos (2)'!$B$2:$H$585,7,0)</f>
        <v>14</v>
      </c>
      <c r="F15" s="36">
        <f>VLOOKUP(A15,'[31]MD agosto datos (2)'!$B$2:$I$585,8,0)</f>
        <v>0</v>
      </c>
      <c r="G15" s="35">
        <f t="shared" si="10"/>
        <v>54</v>
      </c>
      <c r="H15" s="35">
        <f t="shared" si="11"/>
        <v>50911.199999999997</v>
      </c>
      <c r="I15" s="35">
        <f>VLOOKUP(A15,'[31]MD agosto datos (2)'!$B$586:$I$1169,6,0)</f>
        <v>28</v>
      </c>
      <c r="J15" s="35">
        <f>VLOOKUP(A15,'[31]MD agosto datos (2)'!$B$586:$I$1169,7,0)</f>
        <v>0</v>
      </c>
      <c r="K15" s="36">
        <f>VLOOKUP(A15,'[31]MD agosto datos (2)'!$B$586:$I$1169,8,0)</f>
        <v>0</v>
      </c>
      <c r="L15" s="40">
        <f t="shared" si="12"/>
        <v>28</v>
      </c>
      <c r="M15" s="41">
        <f t="shared" si="13"/>
        <v>26398.399999999998</v>
      </c>
      <c r="N15" s="35">
        <f>VLOOKUP(A15,'[31]MD agosto datos (2)'!$B$1170:$I$1753,6,0)</f>
        <v>4</v>
      </c>
      <c r="O15" s="35">
        <f>VLOOKUP(A15,'[31]MD agosto datos (2)'!$B$1170:$I$1753,7,0)</f>
        <v>10</v>
      </c>
      <c r="P15" s="36">
        <f>VLOOKUP(A15,'[31]MD agosto datos (2)'!$B$1170:$I$1753,8,0)</f>
        <v>44</v>
      </c>
      <c r="Q15" s="42">
        <f t="shared" si="14"/>
        <v>58</v>
      </c>
      <c r="R15" s="43">
        <f t="shared" si="15"/>
        <v>54682.399999999994</v>
      </c>
      <c r="S15" s="15"/>
      <c r="T15" s="16"/>
      <c r="U15" s="16"/>
      <c r="V15" s="17">
        <f t="shared" si="16"/>
        <v>0</v>
      </c>
      <c r="W15" s="18">
        <f t="shared" si="0"/>
        <v>0</v>
      </c>
      <c r="X15" s="16"/>
      <c r="Y15" s="16"/>
      <c r="Z15" s="16"/>
      <c r="AA15" s="19">
        <f t="shared" si="17"/>
        <v>0</v>
      </c>
      <c r="AB15" s="20">
        <f t="shared" si="1"/>
        <v>0</v>
      </c>
      <c r="AC15" s="16"/>
      <c r="AD15" s="21"/>
      <c r="AE15" s="21"/>
      <c r="AF15" s="19">
        <f t="shared" si="2"/>
        <v>0</v>
      </c>
      <c r="AG15" s="20">
        <f t="shared" si="3"/>
        <v>0</v>
      </c>
      <c r="AH15" s="19"/>
      <c r="AI15" s="19"/>
      <c r="AJ15" s="19"/>
      <c r="AK15" s="19">
        <f t="shared" si="18"/>
        <v>0</v>
      </c>
      <c r="AL15" s="20">
        <f t="shared" si="4"/>
        <v>0</v>
      </c>
      <c r="AM15" s="19"/>
      <c r="AN15" s="19"/>
      <c r="AO15" s="19"/>
      <c r="AP15" s="19">
        <f t="shared" si="19"/>
        <v>0</v>
      </c>
      <c r="AQ15" s="20">
        <f t="shared" si="5"/>
        <v>0</v>
      </c>
      <c r="AR15" s="19"/>
      <c r="AS15" s="19"/>
      <c r="AT15" s="19"/>
      <c r="AU15" s="19">
        <f t="shared" si="20"/>
        <v>0</v>
      </c>
      <c r="AV15" s="20">
        <f t="shared" si="6"/>
        <v>0</v>
      </c>
      <c r="AW15" s="19"/>
      <c r="AX15" s="19"/>
      <c r="AY15" s="19"/>
      <c r="AZ15" s="19">
        <f t="shared" si="21"/>
        <v>0</v>
      </c>
      <c r="BA15" s="18">
        <f t="shared" si="7"/>
        <v>0</v>
      </c>
      <c r="BB15" s="19"/>
      <c r="BC15" s="19"/>
      <c r="BD15" s="19"/>
      <c r="BE15" s="19">
        <f t="shared" si="22"/>
        <v>0</v>
      </c>
      <c r="BF15" s="18">
        <f t="shared" si="8"/>
        <v>0</v>
      </c>
      <c r="BG15" s="19"/>
      <c r="BH15" s="19"/>
      <c r="BI15" s="19"/>
      <c r="BJ15" s="19">
        <f t="shared" si="23"/>
        <v>0</v>
      </c>
      <c r="BK15" s="18">
        <f t="shared" si="9"/>
        <v>0</v>
      </c>
    </row>
    <row r="16" spans="1:63" ht="36" x14ac:dyDescent="0.25">
      <c r="A16" s="44">
        <v>209021702</v>
      </c>
      <c r="B16" s="46" t="s">
        <v>89</v>
      </c>
      <c r="C16" s="45">
        <f>VLOOKUP(A16,'[31]MD agosto datos (2)'!$B$1170:$J$1753,9,0)</f>
        <v>3</v>
      </c>
      <c r="D16" s="35">
        <f>VLOOKUP(A16,'[31]MD agosto datos (2)'!$B$2:$I$585,6,0)</f>
        <v>0</v>
      </c>
      <c r="E16" s="35">
        <f>VLOOKUP(A16,'[31]MD agosto datos (2)'!$B$2:$H$585,7,0)</f>
        <v>0</v>
      </c>
      <c r="F16" s="36">
        <f>VLOOKUP(A16,'[31]MD agosto datos (2)'!$B$2:$I$585,8,0)</f>
        <v>0</v>
      </c>
      <c r="G16" s="35">
        <f t="shared" si="10"/>
        <v>0</v>
      </c>
      <c r="H16" s="35">
        <f t="shared" si="11"/>
        <v>0</v>
      </c>
      <c r="I16" s="35">
        <f>VLOOKUP(A16,'[31]MD agosto datos (2)'!$B$586:$I$1169,6,0)</f>
        <v>12000</v>
      </c>
      <c r="J16" s="35">
        <f>VLOOKUP(A16,'[31]MD agosto datos (2)'!$B$586:$I$1169,7,0)</f>
        <v>12120</v>
      </c>
      <c r="K16" s="36">
        <f>VLOOKUP(A16,'[31]MD agosto datos (2)'!$B$586:$I$1169,8,0)</f>
        <v>1680</v>
      </c>
      <c r="L16" s="40">
        <f t="shared" si="12"/>
        <v>25800</v>
      </c>
      <c r="M16" s="41">
        <f t="shared" si="13"/>
        <v>77400</v>
      </c>
      <c r="N16" s="35">
        <f>VLOOKUP(A16,'[31]MD agosto datos (2)'!$B$1170:$I$1753,6,0)</f>
        <v>0</v>
      </c>
      <c r="O16" s="35">
        <f>VLOOKUP(A16,'[31]MD agosto datos (2)'!$B$1170:$I$1753,7,0)</f>
        <v>4860</v>
      </c>
      <c r="P16" s="36">
        <f>VLOOKUP(A16,'[31]MD agosto datos (2)'!$B$1170:$I$1753,8,0)</f>
        <v>12450</v>
      </c>
      <c r="Q16" s="42">
        <f t="shared" si="14"/>
        <v>17310</v>
      </c>
      <c r="R16" s="43">
        <f t="shared" si="15"/>
        <v>51930</v>
      </c>
      <c r="S16" s="15"/>
      <c r="T16" s="16"/>
      <c r="U16" s="16"/>
      <c r="V16" s="17">
        <f t="shared" si="16"/>
        <v>0</v>
      </c>
      <c r="W16" s="18">
        <f t="shared" si="0"/>
        <v>0</v>
      </c>
      <c r="X16" s="16"/>
      <c r="Y16" s="16"/>
      <c r="Z16" s="16"/>
      <c r="AA16" s="19">
        <f t="shared" si="17"/>
        <v>0</v>
      </c>
      <c r="AB16" s="20">
        <f t="shared" si="1"/>
        <v>0</v>
      </c>
      <c r="AC16" s="16"/>
      <c r="AD16" s="21"/>
      <c r="AE16" s="21"/>
      <c r="AF16" s="19">
        <f t="shared" si="2"/>
        <v>0</v>
      </c>
      <c r="AG16" s="20">
        <f t="shared" si="3"/>
        <v>0</v>
      </c>
      <c r="AH16" s="19"/>
      <c r="AI16" s="19"/>
      <c r="AJ16" s="19"/>
      <c r="AK16" s="19">
        <f t="shared" si="18"/>
        <v>0</v>
      </c>
      <c r="AL16" s="20">
        <f t="shared" si="4"/>
        <v>0</v>
      </c>
      <c r="AM16" s="19"/>
      <c r="AN16" s="19"/>
      <c r="AO16" s="19"/>
      <c r="AP16" s="19">
        <f t="shared" si="19"/>
        <v>0</v>
      </c>
      <c r="AQ16" s="20">
        <f t="shared" si="5"/>
        <v>0</v>
      </c>
      <c r="AR16" s="19"/>
      <c r="AS16" s="19"/>
      <c r="AT16" s="19"/>
      <c r="AU16" s="19">
        <f t="shared" si="20"/>
        <v>0</v>
      </c>
      <c r="AV16" s="20">
        <f t="shared" si="6"/>
        <v>0</v>
      </c>
      <c r="AW16" s="19"/>
      <c r="AX16" s="19"/>
      <c r="AY16" s="19"/>
      <c r="AZ16" s="19">
        <f t="shared" si="21"/>
        <v>0</v>
      </c>
      <c r="BA16" s="18">
        <f t="shared" si="7"/>
        <v>0</v>
      </c>
      <c r="BB16" s="19"/>
      <c r="BC16" s="19"/>
      <c r="BD16" s="19"/>
      <c r="BE16" s="19">
        <f t="shared" si="22"/>
        <v>0</v>
      </c>
      <c r="BF16" s="18">
        <f t="shared" si="8"/>
        <v>0</v>
      </c>
      <c r="BG16" s="19"/>
      <c r="BH16" s="19"/>
      <c r="BI16" s="19"/>
      <c r="BJ16" s="19">
        <f t="shared" si="23"/>
        <v>0</v>
      </c>
      <c r="BK16" s="18">
        <f t="shared" si="9"/>
        <v>0</v>
      </c>
    </row>
    <row r="17" spans="1:63" ht="24" x14ac:dyDescent="0.25">
      <c r="A17" s="44">
        <v>209021908</v>
      </c>
      <c r="B17" s="46" t="s">
        <v>91</v>
      </c>
      <c r="C17" s="45">
        <f>VLOOKUP(A17,'[31]MD agosto datos (2)'!$B$1170:$J$1753,9,0)</f>
        <v>6.76</v>
      </c>
      <c r="D17" s="35">
        <f>VLOOKUP(A17,'[31]MD agosto datos (2)'!$B$2:$I$585,6,0)</f>
        <v>4200</v>
      </c>
      <c r="E17" s="35">
        <f>VLOOKUP(A17,'[31]MD agosto datos (2)'!$B$2:$H$585,7,0)</f>
        <v>6140</v>
      </c>
      <c r="F17" s="36">
        <f>VLOOKUP(A17,'[31]MD agosto datos (2)'!$B$2:$I$585,8,0)</f>
        <v>0</v>
      </c>
      <c r="G17" s="35">
        <f t="shared" si="10"/>
        <v>10340</v>
      </c>
      <c r="H17" s="35">
        <f t="shared" si="11"/>
        <v>69898.399999999994</v>
      </c>
      <c r="I17" s="35">
        <f>VLOOKUP(A17,'[31]MD agosto datos (2)'!$B$586:$I$1169,6,0)</f>
        <v>0</v>
      </c>
      <c r="J17" s="35">
        <f>VLOOKUP(A17,'[31]MD agosto datos (2)'!$B$586:$I$1169,7,0)</f>
        <v>140</v>
      </c>
      <c r="K17" s="36">
        <f>VLOOKUP(A17,'[31]MD agosto datos (2)'!$B$586:$I$1169,8,0)</f>
        <v>0</v>
      </c>
      <c r="L17" s="40">
        <f t="shared" si="12"/>
        <v>140</v>
      </c>
      <c r="M17" s="41">
        <f t="shared" si="13"/>
        <v>946.4</v>
      </c>
      <c r="N17" s="35">
        <f>VLOOKUP(A17,'[31]MD agosto datos (2)'!$B$1170:$I$1753,6,0)</f>
        <v>0</v>
      </c>
      <c r="O17" s="35">
        <f>VLOOKUP(A17,'[31]MD agosto datos (2)'!$B$1170:$I$1753,7,0)</f>
        <v>5940</v>
      </c>
      <c r="P17" s="36">
        <f>VLOOKUP(A17,'[31]MD agosto datos (2)'!$B$1170:$I$1753,8,0)</f>
        <v>0</v>
      </c>
      <c r="Q17" s="42">
        <f t="shared" si="14"/>
        <v>5940</v>
      </c>
      <c r="R17" s="43">
        <f t="shared" si="15"/>
        <v>40154.400000000001</v>
      </c>
      <c r="S17" s="15"/>
      <c r="T17" s="16"/>
      <c r="U17" s="16"/>
      <c r="V17" s="17">
        <f t="shared" si="16"/>
        <v>0</v>
      </c>
      <c r="W17" s="18">
        <f t="shared" si="0"/>
        <v>0</v>
      </c>
      <c r="X17" s="16"/>
      <c r="Y17" s="16"/>
      <c r="Z17" s="16"/>
      <c r="AA17" s="19">
        <f t="shared" si="17"/>
        <v>0</v>
      </c>
      <c r="AB17" s="20">
        <f t="shared" si="1"/>
        <v>0</v>
      </c>
      <c r="AC17" s="16"/>
      <c r="AD17" s="21"/>
      <c r="AE17" s="21"/>
      <c r="AF17" s="19">
        <f t="shared" si="2"/>
        <v>0</v>
      </c>
      <c r="AG17" s="20">
        <f t="shared" si="3"/>
        <v>0</v>
      </c>
      <c r="AH17" s="19"/>
      <c r="AI17" s="19"/>
      <c r="AJ17" s="19"/>
      <c r="AK17" s="19">
        <f t="shared" si="18"/>
        <v>0</v>
      </c>
      <c r="AL17" s="20">
        <f t="shared" si="4"/>
        <v>0</v>
      </c>
      <c r="AM17" s="19"/>
      <c r="AN17" s="19"/>
      <c r="AO17" s="19"/>
      <c r="AP17" s="19">
        <f t="shared" si="19"/>
        <v>0</v>
      </c>
      <c r="AQ17" s="20">
        <f t="shared" si="5"/>
        <v>0</v>
      </c>
      <c r="AR17" s="19"/>
      <c r="AS17" s="19"/>
      <c r="AT17" s="19"/>
      <c r="AU17" s="19">
        <f t="shared" si="20"/>
        <v>0</v>
      </c>
      <c r="AV17" s="20">
        <f t="shared" si="6"/>
        <v>0</v>
      </c>
      <c r="AW17" s="19"/>
      <c r="AX17" s="19"/>
      <c r="AY17" s="19"/>
      <c r="AZ17" s="19">
        <f t="shared" si="21"/>
        <v>0</v>
      </c>
      <c r="BA17" s="18">
        <f t="shared" si="7"/>
        <v>0</v>
      </c>
      <c r="BB17" s="19"/>
      <c r="BC17" s="19"/>
      <c r="BD17" s="19"/>
      <c r="BE17" s="19">
        <f t="shared" si="22"/>
        <v>0</v>
      </c>
      <c r="BF17" s="18">
        <f t="shared" si="8"/>
        <v>0</v>
      </c>
      <c r="BG17" s="19"/>
      <c r="BH17" s="19"/>
      <c r="BI17" s="19"/>
      <c r="BJ17" s="19">
        <f t="shared" si="23"/>
        <v>0</v>
      </c>
      <c r="BK17" s="18">
        <f t="shared" si="9"/>
        <v>0</v>
      </c>
    </row>
    <row r="18" spans="1:63" ht="24" x14ac:dyDescent="0.25">
      <c r="A18" s="44">
        <v>209022100</v>
      </c>
      <c r="B18" s="46" t="s">
        <v>92</v>
      </c>
      <c r="C18" s="45">
        <f>VLOOKUP(A18,'[31]MD agosto datos (2)'!$B$1170:$J$1753,9,0)</f>
        <v>0.77</v>
      </c>
      <c r="D18" s="35">
        <f>VLOOKUP(A18,'[31]MD agosto datos (2)'!$B$2:$I$585,6,0)</f>
        <v>42800</v>
      </c>
      <c r="E18" s="35">
        <f>VLOOKUP(A18,'[31]MD agosto datos (2)'!$B$2:$H$585,7,0)</f>
        <v>615</v>
      </c>
      <c r="F18" s="36">
        <f>VLOOKUP(A18,'[31]MD agosto datos (2)'!$B$2:$I$585,8,0)</f>
        <v>2300</v>
      </c>
      <c r="G18" s="35">
        <f t="shared" si="10"/>
        <v>45715</v>
      </c>
      <c r="H18" s="35">
        <f t="shared" si="11"/>
        <v>35200.550000000003</v>
      </c>
      <c r="I18" s="35">
        <f>VLOOKUP(A18,'[31]MD agosto datos (2)'!$B$586:$I$1169,6,0)</f>
        <v>33100</v>
      </c>
      <c r="J18" s="35">
        <f>VLOOKUP(A18,'[31]MD agosto datos (2)'!$B$586:$I$1169,7,0)</f>
        <v>3225</v>
      </c>
      <c r="K18" s="36">
        <f>VLOOKUP(A18,'[31]MD agosto datos (2)'!$B$586:$I$1169,8,0)</f>
        <v>2200</v>
      </c>
      <c r="L18" s="40">
        <f t="shared" si="12"/>
        <v>38525</v>
      </c>
      <c r="M18" s="41">
        <f t="shared" si="13"/>
        <v>29664.25</v>
      </c>
      <c r="N18" s="35">
        <f>VLOOKUP(A18,'[31]MD agosto datos (2)'!$B$1170:$I$1753,6,0)</f>
        <v>32600</v>
      </c>
      <c r="O18" s="35">
        <f>VLOOKUP(A18,'[31]MD agosto datos (2)'!$B$1170:$I$1753,7,0)</f>
        <v>2913</v>
      </c>
      <c r="P18" s="36">
        <f>VLOOKUP(A18,'[31]MD agosto datos (2)'!$B$1170:$I$1753,8,0)</f>
        <v>1600</v>
      </c>
      <c r="Q18" s="42">
        <f t="shared" si="14"/>
        <v>37113</v>
      </c>
      <c r="R18" s="43">
        <f t="shared" si="15"/>
        <v>28577.010000000002</v>
      </c>
      <c r="S18" s="15"/>
      <c r="T18" s="16"/>
      <c r="U18" s="16"/>
      <c r="V18" s="17">
        <f t="shared" si="16"/>
        <v>0</v>
      </c>
      <c r="W18" s="18">
        <f t="shared" si="0"/>
        <v>0</v>
      </c>
      <c r="X18" s="16"/>
      <c r="Y18" s="16"/>
      <c r="Z18" s="16"/>
      <c r="AA18" s="19">
        <f t="shared" si="17"/>
        <v>0</v>
      </c>
      <c r="AB18" s="20">
        <f t="shared" si="1"/>
        <v>0</v>
      </c>
      <c r="AC18" s="16"/>
      <c r="AD18" s="21"/>
      <c r="AE18" s="21"/>
      <c r="AF18" s="19">
        <f t="shared" si="2"/>
        <v>0</v>
      </c>
      <c r="AG18" s="20">
        <f t="shared" si="3"/>
        <v>0</v>
      </c>
      <c r="AH18" s="19"/>
      <c r="AI18" s="19"/>
      <c r="AJ18" s="19"/>
      <c r="AK18" s="19">
        <f t="shared" si="18"/>
        <v>0</v>
      </c>
      <c r="AL18" s="20">
        <f t="shared" si="4"/>
        <v>0</v>
      </c>
      <c r="AM18" s="19"/>
      <c r="AN18" s="19"/>
      <c r="AO18" s="19"/>
      <c r="AP18" s="19">
        <f t="shared" si="19"/>
        <v>0</v>
      </c>
      <c r="AQ18" s="20">
        <f t="shared" si="5"/>
        <v>0</v>
      </c>
      <c r="AR18" s="19"/>
      <c r="AS18" s="19"/>
      <c r="AT18" s="19"/>
      <c r="AU18" s="19">
        <f t="shared" si="20"/>
        <v>0</v>
      </c>
      <c r="AV18" s="20">
        <f t="shared" si="6"/>
        <v>0</v>
      </c>
      <c r="AW18" s="19"/>
      <c r="AX18" s="19"/>
      <c r="AY18" s="19"/>
      <c r="AZ18" s="19">
        <f t="shared" si="21"/>
        <v>0</v>
      </c>
      <c r="BA18" s="18">
        <f t="shared" si="7"/>
        <v>0</v>
      </c>
      <c r="BB18" s="19"/>
      <c r="BC18" s="19"/>
      <c r="BD18" s="19"/>
      <c r="BE18" s="19">
        <f t="shared" si="22"/>
        <v>0</v>
      </c>
      <c r="BF18" s="18">
        <f t="shared" si="8"/>
        <v>0</v>
      </c>
      <c r="BG18" s="19"/>
      <c r="BH18" s="19"/>
      <c r="BI18" s="19"/>
      <c r="BJ18" s="19">
        <f t="shared" si="23"/>
        <v>0</v>
      </c>
      <c r="BK18" s="18">
        <f t="shared" si="9"/>
        <v>0</v>
      </c>
    </row>
    <row r="19" spans="1:63" x14ac:dyDescent="0.25">
      <c r="A19" s="44">
        <v>209022305</v>
      </c>
      <c r="B19" s="46" t="s">
        <v>94</v>
      </c>
      <c r="C19" s="45">
        <f>VLOOKUP(A19,'[31]MD agosto datos (2)'!$B$1170:$J$1753,9,0)</f>
        <v>1.95</v>
      </c>
      <c r="D19" s="35">
        <f>VLOOKUP(A19,'[31]MD agosto datos (2)'!$B$2:$I$585,6,0)</f>
        <v>0</v>
      </c>
      <c r="E19" s="35">
        <f>VLOOKUP(A19,'[31]MD agosto datos (2)'!$B$2:$H$585,7,0)</f>
        <v>0</v>
      </c>
      <c r="F19" s="36">
        <f>VLOOKUP(A19,'[31]MD agosto datos (2)'!$B$2:$I$585,8,0)</f>
        <v>0</v>
      </c>
      <c r="G19" s="35">
        <f t="shared" si="10"/>
        <v>0</v>
      </c>
      <c r="H19" s="35">
        <f t="shared" si="11"/>
        <v>0</v>
      </c>
      <c r="I19" s="35">
        <f>VLOOKUP(A19,'[31]MD agosto datos (2)'!$B$586:$I$1169,6,0)</f>
        <v>0</v>
      </c>
      <c r="J19" s="35">
        <f>VLOOKUP(A19,'[31]MD agosto datos (2)'!$B$586:$I$1169,7,0)</f>
        <v>0</v>
      </c>
      <c r="K19" s="36">
        <f>VLOOKUP(A19,'[31]MD agosto datos (2)'!$B$586:$I$1169,8,0)</f>
        <v>0</v>
      </c>
      <c r="L19" s="40">
        <f t="shared" si="12"/>
        <v>0</v>
      </c>
      <c r="M19" s="41">
        <f t="shared" si="13"/>
        <v>0</v>
      </c>
      <c r="N19" s="35">
        <f>VLOOKUP(A19,'[31]MD agosto datos (2)'!$B$1170:$I$1753,6,0)</f>
        <v>0</v>
      </c>
      <c r="O19" s="35">
        <f>VLOOKUP(A19,'[31]MD agosto datos (2)'!$B$1170:$I$1753,7,0)</f>
        <v>0</v>
      </c>
      <c r="P19" s="36">
        <f>VLOOKUP(A19,'[31]MD agosto datos (2)'!$B$1170:$I$1753,8,0)</f>
        <v>0</v>
      </c>
      <c r="Q19" s="42">
        <f t="shared" si="14"/>
        <v>0</v>
      </c>
      <c r="R19" s="43">
        <f t="shared" si="15"/>
        <v>0</v>
      </c>
      <c r="S19" s="15"/>
      <c r="T19" s="16"/>
      <c r="U19" s="16"/>
      <c r="V19" s="17">
        <f t="shared" si="16"/>
        <v>0</v>
      </c>
      <c r="W19" s="18">
        <f t="shared" si="0"/>
        <v>0</v>
      </c>
      <c r="X19" s="16"/>
      <c r="Y19" s="16"/>
      <c r="Z19" s="16"/>
      <c r="AA19" s="19">
        <f t="shared" si="17"/>
        <v>0</v>
      </c>
      <c r="AB19" s="20">
        <f t="shared" si="1"/>
        <v>0</v>
      </c>
      <c r="AC19" s="16"/>
      <c r="AD19" s="21"/>
      <c r="AE19" s="21"/>
      <c r="AF19" s="19">
        <f t="shared" si="2"/>
        <v>0</v>
      </c>
      <c r="AG19" s="20">
        <f t="shared" si="3"/>
        <v>0</v>
      </c>
      <c r="AH19" s="19"/>
      <c r="AI19" s="19"/>
      <c r="AJ19" s="19"/>
      <c r="AK19" s="19">
        <f t="shared" si="18"/>
        <v>0</v>
      </c>
      <c r="AL19" s="20">
        <f t="shared" si="4"/>
        <v>0</v>
      </c>
      <c r="AM19" s="19"/>
      <c r="AN19" s="19"/>
      <c r="AO19" s="19"/>
      <c r="AP19" s="19">
        <f t="shared" si="19"/>
        <v>0</v>
      </c>
      <c r="AQ19" s="20">
        <f t="shared" si="5"/>
        <v>0</v>
      </c>
      <c r="AR19" s="19"/>
      <c r="AS19" s="19"/>
      <c r="AT19" s="19"/>
      <c r="AU19" s="19">
        <f t="shared" si="20"/>
        <v>0</v>
      </c>
      <c r="AV19" s="20">
        <f t="shared" si="6"/>
        <v>0</v>
      </c>
      <c r="AW19" s="19"/>
      <c r="AX19" s="19"/>
      <c r="AY19" s="19"/>
      <c r="AZ19" s="19">
        <f t="shared" si="21"/>
        <v>0</v>
      </c>
      <c r="BA19" s="18">
        <f t="shared" si="7"/>
        <v>0</v>
      </c>
      <c r="BB19" s="19"/>
      <c r="BC19" s="19"/>
      <c r="BD19" s="19"/>
      <c r="BE19" s="19">
        <f t="shared" si="22"/>
        <v>0</v>
      </c>
      <c r="BF19" s="18">
        <f t="shared" si="8"/>
        <v>0</v>
      </c>
      <c r="BG19" s="19"/>
      <c r="BH19" s="19"/>
      <c r="BI19" s="19"/>
      <c r="BJ19" s="19">
        <f t="shared" si="23"/>
        <v>0</v>
      </c>
      <c r="BK19" s="18">
        <f t="shared" si="9"/>
        <v>0</v>
      </c>
    </row>
    <row r="20" spans="1:63" ht="36" x14ac:dyDescent="0.25">
      <c r="A20" s="44">
        <v>209029912</v>
      </c>
      <c r="B20" s="46" t="s">
        <v>114</v>
      </c>
      <c r="C20" s="45">
        <f>VLOOKUP(A20,'[31]MD agosto datos (2)'!$B$1170:$J$1753,9,0)</f>
        <v>18.89</v>
      </c>
      <c r="D20" s="35">
        <f>VLOOKUP(A20,'[31]MD agosto datos (2)'!$B$2:$I$585,6,0)</f>
        <v>0</v>
      </c>
      <c r="E20" s="35">
        <f>VLOOKUP(A20,'[31]MD agosto datos (2)'!$B$2:$H$585,7,0)</f>
        <v>0</v>
      </c>
      <c r="F20" s="36">
        <f>VLOOKUP(A20,'[31]MD agosto datos (2)'!$B$2:$I$585,8,0)</f>
        <v>0</v>
      </c>
      <c r="G20" s="35">
        <f t="shared" si="10"/>
        <v>0</v>
      </c>
      <c r="H20" s="35">
        <f t="shared" si="11"/>
        <v>0</v>
      </c>
      <c r="I20" s="35">
        <f>VLOOKUP(A20,'[31]MD agosto datos (2)'!$B$586:$I$1169,6,0)</f>
        <v>0</v>
      </c>
      <c r="J20" s="35">
        <f>VLOOKUP(A20,'[31]MD agosto datos (2)'!$B$586:$I$1169,7,0)</f>
        <v>0</v>
      </c>
      <c r="K20" s="36">
        <f>VLOOKUP(A20,'[31]MD agosto datos (2)'!$B$586:$I$1169,8,0)</f>
        <v>0</v>
      </c>
      <c r="L20" s="40">
        <f t="shared" si="12"/>
        <v>0</v>
      </c>
      <c r="M20" s="41">
        <f t="shared" si="13"/>
        <v>0</v>
      </c>
      <c r="N20" s="35">
        <f>VLOOKUP(A20,'[31]MD agosto datos (2)'!$B$1170:$I$1753,6,0)</f>
        <v>0</v>
      </c>
      <c r="O20" s="35">
        <f>VLOOKUP(A20,'[31]MD agosto datos (2)'!$B$1170:$I$1753,7,0)</f>
        <v>0</v>
      </c>
      <c r="P20" s="36">
        <f>VLOOKUP(A20,'[31]MD agosto datos (2)'!$B$1170:$I$1753,8,0)</f>
        <v>0</v>
      </c>
      <c r="Q20" s="42">
        <f t="shared" si="14"/>
        <v>0</v>
      </c>
      <c r="R20" s="43">
        <f t="shared" si="15"/>
        <v>0</v>
      </c>
      <c r="S20" s="15"/>
      <c r="T20" s="16"/>
      <c r="U20" s="16"/>
      <c r="V20" s="17">
        <f t="shared" si="16"/>
        <v>0</v>
      </c>
      <c r="W20" s="18">
        <f t="shared" si="0"/>
        <v>0</v>
      </c>
      <c r="X20" s="16"/>
      <c r="Y20" s="16"/>
      <c r="Z20" s="16"/>
      <c r="AA20" s="19">
        <f t="shared" si="17"/>
        <v>0</v>
      </c>
      <c r="AB20" s="20">
        <f t="shared" si="1"/>
        <v>0</v>
      </c>
      <c r="AC20" s="16"/>
      <c r="AD20" s="21"/>
      <c r="AE20" s="21"/>
      <c r="AF20" s="19">
        <f t="shared" si="2"/>
        <v>0</v>
      </c>
      <c r="AG20" s="20">
        <f t="shared" si="3"/>
        <v>0</v>
      </c>
      <c r="AH20" s="19"/>
      <c r="AI20" s="19"/>
      <c r="AJ20" s="19"/>
      <c r="AK20" s="19">
        <f t="shared" si="18"/>
        <v>0</v>
      </c>
      <c r="AL20" s="20">
        <f t="shared" si="4"/>
        <v>0</v>
      </c>
      <c r="AM20" s="19"/>
      <c r="AN20" s="19"/>
      <c r="AO20" s="19"/>
      <c r="AP20" s="19">
        <f t="shared" si="19"/>
        <v>0</v>
      </c>
      <c r="AQ20" s="20">
        <f t="shared" si="5"/>
        <v>0</v>
      </c>
      <c r="AR20" s="19"/>
      <c r="AS20" s="19"/>
      <c r="AT20" s="19"/>
      <c r="AU20" s="19">
        <f t="shared" si="20"/>
        <v>0</v>
      </c>
      <c r="AV20" s="20">
        <f t="shared" si="6"/>
        <v>0</v>
      </c>
      <c r="AW20" s="19"/>
      <c r="AX20" s="19"/>
      <c r="AY20" s="19"/>
      <c r="AZ20" s="19">
        <f t="shared" si="21"/>
        <v>0</v>
      </c>
      <c r="BA20" s="18">
        <f t="shared" si="7"/>
        <v>0</v>
      </c>
      <c r="BB20" s="19"/>
      <c r="BC20" s="19"/>
      <c r="BD20" s="19"/>
      <c r="BE20" s="19">
        <f t="shared" si="22"/>
        <v>0</v>
      </c>
      <c r="BF20" s="18">
        <f t="shared" si="8"/>
        <v>0</v>
      </c>
      <c r="BG20" s="19"/>
      <c r="BH20" s="19"/>
      <c r="BI20" s="19"/>
      <c r="BJ20" s="19">
        <f t="shared" si="23"/>
        <v>0</v>
      </c>
      <c r="BK20" s="18">
        <f t="shared" si="9"/>
        <v>0</v>
      </c>
    </row>
    <row r="21" spans="1:63" ht="36" x14ac:dyDescent="0.25">
      <c r="A21" s="44">
        <v>209029914</v>
      </c>
      <c r="B21" s="46" t="s">
        <v>115</v>
      </c>
      <c r="C21" s="45">
        <f>VLOOKUP(A21,'[31]MD agosto datos (2)'!$B$1170:$J$1753,9,0)</f>
        <v>20.57</v>
      </c>
      <c r="D21" s="35">
        <f>VLOOKUP(A21,'[31]MD agosto datos (2)'!$B$2:$I$585,6,0)</f>
        <v>1550</v>
      </c>
      <c r="E21" s="35">
        <f>VLOOKUP(A21,'[31]MD agosto datos (2)'!$B$2:$H$585,7,0)</f>
        <v>226</v>
      </c>
      <c r="F21" s="36">
        <f>VLOOKUP(A21,'[31]MD agosto datos (2)'!$B$2:$I$585,8,0)</f>
        <v>0</v>
      </c>
      <c r="G21" s="35">
        <f t="shared" si="10"/>
        <v>1776</v>
      </c>
      <c r="H21" s="35">
        <f t="shared" si="11"/>
        <v>36532.32</v>
      </c>
      <c r="I21" s="35">
        <f>VLOOKUP(A21,'[31]MD agosto datos (2)'!$B$586:$I$1169,6,0)</f>
        <v>1134</v>
      </c>
      <c r="J21" s="35">
        <f>VLOOKUP(A21,'[31]MD agosto datos (2)'!$B$586:$I$1169,7,0)</f>
        <v>160</v>
      </c>
      <c r="K21" s="36">
        <f>VLOOKUP(A21,'[31]MD agosto datos (2)'!$B$586:$I$1169,8,0)</f>
        <v>96</v>
      </c>
      <c r="L21" s="40">
        <f t="shared" si="12"/>
        <v>1390</v>
      </c>
      <c r="M21" s="41">
        <f t="shared" si="13"/>
        <v>28592.3</v>
      </c>
      <c r="N21" s="35">
        <f>VLOOKUP(A21,'[31]MD agosto datos (2)'!$B$1170:$I$1753,6,0)</f>
        <v>34</v>
      </c>
      <c r="O21" s="35">
        <f>VLOOKUP(A21,'[31]MD agosto datos (2)'!$B$1170:$I$1753,7,0)</f>
        <v>124</v>
      </c>
      <c r="P21" s="36">
        <f>VLOOKUP(A21,'[31]MD agosto datos (2)'!$B$1170:$I$1753,8,0)</f>
        <v>96</v>
      </c>
      <c r="Q21" s="42">
        <f t="shared" si="14"/>
        <v>254</v>
      </c>
      <c r="R21" s="43">
        <f t="shared" si="15"/>
        <v>5224.78</v>
      </c>
      <c r="S21" s="15"/>
      <c r="T21" s="16"/>
      <c r="U21" s="16"/>
      <c r="V21" s="17">
        <f t="shared" si="16"/>
        <v>0</v>
      </c>
      <c r="W21" s="18">
        <f t="shared" si="0"/>
        <v>0</v>
      </c>
      <c r="X21" s="16"/>
      <c r="Y21" s="16"/>
      <c r="Z21" s="16"/>
      <c r="AA21" s="19">
        <f t="shared" si="17"/>
        <v>0</v>
      </c>
      <c r="AB21" s="20">
        <f t="shared" si="1"/>
        <v>0</v>
      </c>
      <c r="AC21" s="16"/>
      <c r="AD21" s="21"/>
      <c r="AE21" s="21"/>
      <c r="AF21" s="19">
        <f t="shared" si="2"/>
        <v>0</v>
      </c>
      <c r="AG21" s="20">
        <f t="shared" si="3"/>
        <v>0</v>
      </c>
      <c r="AH21" s="19"/>
      <c r="AI21" s="19"/>
      <c r="AJ21" s="19"/>
      <c r="AK21" s="19">
        <f t="shared" si="18"/>
        <v>0</v>
      </c>
      <c r="AL21" s="20">
        <f t="shared" si="4"/>
        <v>0</v>
      </c>
      <c r="AM21" s="19"/>
      <c r="AN21" s="19"/>
      <c r="AO21" s="19"/>
      <c r="AP21" s="19">
        <f t="shared" si="19"/>
        <v>0</v>
      </c>
      <c r="AQ21" s="20">
        <f t="shared" si="5"/>
        <v>0</v>
      </c>
      <c r="AR21" s="19"/>
      <c r="AS21" s="19"/>
      <c r="AT21" s="19"/>
      <c r="AU21" s="19">
        <f t="shared" si="20"/>
        <v>0</v>
      </c>
      <c r="AV21" s="20">
        <f t="shared" si="6"/>
        <v>0</v>
      </c>
      <c r="AW21" s="19"/>
      <c r="AX21" s="19"/>
      <c r="AY21" s="19"/>
      <c r="AZ21" s="19">
        <f t="shared" si="21"/>
        <v>0</v>
      </c>
      <c r="BA21" s="18">
        <f t="shared" si="7"/>
        <v>0</v>
      </c>
      <c r="BB21" s="19"/>
      <c r="BC21" s="19"/>
      <c r="BD21" s="19"/>
      <c r="BE21" s="19">
        <f t="shared" si="22"/>
        <v>0</v>
      </c>
      <c r="BF21" s="18">
        <f t="shared" si="8"/>
        <v>0</v>
      </c>
      <c r="BG21" s="19"/>
      <c r="BH21" s="19"/>
      <c r="BI21" s="19"/>
      <c r="BJ21" s="19">
        <f t="shared" si="23"/>
        <v>0</v>
      </c>
      <c r="BK21" s="18">
        <f t="shared" si="9"/>
        <v>0</v>
      </c>
    </row>
    <row r="22" spans="1:63" x14ac:dyDescent="0.25">
      <c r="A22" s="44">
        <v>209030001</v>
      </c>
      <c r="B22" s="46" t="s">
        <v>116</v>
      </c>
      <c r="C22" s="45">
        <f>VLOOKUP(A22,'[31]MD agosto datos (2)'!$B$1170:$J$1753,9,0)</f>
        <v>0.49299999999999999</v>
      </c>
      <c r="D22" s="35">
        <f>VLOOKUP(A22,'[31]MD agosto datos (2)'!$B$2:$I$585,6,0)</f>
        <v>100400</v>
      </c>
      <c r="E22" s="35">
        <f>VLOOKUP(A22,'[31]MD agosto datos (2)'!$B$2:$H$585,7,0)</f>
        <v>21900</v>
      </c>
      <c r="F22" s="36">
        <f>VLOOKUP(A22,'[31]MD agosto datos (2)'!$B$2:$I$585,8,0)</f>
        <v>2900</v>
      </c>
      <c r="G22" s="35">
        <f t="shared" si="10"/>
        <v>125200</v>
      </c>
      <c r="H22" s="35">
        <f t="shared" si="11"/>
        <v>61723.6</v>
      </c>
      <c r="I22" s="35">
        <f>VLOOKUP(A22,'[31]MD agosto datos (2)'!$B$586:$I$1169,6,0)</f>
        <v>53100</v>
      </c>
      <c r="J22" s="35">
        <f>VLOOKUP(A22,'[31]MD agosto datos (2)'!$B$586:$I$1169,7,0)</f>
        <v>1100</v>
      </c>
      <c r="K22" s="36">
        <f>VLOOKUP(A22,'[31]MD agosto datos (2)'!$B$586:$I$1169,8,0)</f>
        <v>0</v>
      </c>
      <c r="L22" s="40">
        <f t="shared" si="12"/>
        <v>54200</v>
      </c>
      <c r="M22" s="41">
        <f t="shared" si="13"/>
        <v>26720.6</v>
      </c>
      <c r="N22" s="35">
        <f>VLOOKUP(A22,'[31]MD agosto datos (2)'!$B$1170:$I$1753,6,0)</f>
        <v>29100</v>
      </c>
      <c r="O22" s="35">
        <f>VLOOKUP(A22,'[31]MD agosto datos (2)'!$B$1170:$I$1753,7,0)</f>
        <v>0</v>
      </c>
      <c r="P22" s="36">
        <f>VLOOKUP(A22,'[31]MD agosto datos (2)'!$B$1170:$I$1753,8,0)</f>
        <v>10000</v>
      </c>
      <c r="Q22" s="42">
        <f t="shared" si="14"/>
        <v>39100</v>
      </c>
      <c r="R22" s="43">
        <f t="shared" si="15"/>
        <v>19276.3</v>
      </c>
      <c r="S22" s="15"/>
      <c r="T22" s="16"/>
      <c r="U22" s="16"/>
      <c r="V22" s="17">
        <f t="shared" si="16"/>
        <v>0</v>
      </c>
      <c r="W22" s="18">
        <f t="shared" si="0"/>
        <v>0</v>
      </c>
      <c r="X22" s="16"/>
      <c r="Y22" s="16"/>
      <c r="Z22" s="16"/>
      <c r="AA22" s="19">
        <f t="shared" si="17"/>
        <v>0</v>
      </c>
      <c r="AB22" s="20">
        <f t="shared" si="1"/>
        <v>0</v>
      </c>
      <c r="AC22" s="16"/>
      <c r="AD22" s="21"/>
      <c r="AE22" s="21"/>
      <c r="AF22" s="19">
        <f t="shared" si="2"/>
        <v>0</v>
      </c>
      <c r="AG22" s="20">
        <f t="shared" si="3"/>
        <v>0</v>
      </c>
      <c r="AH22" s="19"/>
      <c r="AI22" s="19"/>
      <c r="AJ22" s="19"/>
      <c r="AK22" s="19">
        <f t="shared" si="18"/>
        <v>0</v>
      </c>
      <c r="AL22" s="20">
        <f t="shared" si="4"/>
        <v>0</v>
      </c>
      <c r="AM22" s="19"/>
      <c r="AN22" s="19"/>
      <c r="AO22" s="19"/>
      <c r="AP22" s="19">
        <f t="shared" si="19"/>
        <v>0</v>
      </c>
      <c r="AQ22" s="20">
        <f t="shared" si="5"/>
        <v>0</v>
      </c>
      <c r="AR22" s="19"/>
      <c r="AS22" s="19"/>
      <c r="AT22" s="19"/>
      <c r="AU22" s="19">
        <f t="shared" si="20"/>
        <v>0</v>
      </c>
      <c r="AV22" s="20">
        <f t="shared" si="6"/>
        <v>0</v>
      </c>
      <c r="AW22" s="19"/>
      <c r="AX22" s="19"/>
      <c r="AY22" s="19"/>
      <c r="AZ22" s="19">
        <f t="shared" si="21"/>
        <v>0</v>
      </c>
      <c r="BA22" s="18">
        <f t="shared" si="7"/>
        <v>0</v>
      </c>
      <c r="BB22" s="19"/>
      <c r="BC22" s="19"/>
      <c r="BD22" s="19"/>
      <c r="BE22" s="19">
        <f t="shared" si="22"/>
        <v>0</v>
      </c>
      <c r="BF22" s="18">
        <f t="shared" si="8"/>
        <v>0</v>
      </c>
      <c r="BG22" s="19"/>
      <c r="BH22" s="19"/>
      <c r="BI22" s="19"/>
      <c r="BJ22" s="19">
        <f t="shared" si="23"/>
        <v>0</v>
      </c>
      <c r="BK22" s="18">
        <f t="shared" si="9"/>
        <v>0</v>
      </c>
    </row>
    <row r="23" spans="1:63" x14ac:dyDescent="0.25">
      <c r="A23" s="44">
        <v>209032301</v>
      </c>
      <c r="B23" s="46" t="s">
        <v>124</v>
      </c>
      <c r="C23" s="45">
        <f>VLOOKUP(A23,'[31]MD agosto datos (2)'!$B$1170:$J$1753,9,0)</f>
        <v>1.238</v>
      </c>
      <c r="D23" s="35">
        <f>VLOOKUP(A23,'[31]MD agosto datos (2)'!$B$2:$I$585,6,0)</f>
        <v>14265</v>
      </c>
      <c r="E23" s="35">
        <f>VLOOKUP(A23,'[31]MD agosto datos (2)'!$B$2:$H$585,7,0)</f>
        <v>532</v>
      </c>
      <c r="F23" s="36">
        <f>VLOOKUP(A23,'[31]MD agosto datos (2)'!$B$2:$I$585,8,0)</f>
        <v>1200</v>
      </c>
      <c r="G23" s="35">
        <f t="shared" si="10"/>
        <v>15997</v>
      </c>
      <c r="H23" s="35">
        <f t="shared" si="11"/>
        <v>19804.286</v>
      </c>
      <c r="I23" s="35">
        <f>VLOOKUP(A23,'[31]MD agosto datos (2)'!$B$586:$I$1169,6,0)</f>
        <v>0</v>
      </c>
      <c r="J23" s="35">
        <f>VLOOKUP(A23,'[31]MD agosto datos (2)'!$B$586:$I$1169,7,0)</f>
        <v>532</v>
      </c>
      <c r="K23" s="36">
        <f>VLOOKUP(A23,'[31]MD agosto datos (2)'!$B$586:$I$1169,8,0)</f>
        <v>0</v>
      </c>
      <c r="L23" s="40">
        <f t="shared" si="12"/>
        <v>532</v>
      </c>
      <c r="M23" s="41">
        <f t="shared" si="13"/>
        <v>658.61599999999999</v>
      </c>
      <c r="N23" s="35">
        <f>VLOOKUP(A23,'[31]MD agosto datos (2)'!$B$1170:$I$1753,6,0)</f>
        <v>0</v>
      </c>
      <c r="O23" s="35">
        <f>VLOOKUP(A23,'[31]MD agosto datos (2)'!$B$1170:$I$1753,7,0)</f>
        <v>532</v>
      </c>
      <c r="P23" s="36">
        <f>VLOOKUP(A23,'[31]MD agosto datos (2)'!$B$1170:$I$1753,8,0)</f>
        <v>0</v>
      </c>
      <c r="Q23" s="42">
        <f t="shared" si="14"/>
        <v>532</v>
      </c>
      <c r="R23" s="43">
        <f t="shared" si="15"/>
        <v>658.61599999999999</v>
      </c>
      <c r="S23" s="15"/>
      <c r="T23" s="16"/>
      <c r="U23" s="16"/>
      <c r="V23" s="17">
        <f t="shared" si="16"/>
        <v>0</v>
      </c>
      <c r="W23" s="18">
        <f t="shared" si="0"/>
        <v>0</v>
      </c>
      <c r="X23" s="16"/>
      <c r="Y23" s="16"/>
      <c r="Z23" s="16"/>
      <c r="AA23" s="19">
        <f t="shared" si="17"/>
        <v>0</v>
      </c>
      <c r="AB23" s="20">
        <f t="shared" si="1"/>
        <v>0</v>
      </c>
      <c r="AC23" s="16"/>
      <c r="AD23" s="21"/>
      <c r="AE23" s="21"/>
      <c r="AF23" s="19">
        <f t="shared" si="2"/>
        <v>0</v>
      </c>
      <c r="AG23" s="20">
        <f t="shared" si="3"/>
        <v>0</v>
      </c>
      <c r="AH23" s="19"/>
      <c r="AI23" s="19"/>
      <c r="AJ23" s="19"/>
      <c r="AK23" s="19">
        <f t="shared" si="18"/>
        <v>0</v>
      </c>
      <c r="AL23" s="20">
        <f t="shared" si="4"/>
        <v>0</v>
      </c>
      <c r="AM23" s="19"/>
      <c r="AN23" s="19"/>
      <c r="AO23" s="19"/>
      <c r="AP23" s="19">
        <f t="shared" si="19"/>
        <v>0</v>
      </c>
      <c r="AQ23" s="20">
        <f t="shared" si="5"/>
        <v>0</v>
      </c>
      <c r="AR23" s="19"/>
      <c r="AS23" s="19"/>
      <c r="AT23" s="19"/>
      <c r="AU23" s="19">
        <f t="shared" si="20"/>
        <v>0</v>
      </c>
      <c r="AV23" s="20">
        <f t="shared" si="6"/>
        <v>0</v>
      </c>
      <c r="AW23" s="19"/>
      <c r="AX23" s="19"/>
      <c r="AY23" s="19"/>
      <c r="AZ23" s="19">
        <f t="shared" si="21"/>
        <v>0</v>
      </c>
      <c r="BA23" s="18">
        <f t="shared" si="7"/>
        <v>0</v>
      </c>
      <c r="BB23" s="19"/>
      <c r="BC23" s="19"/>
      <c r="BD23" s="19"/>
      <c r="BE23" s="19">
        <f t="shared" si="22"/>
        <v>0</v>
      </c>
      <c r="BF23" s="18">
        <f t="shared" si="8"/>
        <v>0</v>
      </c>
      <c r="BG23" s="19"/>
      <c r="BH23" s="19"/>
      <c r="BI23" s="19"/>
      <c r="BJ23" s="19">
        <f t="shared" si="23"/>
        <v>0</v>
      </c>
      <c r="BK23" s="18">
        <f t="shared" si="9"/>
        <v>0</v>
      </c>
    </row>
    <row r="24" spans="1:63" ht="24" x14ac:dyDescent="0.25">
      <c r="A24" s="44">
        <v>209032700</v>
      </c>
      <c r="B24" s="46" t="s">
        <v>126</v>
      </c>
      <c r="C24" s="45">
        <f>VLOOKUP(A24,'[31]MD agosto datos (2)'!$B$1170:$J$1753,9,0)</f>
        <v>0.112</v>
      </c>
      <c r="D24" s="35">
        <f>VLOOKUP(A24,'[31]MD agosto datos (2)'!$B$2:$I$585,6,0)</f>
        <v>22000</v>
      </c>
      <c r="E24" s="35">
        <f>VLOOKUP(A24,'[31]MD agosto datos (2)'!$B$2:$H$585,7,0)</f>
        <v>0</v>
      </c>
      <c r="F24" s="36">
        <f>VLOOKUP(A24,'[31]MD agosto datos (2)'!$B$2:$I$585,8,0)</f>
        <v>27000</v>
      </c>
      <c r="G24" s="35">
        <f t="shared" si="10"/>
        <v>49000</v>
      </c>
      <c r="H24" s="35">
        <f t="shared" si="11"/>
        <v>5488</v>
      </c>
      <c r="I24" s="35">
        <f>VLOOKUP(A24,'[31]MD agosto datos (2)'!$B$586:$I$1169,6,0)</f>
        <v>0</v>
      </c>
      <c r="J24" s="35">
        <f>VLOOKUP(A24,'[31]MD agosto datos (2)'!$B$586:$I$1169,7,0)</f>
        <v>6000</v>
      </c>
      <c r="K24" s="36">
        <f>VLOOKUP(A24,'[31]MD agosto datos (2)'!$B$586:$I$1169,8,0)</f>
        <v>0</v>
      </c>
      <c r="L24" s="40">
        <f t="shared" si="12"/>
        <v>6000</v>
      </c>
      <c r="M24" s="41">
        <f t="shared" si="13"/>
        <v>672</v>
      </c>
      <c r="N24" s="35">
        <f>VLOOKUP(A24,'[31]MD agosto datos (2)'!$B$1170:$I$1753,6,0)</f>
        <v>0</v>
      </c>
      <c r="O24" s="35">
        <f>VLOOKUP(A24,'[31]MD agosto datos (2)'!$B$1170:$I$1753,7,0)</f>
        <v>0</v>
      </c>
      <c r="P24" s="36">
        <f>VLOOKUP(A24,'[31]MD agosto datos (2)'!$B$1170:$I$1753,8,0)</f>
        <v>0</v>
      </c>
      <c r="Q24" s="42">
        <f t="shared" si="14"/>
        <v>0</v>
      </c>
      <c r="R24" s="43">
        <f t="shared" si="15"/>
        <v>0</v>
      </c>
      <c r="S24" s="15"/>
      <c r="T24" s="16"/>
      <c r="U24" s="16"/>
      <c r="V24" s="17">
        <f t="shared" si="16"/>
        <v>0</v>
      </c>
      <c r="W24" s="18">
        <f t="shared" si="0"/>
        <v>0</v>
      </c>
      <c r="X24" s="16"/>
      <c r="Y24" s="16"/>
      <c r="Z24" s="16"/>
      <c r="AA24" s="19">
        <f t="shared" si="17"/>
        <v>0</v>
      </c>
      <c r="AB24" s="20">
        <f t="shared" si="1"/>
        <v>0</v>
      </c>
      <c r="AC24" s="16"/>
      <c r="AD24" s="21"/>
      <c r="AE24" s="21"/>
      <c r="AF24" s="19">
        <f t="shared" si="2"/>
        <v>0</v>
      </c>
      <c r="AG24" s="20">
        <f t="shared" si="3"/>
        <v>0</v>
      </c>
      <c r="AH24" s="19"/>
      <c r="AI24" s="19"/>
      <c r="AJ24" s="19"/>
      <c r="AK24" s="19">
        <f t="shared" si="18"/>
        <v>0</v>
      </c>
      <c r="AL24" s="20">
        <f t="shared" si="4"/>
        <v>0</v>
      </c>
      <c r="AM24" s="19"/>
      <c r="AN24" s="19"/>
      <c r="AO24" s="19"/>
      <c r="AP24" s="19">
        <f t="shared" si="19"/>
        <v>0</v>
      </c>
      <c r="AQ24" s="20">
        <f t="shared" si="5"/>
        <v>0</v>
      </c>
      <c r="AR24" s="19"/>
      <c r="AS24" s="19"/>
      <c r="AT24" s="19"/>
      <c r="AU24" s="19">
        <f t="shared" si="20"/>
        <v>0</v>
      </c>
      <c r="AV24" s="20">
        <f t="shared" si="6"/>
        <v>0</v>
      </c>
      <c r="AW24" s="19"/>
      <c r="AX24" s="19"/>
      <c r="AY24" s="19"/>
      <c r="AZ24" s="19">
        <f t="shared" si="21"/>
        <v>0</v>
      </c>
      <c r="BA24" s="18">
        <f t="shared" si="7"/>
        <v>0</v>
      </c>
      <c r="BB24" s="19"/>
      <c r="BC24" s="19"/>
      <c r="BD24" s="19"/>
      <c r="BE24" s="19">
        <f t="shared" si="22"/>
        <v>0</v>
      </c>
      <c r="BF24" s="18">
        <f t="shared" si="8"/>
        <v>0</v>
      </c>
      <c r="BG24" s="19"/>
      <c r="BH24" s="19"/>
      <c r="BI24" s="19"/>
      <c r="BJ24" s="19">
        <f t="shared" si="23"/>
        <v>0</v>
      </c>
      <c r="BK24" s="18">
        <f t="shared" si="9"/>
        <v>0</v>
      </c>
    </row>
    <row r="25" spans="1:63" ht="24" x14ac:dyDescent="0.25">
      <c r="A25" s="44">
        <v>209033306</v>
      </c>
      <c r="B25" s="46" t="s">
        <v>130</v>
      </c>
      <c r="C25" s="45">
        <f>VLOOKUP(A25,'[31]MD agosto datos (2)'!$B$1170:$J$1753,9,0)</f>
        <v>0.56000000000000005</v>
      </c>
      <c r="D25" s="35">
        <f>VLOOKUP(A25,'[31]MD agosto datos (2)'!$B$2:$I$585,6,0)</f>
        <v>0</v>
      </c>
      <c r="E25" s="35">
        <f>VLOOKUP(A25,'[31]MD agosto datos (2)'!$B$2:$H$585,7,0)</f>
        <v>0</v>
      </c>
      <c r="F25" s="36">
        <f>VLOOKUP(A25,'[31]MD agosto datos (2)'!$B$2:$I$585,8,0)</f>
        <v>0</v>
      </c>
      <c r="G25" s="35">
        <f t="shared" si="10"/>
        <v>0</v>
      </c>
      <c r="H25" s="35">
        <f t="shared" si="11"/>
        <v>0</v>
      </c>
      <c r="I25" s="35">
        <f>VLOOKUP(A25,'[31]MD agosto datos (2)'!$B$586:$I$1169,6,0)</f>
        <v>0</v>
      </c>
      <c r="J25" s="35">
        <f>VLOOKUP(A25,'[31]MD agosto datos (2)'!$B$586:$I$1169,7,0)</f>
        <v>0</v>
      </c>
      <c r="K25" s="36">
        <f>VLOOKUP(A25,'[31]MD agosto datos (2)'!$B$586:$I$1169,8,0)</f>
        <v>0</v>
      </c>
      <c r="L25" s="40">
        <f t="shared" si="12"/>
        <v>0</v>
      </c>
      <c r="M25" s="41">
        <f t="shared" si="13"/>
        <v>0</v>
      </c>
      <c r="N25" s="35">
        <f>VLOOKUP(A25,'[31]MD agosto datos (2)'!$B$1170:$I$1753,6,0)</f>
        <v>0</v>
      </c>
      <c r="O25" s="35">
        <f>VLOOKUP(A25,'[31]MD agosto datos (2)'!$B$1170:$I$1753,7,0)</f>
        <v>0</v>
      </c>
      <c r="P25" s="36">
        <f>VLOOKUP(A25,'[31]MD agosto datos (2)'!$B$1170:$I$1753,8,0)</f>
        <v>0</v>
      </c>
      <c r="Q25" s="42">
        <f t="shared" si="14"/>
        <v>0</v>
      </c>
      <c r="R25" s="43">
        <f t="shared" si="15"/>
        <v>0</v>
      </c>
      <c r="S25" s="15"/>
      <c r="T25" s="16"/>
      <c r="U25" s="16"/>
      <c r="V25" s="17">
        <f t="shared" si="16"/>
        <v>0</v>
      </c>
      <c r="W25" s="18">
        <f t="shared" si="0"/>
        <v>0</v>
      </c>
      <c r="X25" s="16"/>
      <c r="Y25" s="16"/>
      <c r="Z25" s="16"/>
      <c r="AA25" s="19">
        <f t="shared" si="17"/>
        <v>0</v>
      </c>
      <c r="AB25" s="20">
        <f t="shared" si="1"/>
        <v>0</v>
      </c>
      <c r="AC25" s="16"/>
      <c r="AD25" s="21"/>
      <c r="AE25" s="21"/>
      <c r="AF25" s="19">
        <f t="shared" si="2"/>
        <v>0</v>
      </c>
      <c r="AG25" s="20">
        <f t="shared" si="3"/>
        <v>0</v>
      </c>
      <c r="AH25" s="19"/>
      <c r="AI25" s="19"/>
      <c r="AJ25" s="19"/>
      <c r="AK25" s="19">
        <f t="shared" si="18"/>
        <v>0</v>
      </c>
      <c r="AL25" s="20">
        <f t="shared" si="4"/>
        <v>0</v>
      </c>
      <c r="AM25" s="19"/>
      <c r="AN25" s="19"/>
      <c r="AO25" s="19"/>
      <c r="AP25" s="19">
        <f t="shared" si="19"/>
        <v>0</v>
      </c>
      <c r="AQ25" s="20">
        <f t="shared" si="5"/>
        <v>0</v>
      </c>
      <c r="AR25" s="19"/>
      <c r="AS25" s="19"/>
      <c r="AT25" s="19"/>
      <c r="AU25" s="19">
        <f t="shared" si="20"/>
        <v>0</v>
      </c>
      <c r="AV25" s="20">
        <f t="shared" si="6"/>
        <v>0</v>
      </c>
      <c r="AW25" s="19"/>
      <c r="AX25" s="19"/>
      <c r="AY25" s="19"/>
      <c r="AZ25" s="19">
        <f t="shared" si="21"/>
        <v>0</v>
      </c>
      <c r="BA25" s="18">
        <f t="shared" si="7"/>
        <v>0</v>
      </c>
      <c r="BB25" s="19"/>
      <c r="BC25" s="19"/>
      <c r="BD25" s="19"/>
      <c r="BE25" s="19">
        <f t="shared" si="22"/>
        <v>0</v>
      </c>
      <c r="BF25" s="18">
        <f t="shared" si="8"/>
        <v>0</v>
      </c>
      <c r="BG25" s="19"/>
      <c r="BH25" s="19"/>
      <c r="BI25" s="19"/>
      <c r="BJ25" s="19">
        <f t="shared" si="23"/>
        <v>0</v>
      </c>
      <c r="BK25" s="18">
        <f t="shared" si="9"/>
        <v>0</v>
      </c>
    </row>
    <row r="26" spans="1:63" x14ac:dyDescent="0.25">
      <c r="A26" s="44">
        <v>209033311</v>
      </c>
      <c r="B26" s="46" t="s">
        <v>131</v>
      </c>
      <c r="C26" s="45">
        <f>VLOOKUP(A26,'[31]MD agosto datos (2)'!$B$1170:$J$1753,9,0)</f>
        <v>0.98</v>
      </c>
      <c r="D26" s="35">
        <f>VLOOKUP(A26,'[31]MD agosto datos (2)'!$B$2:$I$585,6,0)</f>
        <v>123625</v>
      </c>
      <c r="E26" s="35">
        <f>VLOOKUP(A26,'[31]MD agosto datos (2)'!$B$2:$H$585,7,0)</f>
        <v>17188</v>
      </c>
      <c r="F26" s="36">
        <f>VLOOKUP(A26,'[31]MD agosto datos (2)'!$B$2:$I$585,8,0)</f>
        <v>1450</v>
      </c>
      <c r="G26" s="35">
        <f t="shared" si="10"/>
        <v>142263</v>
      </c>
      <c r="H26" s="35">
        <f t="shared" si="11"/>
        <v>139417.74</v>
      </c>
      <c r="I26" s="35">
        <f>VLOOKUP(A26,'[31]MD agosto datos (2)'!$B$586:$I$1169,6,0)</f>
        <v>112875</v>
      </c>
      <c r="J26" s="35">
        <f>VLOOKUP(A26,'[31]MD agosto datos (2)'!$B$586:$I$1169,7,0)</f>
        <v>10988</v>
      </c>
      <c r="K26" s="36">
        <f>VLOOKUP(A26,'[31]MD agosto datos (2)'!$B$586:$I$1169,8,0)</f>
        <v>0</v>
      </c>
      <c r="L26" s="40">
        <f t="shared" si="12"/>
        <v>123863</v>
      </c>
      <c r="M26" s="41">
        <f t="shared" si="13"/>
        <v>121385.73999999999</v>
      </c>
      <c r="N26" s="35">
        <f>VLOOKUP(A26,'[31]MD agosto datos (2)'!$B$1170:$I$1753,6,0)</f>
        <v>105075</v>
      </c>
      <c r="O26" s="35">
        <f>VLOOKUP(A26,'[31]MD agosto datos (2)'!$B$1170:$I$1753,7,0)</f>
        <v>9463</v>
      </c>
      <c r="P26" s="36">
        <f>VLOOKUP(A26,'[31]MD agosto datos (2)'!$B$1170:$I$1753,8,0)</f>
        <v>1500</v>
      </c>
      <c r="Q26" s="42">
        <f t="shared" si="14"/>
        <v>116038</v>
      </c>
      <c r="R26" s="43">
        <f t="shared" si="15"/>
        <v>113717.23999999999</v>
      </c>
      <c r="S26" s="15"/>
      <c r="T26" s="16"/>
      <c r="U26" s="16"/>
      <c r="V26" s="17">
        <f t="shared" si="16"/>
        <v>0</v>
      </c>
      <c r="W26" s="18">
        <f t="shared" si="0"/>
        <v>0</v>
      </c>
      <c r="X26" s="16"/>
      <c r="Y26" s="16"/>
      <c r="Z26" s="16"/>
      <c r="AA26" s="19">
        <f t="shared" si="17"/>
        <v>0</v>
      </c>
      <c r="AB26" s="20">
        <f t="shared" si="1"/>
        <v>0</v>
      </c>
      <c r="AC26" s="16"/>
      <c r="AD26" s="21"/>
      <c r="AE26" s="21"/>
      <c r="AF26" s="19">
        <f t="shared" si="2"/>
        <v>0</v>
      </c>
      <c r="AG26" s="20">
        <f t="shared" si="3"/>
        <v>0</v>
      </c>
      <c r="AH26" s="19"/>
      <c r="AI26" s="19"/>
      <c r="AJ26" s="19"/>
      <c r="AK26" s="19">
        <f t="shared" si="18"/>
        <v>0</v>
      </c>
      <c r="AL26" s="20">
        <f t="shared" si="4"/>
        <v>0</v>
      </c>
      <c r="AM26" s="19"/>
      <c r="AN26" s="19"/>
      <c r="AO26" s="19"/>
      <c r="AP26" s="19">
        <f t="shared" si="19"/>
        <v>0</v>
      </c>
      <c r="AQ26" s="20">
        <f t="shared" si="5"/>
        <v>0</v>
      </c>
      <c r="AR26" s="19"/>
      <c r="AS26" s="19"/>
      <c r="AT26" s="19"/>
      <c r="AU26" s="19">
        <f t="shared" si="20"/>
        <v>0</v>
      </c>
      <c r="AV26" s="20">
        <f t="shared" si="6"/>
        <v>0</v>
      </c>
      <c r="AW26" s="19"/>
      <c r="AX26" s="19"/>
      <c r="AY26" s="19"/>
      <c r="AZ26" s="19">
        <f t="shared" si="21"/>
        <v>0</v>
      </c>
      <c r="BA26" s="18">
        <f t="shared" si="7"/>
        <v>0</v>
      </c>
      <c r="BB26" s="19"/>
      <c r="BC26" s="19"/>
      <c r="BD26" s="19"/>
      <c r="BE26" s="19">
        <f t="shared" si="22"/>
        <v>0</v>
      </c>
      <c r="BF26" s="18">
        <f t="shared" si="8"/>
        <v>0</v>
      </c>
      <c r="BG26" s="19"/>
      <c r="BH26" s="19"/>
      <c r="BI26" s="19"/>
      <c r="BJ26" s="19">
        <f t="shared" si="23"/>
        <v>0</v>
      </c>
      <c r="BK26" s="18">
        <f t="shared" si="9"/>
        <v>0</v>
      </c>
    </row>
    <row r="27" spans="1:63" x14ac:dyDescent="0.25">
      <c r="A27" s="44">
        <v>209033312</v>
      </c>
      <c r="B27" s="46" t="s">
        <v>132</v>
      </c>
      <c r="C27" s="45">
        <f>VLOOKUP(A27,'[31]MD agosto datos (2)'!$B$1170:$J$1753,9,0)</f>
        <v>0.97</v>
      </c>
      <c r="D27" s="35">
        <f>VLOOKUP(A27,'[31]MD agosto datos (2)'!$B$2:$I$585,6,0)</f>
        <v>297775</v>
      </c>
      <c r="E27" s="35">
        <f>VLOOKUP(A27,'[31]MD agosto datos (2)'!$B$2:$H$585,7,0)</f>
        <v>54988</v>
      </c>
      <c r="F27" s="36">
        <f>VLOOKUP(A27,'[31]MD agosto datos (2)'!$B$2:$I$585,8,0)</f>
        <v>0</v>
      </c>
      <c r="G27" s="35">
        <f t="shared" si="10"/>
        <v>352763</v>
      </c>
      <c r="H27" s="35">
        <f t="shared" si="11"/>
        <v>342180.11</v>
      </c>
      <c r="I27" s="35">
        <f>VLOOKUP(A27,'[31]MD agosto datos (2)'!$B$586:$I$1169,6,0)</f>
        <v>230625</v>
      </c>
      <c r="J27" s="35">
        <f>VLOOKUP(A27,'[31]MD agosto datos (2)'!$B$586:$I$1169,7,0)</f>
        <v>54488</v>
      </c>
      <c r="K27" s="36">
        <f>VLOOKUP(A27,'[31]MD agosto datos (2)'!$B$586:$I$1169,8,0)</f>
        <v>0</v>
      </c>
      <c r="L27" s="40">
        <f t="shared" si="12"/>
        <v>285113</v>
      </c>
      <c r="M27" s="41">
        <f t="shared" si="13"/>
        <v>276559.61</v>
      </c>
      <c r="N27" s="35">
        <f>VLOOKUP(A27,'[31]MD agosto datos (2)'!$B$1170:$I$1753,6,0)</f>
        <v>225575</v>
      </c>
      <c r="O27" s="35">
        <f>VLOOKUP(A27,'[31]MD agosto datos (2)'!$B$1170:$I$1753,7,0)</f>
        <v>54488</v>
      </c>
      <c r="P27" s="36">
        <f>VLOOKUP(A27,'[31]MD agosto datos (2)'!$B$1170:$I$1753,8,0)</f>
        <v>1675</v>
      </c>
      <c r="Q27" s="42">
        <f t="shared" si="14"/>
        <v>281738</v>
      </c>
      <c r="R27" s="43">
        <f t="shared" si="15"/>
        <v>273285.86</v>
      </c>
      <c r="S27" s="15"/>
      <c r="T27" s="16"/>
      <c r="U27" s="16"/>
      <c r="V27" s="17">
        <f t="shared" si="16"/>
        <v>0</v>
      </c>
      <c r="W27" s="18">
        <f t="shared" si="0"/>
        <v>0</v>
      </c>
      <c r="X27" s="16"/>
      <c r="Y27" s="16"/>
      <c r="Z27" s="16"/>
      <c r="AA27" s="19">
        <f t="shared" si="17"/>
        <v>0</v>
      </c>
      <c r="AB27" s="20">
        <f t="shared" si="1"/>
        <v>0</v>
      </c>
      <c r="AC27" s="16"/>
      <c r="AD27" s="21"/>
      <c r="AE27" s="21"/>
      <c r="AF27" s="19">
        <f t="shared" si="2"/>
        <v>0</v>
      </c>
      <c r="AG27" s="20">
        <f t="shared" si="3"/>
        <v>0</v>
      </c>
      <c r="AH27" s="19"/>
      <c r="AI27" s="19"/>
      <c r="AJ27" s="19"/>
      <c r="AK27" s="19">
        <f t="shared" si="18"/>
        <v>0</v>
      </c>
      <c r="AL27" s="20">
        <f t="shared" si="4"/>
        <v>0</v>
      </c>
      <c r="AM27" s="19"/>
      <c r="AN27" s="19"/>
      <c r="AO27" s="19"/>
      <c r="AP27" s="19">
        <f t="shared" si="19"/>
        <v>0</v>
      </c>
      <c r="AQ27" s="20">
        <f t="shared" si="5"/>
        <v>0</v>
      </c>
      <c r="AR27" s="19"/>
      <c r="AS27" s="19"/>
      <c r="AT27" s="19"/>
      <c r="AU27" s="19">
        <f t="shared" si="20"/>
        <v>0</v>
      </c>
      <c r="AV27" s="20">
        <f t="shared" si="6"/>
        <v>0</v>
      </c>
      <c r="AW27" s="19"/>
      <c r="AX27" s="19"/>
      <c r="AY27" s="19"/>
      <c r="AZ27" s="19">
        <f t="shared" si="21"/>
        <v>0</v>
      </c>
      <c r="BA27" s="18">
        <f t="shared" si="7"/>
        <v>0</v>
      </c>
      <c r="BB27" s="19"/>
      <c r="BC27" s="19"/>
      <c r="BD27" s="19"/>
      <c r="BE27" s="19">
        <f t="shared" si="22"/>
        <v>0</v>
      </c>
      <c r="BF27" s="18">
        <f t="shared" si="8"/>
        <v>0</v>
      </c>
      <c r="BG27" s="19"/>
      <c r="BH27" s="19"/>
      <c r="BI27" s="19"/>
      <c r="BJ27" s="19">
        <f t="shared" si="23"/>
        <v>0</v>
      </c>
      <c r="BK27" s="18">
        <f t="shared" si="9"/>
        <v>0</v>
      </c>
    </row>
    <row r="28" spans="1:63" x14ac:dyDescent="0.25">
      <c r="A28" s="44">
        <v>209033314</v>
      </c>
      <c r="B28" s="46" t="s">
        <v>133</v>
      </c>
      <c r="C28" s="45">
        <f>VLOOKUP(A28,'[31]MD agosto datos (2)'!$B$1170:$J$1753,9,0)</f>
        <v>1.1100000000000001</v>
      </c>
      <c r="D28" s="35">
        <f>VLOOKUP(A28,'[31]MD agosto datos (2)'!$B$2:$I$585,6,0)</f>
        <v>338225</v>
      </c>
      <c r="E28" s="35">
        <f>VLOOKUP(A28,'[31]MD agosto datos (2)'!$B$2:$H$585,7,0)</f>
        <v>41025</v>
      </c>
      <c r="F28" s="36">
        <f>VLOOKUP(A28,'[31]MD agosto datos (2)'!$B$2:$I$585,8,0)</f>
        <v>0</v>
      </c>
      <c r="G28" s="35">
        <f t="shared" si="10"/>
        <v>379250</v>
      </c>
      <c r="H28" s="35">
        <f t="shared" si="11"/>
        <v>420967.50000000006</v>
      </c>
      <c r="I28" s="35">
        <f>VLOOKUP(A28,'[31]MD agosto datos (2)'!$B$586:$I$1169,6,0)</f>
        <v>295075</v>
      </c>
      <c r="J28" s="35">
        <f>VLOOKUP(A28,'[31]MD agosto datos (2)'!$B$586:$I$1169,7,0)</f>
        <v>7800</v>
      </c>
      <c r="K28" s="36">
        <f>VLOOKUP(A28,'[31]MD agosto datos (2)'!$B$586:$I$1169,8,0)</f>
        <v>0</v>
      </c>
      <c r="L28" s="40">
        <f t="shared" si="12"/>
        <v>302875</v>
      </c>
      <c r="M28" s="41">
        <f t="shared" si="13"/>
        <v>336191.25000000006</v>
      </c>
      <c r="N28" s="35">
        <f>VLOOKUP(A28,'[31]MD agosto datos (2)'!$B$1170:$I$1753,6,0)</f>
        <v>291125</v>
      </c>
      <c r="O28" s="35">
        <f>VLOOKUP(A28,'[31]MD agosto datos (2)'!$B$1170:$I$1753,7,0)</f>
        <v>7800</v>
      </c>
      <c r="P28" s="36">
        <f>VLOOKUP(A28,'[31]MD agosto datos (2)'!$B$1170:$I$1753,8,0)</f>
        <v>3700</v>
      </c>
      <c r="Q28" s="42">
        <f t="shared" si="14"/>
        <v>302625</v>
      </c>
      <c r="R28" s="43">
        <f t="shared" si="15"/>
        <v>335913.75000000006</v>
      </c>
      <c r="S28" s="15"/>
      <c r="T28" s="16"/>
      <c r="U28" s="16"/>
      <c r="V28" s="17">
        <f t="shared" si="16"/>
        <v>0</v>
      </c>
      <c r="W28" s="18">
        <f t="shared" si="0"/>
        <v>0</v>
      </c>
      <c r="X28" s="16"/>
      <c r="Y28" s="16"/>
      <c r="Z28" s="16"/>
      <c r="AA28" s="19">
        <f t="shared" si="17"/>
        <v>0</v>
      </c>
      <c r="AB28" s="20">
        <f t="shared" si="1"/>
        <v>0</v>
      </c>
      <c r="AC28" s="16"/>
      <c r="AD28" s="21"/>
      <c r="AE28" s="21"/>
      <c r="AF28" s="19">
        <f t="shared" si="2"/>
        <v>0</v>
      </c>
      <c r="AG28" s="20">
        <f t="shared" si="3"/>
        <v>0</v>
      </c>
      <c r="AH28" s="19"/>
      <c r="AI28" s="19"/>
      <c r="AJ28" s="19"/>
      <c r="AK28" s="19">
        <f t="shared" si="18"/>
        <v>0</v>
      </c>
      <c r="AL28" s="20">
        <f t="shared" si="4"/>
        <v>0</v>
      </c>
      <c r="AM28" s="19"/>
      <c r="AN28" s="19"/>
      <c r="AO28" s="19"/>
      <c r="AP28" s="19">
        <f t="shared" si="19"/>
        <v>0</v>
      </c>
      <c r="AQ28" s="20">
        <f t="shared" si="5"/>
        <v>0</v>
      </c>
      <c r="AR28" s="19"/>
      <c r="AS28" s="19"/>
      <c r="AT28" s="19"/>
      <c r="AU28" s="19">
        <f t="shared" si="20"/>
        <v>0</v>
      </c>
      <c r="AV28" s="20">
        <f t="shared" si="6"/>
        <v>0</v>
      </c>
      <c r="AW28" s="19"/>
      <c r="AX28" s="19"/>
      <c r="AY28" s="19"/>
      <c r="AZ28" s="19">
        <f t="shared" si="21"/>
        <v>0</v>
      </c>
      <c r="BA28" s="18">
        <f t="shared" si="7"/>
        <v>0</v>
      </c>
      <c r="BB28" s="19"/>
      <c r="BC28" s="19"/>
      <c r="BD28" s="19"/>
      <c r="BE28" s="19">
        <f t="shared" si="22"/>
        <v>0</v>
      </c>
      <c r="BF28" s="18">
        <f t="shared" si="8"/>
        <v>0</v>
      </c>
      <c r="BG28" s="19"/>
      <c r="BH28" s="19"/>
      <c r="BI28" s="19"/>
      <c r="BJ28" s="19">
        <f t="shared" si="23"/>
        <v>0</v>
      </c>
      <c r="BK28" s="18">
        <f t="shared" si="9"/>
        <v>0</v>
      </c>
    </row>
    <row r="29" spans="1:63" x14ac:dyDescent="0.25">
      <c r="A29" s="44">
        <v>209033315</v>
      </c>
      <c r="B29" s="46" t="s">
        <v>134</v>
      </c>
      <c r="C29" s="45">
        <f>VLOOKUP(A29,'[31]MD agosto datos (2)'!$B$1170:$J$1753,9,0)</f>
        <v>1.1399999999999999</v>
      </c>
      <c r="D29" s="35">
        <f>VLOOKUP(A29,'[31]MD agosto datos (2)'!$B$2:$I$585,6,0)</f>
        <v>0</v>
      </c>
      <c r="E29" s="35">
        <f>VLOOKUP(A29,'[31]MD agosto datos (2)'!$B$2:$H$585,7,0)</f>
        <v>2850</v>
      </c>
      <c r="F29" s="36">
        <f>VLOOKUP(A29,'[31]MD agosto datos (2)'!$B$2:$I$585,8,0)</f>
        <v>1650</v>
      </c>
      <c r="G29" s="35">
        <f t="shared" si="10"/>
        <v>4500</v>
      </c>
      <c r="H29" s="35">
        <f t="shared" si="11"/>
        <v>5130</v>
      </c>
      <c r="I29" s="35">
        <f>VLOOKUP(A29,'[31]MD agosto datos (2)'!$B$586:$I$1169,6,0)</f>
        <v>0</v>
      </c>
      <c r="J29" s="35">
        <f>VLOOKUP(A29,'[31]MD agosto datos (2)'!$B$586:$I$1169,7,0)</f>
        <v>0</v>
      </c>
      <c r="K29" s="36">
        <f>VLOOKUP(A29,'[31]MD agosto datos (2)'!$B$586:$I$1169,8,0)</f>
        <v>0</v>
      </c>
      <c r="L29" s="40">
        <f t="shared" si="12"/>
        <v>0</v>
      </c>
      <c r="M29" s="41">
        <f t="shared" si="13"/>
        <v>0</v>
      </c>
      <c r="N29" s="35">
        <f>VLOOKUP(A29,'[31]MD agosto datos (2)'!$B$1170:$I$1753,6,0)</f>
        <v>0</v>
      </c>
      <c r="O29" s="35">
        <f>VLOOKUP(A29,'[31]MD agosto datos (2)'!$B$1170:$I$1753,7,0)</f>
        <v>0</v>
      </c>
      <c r="P29" s="36">
        <f>VLOOKUP(A29,'[31]MD agosto datos (2)'!$B$1170:$I$1753,8,0)</f>
        <v>0</v>
      </c>
      <c r="Q29" s="42">
        <f t="shared" si="14"/>
        <v>0</v>
      </c>
      <c r="R29" s="43">
        <f t="shared" si="15"/>
        <v>0</v>
      </c>
      <c r="S29" s="15"/>
      <c r="T29" s="16"/>
      <c r="U29" s="16"/>
      <c r="V29" s="17">
        <f t="shared" si="16"/>
        <v>0</v>
      </c>
      <c r="W29" s="18">
        <f t="shared" si="0"/>
        <v>0</v>
      </c>
      <c r="X29" s="16"/>
      <c r="Y29" s="16"/>
      <c r="Z29" s="16"/>
      <c r="AA29" s="19">
        <f t="shared" si="17"/>
        <v>0</v>
      </c>
      <c r="AB29" s="20">
        <f t="shared" si="1"/>
        <v>0</v>
      </c>
      <c r="AC29" s="16"/>
      <c r="AD29" s="21"/>
      <c r="AE29" s="21"/>
      <c r="AF29" s="19">
        <f t="shared" si="2"/>
        <v>0</v>
      </c>
      <c r="AG29" s="20">
        <f t="shared" si="3"/>
        <v>0</v>
      </c>
      <c r="AH29" s="19"/>
      <c r="AI29" s="19"/>
      <c r="AJ29" s="19"/>
      <c r="AK29" s="19">
        <f t="shared" si="18"/>
        <v>0</v>
      </c>
      <c r="AL29" s="20">
        <f t="shared" si="4"/>
        <v>0</v>
      </c>
      <c r="AM29" s="19"/>
      <c r="AN29" s="19"/>
      <c r="AO29" s="19"/>
      <c r="AP29" s="19">
        <f t="shared" si="19"/>
        <v>0</v>
      </c>
      <c r="AQ29" s="20">
        <f t="shared" si="5"/>
        <v>0</v>
      </c>
      <c r="AR29" s="19"/>
      <c r="AS29" s="19"/>
      <c r="AT29" s="19"/>
      <c r="AU29" s="19">
        <f t="shared" si="20"/>
        <v>0</v>
      </c>
      <c r="AV29" s="20">
        <f t="shared" si="6"/>
        <v>0</v>
      </c>
      <c r="AW29" s="19"/>
      <c r="AX29" s="19"/>
      <c r="AY29" s="19"/>
      <c r="AZ29" s="19">
        <f t="shared" si="21"/>
        <v>0</v>
      </c>
      <c r="BA29" s="18">
        <f t="shared" si="7"/>
        <v>0</v>
      </c>
      <c r="BB29" s="19"/>
      <c r="BC29" s="19"/>
      <c r="BD29" s="19"/>
      <c r="BE29" s="19">
        <f t="shared" si="22"/>
        <v>0</v>
      </c>
      <c r="BF29" s="18">
        <f t="shared" si="8"/>
        <v>0</v>
      </c>
      <c r="BG29" s="19"/>
      <c r="BH29" s="19"/>
      <c r="BI29" s="19"/>
      <c r="BJ29" s="19">
        <f t="shared" si="23"/>
        <v>0</v>
      </c>
      <c r="BK29" s="18">
        <f t="shared" si="9"/>
        <v>0</v>
      </c>
    </row>
    <row r="30" spans="1:63" x14ac:dyDescent="0.25">
      <c r="A30" s="44">
        <v>209033316</v>
      </c>
      <c r="B30" s="46" t="s">
        <v>135</v>
      </c>
      <c r="C30" s="45">
        <f>VLOOKUP(A30,'[31]MD agosto datos (2)'!$B$1170:$J$1753,9,0)</f>
        <v>1.1200000000000001</v>
      </c>
      <c r="D30" s="35">
        <f>VLOOKUP(A30,'[31]MD agosto datos (2)'!$B$2:$I$585,6,0)</f>
        <v>85225</v>
      </c>
      <c r="E30" s="35">
        <f>VLOOKUP(A30,'[31]MD agosto datos (2)'!$B$2:$H$585,7,0)</f>
        <v>14275</v>
      </c>
      <c r="F30" s="36">
        <f>VLOOKUP(A30,'[31]MD agosto datos (2)'!$B$2:$I$585,8,0)</f>
        <v>0</v>
      </c>
      <c r="G30" s="35">
        <f t="shared" si="10"/>
        <v>99500</v>
      </c>
      <c r="H30" s="35">
        <f t="shared" si="11"/>
        <v>111440.00000000001</v>
      </c>
      <c r="I30" s="35">
        <f>VLOOKUP(A30,'[31]MD agosto datos (2)'!$B$586:$I$1169,6,0)</f>
        <v>2825</v>
      </c>
      <c r="J30" s="35">
        <f>VLOOKUP(A30,'[31]MD agosto datos (2)'!$B$586:$I$1169,7,0)</f>
        <v>11825</v>
      </c>
      <c r="K30" s="36">
        <f>VLOOKUP(A30,'[31]MD agosto datos (2)'!$B$586:$I$1169,8,0)</f>
        <v>0</v>
      </c>
      <c r="L30" s="40">
        <f t="shared" si="12"/>
        <v>14650</v>
      </c>
      <c r="M30" s="41">
        <f t="shared" si="13"/>
        <v>16408</v>
      </c>
      <c r="N30" s="35">
        <f>VLOOKUP(A30,'[31]MD agosto datos (2)'!$B$1170:$I$1753,6,0)</f>
        <v>2950</v>
      </c>
      <c r="O30" s="35">
        <f>VLOOKUP(A30,'[31]MD agosto datos (2)'!$B$1170:$I$1753,7,0)</f>
        <v>11825</v>
      </c>
      <c r="P30" s="36">
        <f>VLOOKUP(A30,'[31]MD agosto datos (2)'!$B$1170:$I$1753,8,0)</f>
        <v>2200</v>
      </c>
      <c r="Q30" s="42">
        <f t="shared" si="14"/>
        <v>16975</v>
      </c>
      <c r="R30" s="43">
        <f t="shared" si="15"/>
        <v>19012</v>
      </c>
      <c r="S30" s="15"/>
      <c r="T30" s="16"/>
      <c r="U30" s="16"/>
      <c r="V30" s="17">
        <f t="shared" si="16"/>
        <v>0</v>
      </c>
      <c r="W30" s="18">
        <f t="shared" si="0"/>
        <v>0</v>
      </c>
      <c r="X30" s="16"/>
      <c r="Y30" s="16"/>
      <c r="Z30" s="16"/>
      <c r="AA30" s="19">
        <f t="shared" si="17"/>
        <v>0</v>
      </c>
      <c r="AB30" s="20">
        <f t="shared" si="1"/>
        <v>0</v>
      </c>
      <c r="AC30" s="16"/>
      <c r="AD30" s="21"/>
      <c r="AE30" s="21"/>
      <c r="AF30" s="19">
        <f t="shared" si="2"/>
        <v>0</v>
      </c>
      <c r="AG30" s="20">
        <f t="shared" si="3"/>
        <v>0</v>
      </c>
      <c r="AH30" s="19"/>
      <c r="AI30" s="19"/>
      <c r="AJ30" s="19"/>
      <c r="AK30" s="19">
        <f t="shared" si="18"/>
        <v>0</v>
      </c>
      <c r="AL30" s="20">
        <f t="shared" si="4"/>
        <v>0</v>
      </c>
      <c r="AM30" s="19"/>
      <c r="AN30" s="19"/>
      <c r="AO30" s="19"/>
      <c r="AP30" s="19">
        <f t="shared" si="19"/>
        <v>0</v>
      </c>
      <c r="AQ30" s="20">
        <f t="shared" si="5"/>
        <v>0</v>
      </c>
      <c r="AR30" s="19"/>
      <c r="AS30" s="19"/>
      <c r="AT30" s="19"/>
      <c r="AU30" s="19">
        <f t="shared" si="20"/>
        <v>0</v>
      </c>
      <c r="AV30" s="20">
        <f t="shared" si="6"/>
        <v>0</v>
      </c>
      <c r="AW30" s="19"/>
      <c r="AX30" s="19"/>
      <c r="AY30" s="19"/>
      <c r="AZ30" s="19">
        <f t="shared" si="21"/>
        <v>0</v>
      </c>
      <c r="BA30" s="18">
        <f t="shared" si="7"/>
        <v>0</v>
      </c>
      <c r="BB30" s="19"/>
      <c r="BC30" s="19"/>
      <c r="BD30" s="19"/>
      <c r="BE30" s="19">
        <f t="shared" si="22"/>
        <v>0</v>
      </c>
      <c r="BF30" s="18">
        <f t="shared" si="8"/>
        <v>0</v>
      </c>
      <c r="BG30" s="19"/>
      <c r="BH30" s="19"/>
      <c r="BI30" s="19"/>
      <c r="BJ30" s="19">
        <f t="shared" si="23"/>
        <v>0</v>
      </c>
      <c r="BK30" s="18">
        <f t="shared" si="9"/>
        <v>0</v>
      </c>
    </row>
    <row r="31" spans="1:63" ht="24" x14ac:dyDescent="0.25">
      <c r="A31" s="44">
        <v>209033600</v>
      </c>
      <c r="B31" s="46" t="s">
        <v>137</v>
      </c>
      <c r="C31" s="45">
        <f>VLOOKUP(A31,'[31]MD agosto datos (2)'!$B$1170:$J$1753,9,0)</f>
        <v>31.9</v>
      </c>
      <c r="D31" s="35">
        <f>VLOOKUP(A31,'[31]MD agosto datos (2)'!$B$2:$I$585,6,0)</f>
        <v>5098</v>
      </c>
      <c r="E31" s="35">
        <f>VLOOKUP(A31,'[31]MD agosto datos (2)'!$B$2:$H$585,7,0)</f>
        <v>0</v>
      </c>
      <c r="F31" s="36">
        <f>VLOOKUP(A31,'[31]MD agosto datos (2)'!$B$2:$I$585,8,0)</f>
        <v>0</v>
      </c>
      <c r="G31" s="35">
        <f t="shared" si="10"/>
        <v>5098</v>
      </c>
      <c r="H31" s="35">
        <f t="shared" si="11"/>
        <v>162626.19999999998</v>
      </c>
      <c r="I31" s="35">
        <f>VLOOKUP(A31,'[31]MD agosto datos (2)'!$B$586:$I$1169,6,0)</f>
        <v>4900</v>
      </c>
      <c r="J31" s="35">
        <f>VLOOKUP(A31,'[31]MD agosto datos (2)'!$B$586:$I$1169,7,0)</f>
        <v>304</v>
      </c>
      <c r="K31" s="36">
        <f>VLOOKUP(A31,'[31]MD agosto datos (2)'!$B$586:$I$1169,8,0)</f>
        <v>0</v>
      </c>
      <c r="L31" s="40">
        <f t="shared" si="12"/>
        <v>5204</v>
      </c>
      <c r="M31" s="41">
        <f t="shared" si="13"/>
        <v>166007.6</v>
      </c>
      <c r="N31" s="35">
        <f>VLOOKUP(A31,'[31]MD agosto datos (2)'!$B$1170:$I$1753,6,0)</f>
        <v>4096</v>
      </c>
      <c r="O31" s="35">
        <f>VLOOKUP(A31,'[31]MD agosto datos (2)'!$B$1170:$I$1753,7,0)</f>
        <v>196</v>
      </c>
      <c r="P31" s="36">
        <f>VLOOKUP(A31,'[31]MD agosto datos (2)'!$B$1170:$I$1753,8,0)</f>
        <v>0</v>
      </c>
      <c r="Q31" s="42">
        <f t="shared" si="14"/>
        <v>4292</v>
      </c>
      <c r="R31" s="43">
        <f t="shared" si="15"/>
        <v>136914.79999999999</v>
      </c>
      <c r="S31" s="15"/>
      <c r="T31" s="16"/>
      <c r="U31" s="16"/>
      <c r="V31" s="17">
        <f t="shared" si="16"/>
        <v>0</v>
      </c>
      <c r="W31" s="18">
        <f t="shared" si="0"/>
        <v>0</v>
      </c>
      <c r="X31" s="16"/>
      <c r="Y31" s="16"/>
      <c r="Z31" s="16"/>
      <c r="AA31" s="19">
        <f t="shared" si="17"/>
        <v>0</v>
      </c>
      <c r="AB31" s="20">
        <f t="shared" si="1"/>
        <v>0</v>
      </c>
      <c r="AC31" s="16"/>
      <c r="AD31" s="21"/>
      <c r="AE31" s="21"/>
      <c r="AF31" s="19">
        <f t="shared" si="2"/>
        <v>0</v>
      </c>
      <c r="AG31" s="20">
        <f t="shared" si="3"/>
        <v>0</v>
      </c>
      <c r="AH31" s="19"/>
      <c r="AI31" s="19"/>
      <c r="AJ31" s="19"/>
      <c r="AK31" s="19">
        <f t="shared" si="18"/>
        <v>0</v>
      </c>
      <c r="AL31" s="20">
        <f t="shared" si="4"/>
        <v>0</v>
      </c>
      <c r="AM31" s="19"/>
      <c r="AN31" s="19"/>
      <c r="AO31" s="19"/>
      <c r="AP31" s="19">
        <f t="shared" si="19"/>
        <v>0</v>
      </c>
      <c r="AQ31" s="20">
        <f t="shared" si="5"/>
        <v>0</v>
      </c>
      <c r="AR31" s="19"/>
      <c r="AS31" s="19"/>
      <c r="AT31" s="19"/>
      <c r="AU31" s="19">
        <f t="shared" si="20"/>
        <v>0</v>
      </c>
      <c r="AV31" s="20">
        <f t="shared" si="6"/>
        <v>0</v>
      </c>
      <c r="AW31" s="19"/>
      <c r="AX31" s="19"/>
      <c r="AY31" s="19"/>
      <c r="AZ31" s="19">
        <f t="shared" si="21"/>
        <v>0</v>
      </c>
      <c r="BA31" s="18">
        <f t="shared" si="7"/>
        <v>0</v>
      </c>
      <c r="BB31" s="19"/>
      <c r="BC31" s="19"/>
      <c r="BD31" s="19"/>
      <c r="BE31" s="19">
        <f t="shared" si="22"/>
        <v>0</v>
      </c>
      <c r="BF31" s="18">
        <f t="shared" si="8"/>
        <v>0</v>
      </c>
      <c r="BG31" s="19"/>
      <c r="BH31" s="19"/>
      <c r="BI31" s="19"/>
      <c r="BJ31" s="19">
        <f t="shared" si="23"/>
        <v>0</v>
      </c>
      <c r="BK31" s="18">
        <f t="shared" si="9"/>
        <v>0</v>
      </c>
    </row>
    <row r="32" spans="1:63" x14ac:dyDescent="0.25">
      <c r="A32" s="44">
        <v>209034510</v>
      </c>
      <c r="B32" s="46" t="s">
        <v>139</v>
      </c>
      <c r="C32" s="45">
        <f>VLOOKUP(A32,'[31]MD agosto datos (2)'!$B$1170:$J$1753,9,0)</f>
        <v>7.0000000000000007E-2</v>
      </c>
      <c r="D32" s="35">
        <f>VLOOKUP(A32,'[31]MD agosto datos (2)'!$B$2:$I$585,6,0)</f>
        <v>999950</v>
      </c>
      <c r="E32" s="35">
        <f>VLOOKUP(A32,'[31]MD agosto datos (2)'!$B$2:$H$585,7,0)</f>
        <v>0</v>
      </c>
      <c r="F32" s="36">
        <f>VLOOKUP(A32,'[31]MD agosto datos (2)'!$B$2:$I$585,8,0)</f>
        <v>0</v>
      </c>
      <c r="G32" s="35">
        <f t="shared" si="10"/>
        <v>999950</v>
      </c>
      <c r="H32" s="35">
        <f t="shared" si="11"/>
        <v>69996.5</v>
      </c>
      <c r="I32" s="35">
        <f>VLOOKUP(A32,'[31]MD agosto datos (2)'!$B$586:$I$1169,6,0)</f>
        <v>939950</v>
      </c>
      <c r="J32" s="35">
        <f>VLOOKUP(A32,'[31]MD agosto datos (2)'!$B$586:$I$1169,7,0)</f>
        <v>30000</v>
      </c>
      <c r="K32" s="36">
        <f>VLOOKUP(A32,'[31]MD agosto datos (2)'!$B$586:$I$1169,8,0)</f>
        <v>0</v>
      </c>
      <c r="L32" s="40">
        <f t="shared" si="12"/>
        <v>969950</v>
      </c>
      <c r="M32" s="41">
        <f t="shared" si="13"/>
        <v>67896.5</v>
      </c>
      <c r="N32" s="35">
        <f>VLOOKUP(A32,'[31]MD agosto datos (2)'!$B$1170:$I$1753,6,0)</f>
        <v>909950</v>
      </c>
      <c r="O32" s="35">
        <f>VLOOKUP(A32,'[31]MD agosto datos (2)'!$B$1170:$I$1753,7,0)</f>
        <v>26000</v>
      </c>
      <c r="P32" s="36">
        <f>VLOOKUP(A32,'[31]MD agosto datos (2)'!$B$1170:$I$1753,8,0)</f>
        <v>4000</v>
      </c>
      <c r="Q32" s="42">
        <f t="shared" si="14"/>
        <v>939950</v>
      </c>
      <c r="R32" s="43">
        <f t="shared" si="15"/>
        <v>65796.5</v>
      </c>
      <c r="S32" s="15"/>
      <c r="T32" s="16"/>
      <c r="U32" s="16"/>
      <c r="V32" s="17">
        <f t="shared" si="16"/>
        <v>0</v>
      </c>
      <c r="W32" s="18">
        <f t="shared" si="0"/>
        <v>0</v>
      </c>
      <c r="X32" s="16"/>
      <c r="Y32" s="16"/>
      <c r="Z32" s="16"/>
      <c r="AA32" s="19">
        <f t="shared" si="17"/>
        <v>0</v>
      </c>
      <c r="AB32" s="20">
        <f t="shared" si="1"/>
        <v>0</v>
      </c>
      <c r="AC32" s="16"/>
      <c r="AD32" s="21"/>
      <c r="AE32" s="21"/>
      <c r="AF32" s="19">
        <f t="shared" si="2"/>
        <v>0</v>
      </c>
      <c r="AG32" s="20">
        <f t="shared" si="3"/>
        <v>0</v>
      </c>
      <c r="AH32" s="19"/>
      <c r="AI32" s="19"/>
      <c r="AJ32" s="19"/>
      <c r="AK32" s="19">
        <f t="shared" si="18"/>
        <v>0</v>
      </c>
      <c r="AL32" s="20">
        <f t="shared" si="4"/>
        <v>0</v>
      </c>
      <c r="AM32" s="19"/>
      <c r="AN32" s="19"/>
      <c r="AO32" s="19"/>
      <c r="AP32" s="19">
        <f t="shared" si="19"/>
        <v>0</v>
      </c>
      <c r="AQ32" s="20">
        <f t="shared" si="5"/>
        <v>0</v>
      </c>
      <c r="AR32" s="19"/>
      <c r="AS32" s="19"/>
      <c r="AT32" s="19"/>
      <c r="AU32" s="19">
        <f t="shared" si="20"/>
        <v>0</v>
      </c>
      <c r="AV32" s="20">
        <f t="shared" si="6"/>
        <v>0</v>
      </c>
      <c r="AW32" s="19"/>
      <c r="AX32" s="19"/>
      <c r="AY32" s="19"/>
      <c r="AZ32" s="19">
        <f t="shared" si="21"/>
        <v>0</v>
      </c>
      <c r="BA32" s="18">
        <f t="shared" si="7"/>
        <v>0</v>
      </c>
      <c r="BB32" s="19"/>
      <c r="BC32" s="19"/>
      <c r="BD32" s="19"/>
      <c r="BE32" s="19">
        <f t="shared" si="22"/>
        <v>0</v>
      </c>
      <c r="BF32" s="18">
        <f t="shared" si="8"/>
        <v>0</v>
      </c>
      <c r="BG32" s="19"/>
      <c r="BH32" s="19"/>
      <c r="BI32" s="19"/>
      <c r="BJ32" s="19">
        <f t="shared" si="23"/>
        <v>0</v>
      </c>
      <c r="BK32" s="18">
        <f t="shared" si="9"/>
        <v>0</v>
      </c>
    </row>
    <row r="33" spans="1:63" x14ac:dyDescent="0.25">
      <c r="A33" s="44">
        <v>209035300</v>
      </c>
      <c r="B33" s="46" t="s">
        <v>147</v>
      </c>
      <c r="C33" s="45">
        <f>VLOOKUP(A33,'[31]MD agosto datos (2)'!$B$1170:$J$1753,9,0)</f>
        <v>6.13</v>
      </c>
      <c r="D33" s="35">
        <f>VLOOKUP(A33,'[31]MD agosto datos (2)'!$B$2:$I$585,6,0)</f>
        <v>3336</v>
      </c>
      <c r="E33" s="35">
        <f>VLOOKUP(A33,'[31]MD agosto datos (2)'!$B$2:$H$585,7,0)</f>
        <v>109</v>
      </c>
      <c r="F33" s="36">
        <f>VLOOKUP(A33,'[31]MD agosto datos (2)'!$B$2:$I$585,8,0)</f>
        <v>0</v>
      </c>
      <c r="G33" s="35">
        <f t="shared" si="10"/>
        <v>3445</v>
      </c>
      <c r="H33" s="35">
        <f t="shared" si="11"/>
        <v>21117.85</v>
      </c>
      <c r="I33" s="35">
        <f>VLOOKUP(A33,'[31]MD agosto datos (2)'!$B$586:$I$1169,6,0)</f>
        <v>576</v>
      </c>
      <c r="J33" s="35">
        <f>VLOOKUP(A33,'[31]MD agosto datos (2)'!$B$586:$I$1169,7,0)</f>
        <v>394</v>
      </c>
      <c r="K33" s="36">
        <f>VLOOKUP(A33,'[31]MD agosto datos (2)'!$B$586:$I$1169,8,0)</f>
        <v>931</v>
      </c>
      <c r="L33" s="40">
        <f t="shared" si="12"/>
        <v>1901</v>
      </c>
      <c r="M33" s="41">
        <f t="shared" si="13"/>
        <v>11653.13</v>
      </c>
      <c r="N33" s="35">
        <f>VLOOKUP(A33,'[31]MD agosto datos (2)'!$B$1170:$I$1753,6,0)</f>
        <v>2192</v>
      </c>
      <c r="O33" s="35">
        <f>VLOOKUP(A33,'[31]MD agosto datos (2)'!$B$1170:$I$1753,7,0)</f>
        <v>310</v>
      </c>
      <c r="P33" s="36">
        <f>VLOOKUP(A33,'[31]MD agosto datos (2)'!$B$1170:$I$1753,8,0)</f>
        <v>542</v>
      </c>
      <c r="Q33" s="42">
        <f t="shared" si="14"/>
        <v>3044</v>
      </c>
      <c r="R33" s="43">
        <f t="shared" si="15"/>
        <v>18659.72</v>
      </c>
      <c r="S33" s="15"/>
      <c r="T33" s="16"/>
      <c r="U33" s="16"/>
      <c r="V33" s="17">
        <f t="shared" si="16"/>
        <v>0</v>
      </c>
      <c r="W33" s="18">
        <f t="shared" si="0"/>
        <v>0</v>
      </c>
      <c r="X33" s="16"/>
      <c r="Y33" s="16"/>
      <c r="Z33" s="16"/>
      <c r="AA33" s="19">
        <f t="shared" si="17"/>
        <v>0</v>
      </c>
      <c r="AB33" s="20">
        <f t="shared" si="1"/>
        <v>0</v>
      </c>
      <c r="AC33" s="16"/>
      <c r="AD33" s="21"/>
      <c r="AE33" s="21"/>
      <c r="AF33" s="19">
        <f t="shared" si="2"/>
        <v>0</v>
      </c>
      <c r="AG33" s="20">
        <f t="shared" si="3"/>
        <v>0</v>
      </c>
      <c r="AH33" s="19"/>
      <c r="AI33" s="19"/>
      <c r="AJ33" s="19"/>
      <c r="AK33" s="19">
        <f t="shared" si="18"/>
        <v>0</v>
      </c>
      <c r="AL33" s="20">
        <f t="shared" si="4"/>
        <v>0</v>
      </c>
      <c r="AM33" s="19"/>
      <c r="AN33" s="19"/>
      <c r="AO33" s="19"/>
      <c r="AP33" s="19">
        <f t="shared" si="19"/>
        <v>0</v>
      </c>
      <c r="AQ33" s="20">
        <f t="shared" si="5"/>
        <v>0</v>
      </c>
      <c r="AR33" s="19"/>
      <c r="AS33" s="19"/>
      <c r="AT33" s="19"/>
      <c r="AU33" s="19">
        <f t="shared" si="20"/>
        <v>0</v>
      </c>
      <c r="AV33" s="20">
        <f t="shared" si="6"/>
        <v>0</v>
      </c>
      <c r="AW33" s="19"/>
      <c r="AX33" s="19"/>
      <c r="AY33" s="19"/>
      <c r="AZ33" s="19">
        <f t="shared" si="21"/>
        <v>0</v>
      </c>
      <c r="BA33" s="18">
        <f t="shared" si="7"/>
        <v>0</v>
      </c>
      <c r="BB33" s="19"/>
      <c r="BC33" s="19"/>
      <c r="BD33" s="19"/>
      <c r="BE33" s="19">
        <f t="shared" si="22"/>
        <v>0</v>
      </c>
      <c r="BF33" s="18">
        <f t="shared" si="8"/>
        <v>0</v>
      </c>
      <c r="BG33" s="19"/>
      <c r="BH33" s="19"/>
      <c r="BI33" s="19"/>
      <c r="BJ33" s="19">
        <f t="shared" si="23"/>
        <v>0</v>
      </c>
      <c r="BK33" s="18">
        <f t="shared" si="9"/>
        <v>0</v>
      </c>
    </row>
    <row r="34" spans="1:63" x14ac:dyDescent="0.25">
      <c r="A34" s="44">
        <v>209036503</v>
      </c>
      <c r="B34" s="46" t="s">
        <v>152</v>
      </c>
      <c r="C34" s="45">
        <f>VLOOKUP(A34,'[31]MD agosto datos (2)'!$B$1170:$J$1753,9,0)</f>
        <v>0.02</v>
      </c>
      <c r="D34" s="35">
        <f>VLOOKUP(A34,'[31]MD agosto datos (2)'!$B$2:$I$585,6,0)</f>
        <v>6700000</v>
      </c>
      <c r="E34" s="35">
        <f>VLOOKUP(A34,'[31]MD agosto datos (2)'!$B$2:$H$585,7,0)</f>
        <v>0</v>
      </c>
      <c r="F34" s="36">
        <f>VLOOKUP(A34,'[31]MD agosto datos (2)'!$B$2:$I$585,8,0)</f>
        <v>0</v>
      </c>
      <c r="G34" s="35">
        <f t="shared" si="10"/>
        <v>6700000</v>
      </c>
      <c r="H34" s="35">
        <f t="shared" si="11"/>
        <v>134000</v>
      </c>
      <c r="I34" s="35">
        <f>VLOOKUP(A34,'[31]MD agosto datos (2)'!$B$586:$I$1169,6,0)</f>
        <v>5926000</v>
      </c>
      <c r="J34" s="35">
        <f>VLOOKUP(A34,'[31]MD agosto datos (2)'!$B$586:$I$1169,7,0)</f>
        <v>194000</v>
      </c>
      <c r="K34" s="36">
        <f>VLOOKUP(A34,'[31]MD agosto datos (2)'!$B$586:$I$1169,8,0)</f>
        <v>0</v>
      </c>
      <c r="L34" s="40">
        <f t="shared" si="12"/>
        <v>6120000</v>
      </c>
      <c r="M34" s="41">
        <f t="shared" si="13"/>
        <v>122400</v>
      </c>
      <c r="N34" s="35">
        <f>VLOOKUP(A34,'[31]MD agosto datos (2)'!$B$1170:$I$1753,6,0)</f>
        <v>5554000</v>
      </c>
      <c r="O34" s="35">
        <f>VLOOKUP(A34,'[31]MD agosto datos (2)'!$B$1170:$I$1753,7,0)</f>
        <v>94000</v>
      </c>
      <c r="P34" s="36">
        <f>VLOOKUP(A34,'[31]MD agosto datos (2)'!$B$1170:$I$1753,8,0)</f>
        <v>158000</v>
      </c>
      <c r="Q34" s="42">
        <f t="shared" si="14"/>
        <v>5806000</v>
      </c>
      <c r="R34" s="43">
        <f t="shared" si="15"/>
        <v>116120</v>
      </c>
      <c r="S34" s="15"/>
      <c r="T34" s="16"/>
      <c r="U34" s="16"/>
      <c r="V34" s="17">
        <f t="shared" si="16"/>
        <v>0</v>
      </c>
      <c r="W34" s="18">
        <f t="shared" si="0"/>
        <v>0</v>
      </c>
      <c r="X34" s="16"/>
      <c r="Y34" s="16"/>
      <c r="Z34" s="16"/>
      <c r="AA34" s="19">
        <f t="shared" si="17"/>
        <v>0</v>
      </c>
      <c r="AB34" s="20">
        <f t="shared" si="1"/>
        <v>0</v>
      </c>
      <c r="AC34" s="16"/>
      <c r="AD34" s="21"/>
      <c r="AE34" s="21"/>
      <c r="AF34" s="19">
        <f t="shared" si="2"/>
        <v>0</v>
      </c>
      <c r="AG34" s="20">
        <f t="shared" si="3"/>
        <v>0</v>
      </c>
      <c r="AH34" s="19"/>
      <c r="AI34" s="19"/>
      <c r="AJ34" s="19"/>
      <c r="AK34" s="19">
        <f t="shared" si="18"/>
        <v>0</v>
      </c>
      <c r="AL34" s="20">
        <f t="shared" si="4"/>
        <v>0</v>
      </c>
      <c r="AM34" s="19"/>
      <c r="AN34" s="19"/>
      <c r="AO34" s="19"/>
      <c r="AP34" s="19">
        <f t="shared" si="19"/>
        <v>0</v>
      </c>
      <c r="AQ34" s="20">
        <f t="shared" si="5"/>
        <v>0</v>
      </c>
      <c r="AR34" s="19"/>
      <c r="AS34" s="19"/>
      <c r="AT34" s="19"/>
      <c r="AU34" s="19">
        <f t="shared" si="20"/>
        <v>0</v>
      </c>
      <c r="AV34" s="20">
        <f t="shared" si="6"/>
        <v>0</v>
      </c>
      <c r="AW34" s="19"/>
      <c r="AX34" s="19"/>
      <c r="AY34" s="19"/>
      <c r="AZ34" s="19">
        <f t="shared" si="21"/>
        <v>0</v>
      </c>
      <c r="BA34" s="18">
        <f t="shared" si="7"/>
        <v>0</v>
      </c>
      <c r="BB34" s="19"/>
      <c r="BC34" s="19"/>
      <c r="BD34" s="19"/>
      <c r="BE34" s="19">
        <f t="shared" si="22"/>
        <v>0</v>
      </c>
      <c r="BF34" s="18">
        <f t="shared" si="8"/>
        <v>0</v>
      </c>
      <c r="BG34" s="19"/>
      <c r="BH34" s="19"/>
      <c r="BI34" s="19"/>
      <c r="BJ34" s="19">
        <f t="shared" si="23"/>
        <v>0</v>
      </c>
      <c r="BK34" s="18">
        <f t="shared" si="9"/>
        <v>0</v>
      </c>
    </row>
    <row r="35" spans="1:63" x14ac:dyDescent="0.25">
      <c r="A35" s="44">
        <v>209036505</v>
      </c>
      <c r="B35" s="46" t="s">
        <v>153</v>
      </c>
      <c r="C35" s="45">
        <f>VLOOKUP(A35,'[31]MD agosto datos (2)'!$B$1170:$J$1753,9,0)</f>
        <v>0.03</v>
      </c>
      <c r="D35" s="35">
        <f>VLOOKUP(A35,'[31]MD agosto datos (2)'!$B$2:$I$585,6,0)</f>
        <v>1986000</v>
      </c>
      <c r="E35" s="35">
        <f>VLOOKUP(A35,'[31]MD agosto datos (2)'!$B$2:$H$585,7,0)</f>
        <v>433000</v>
      </c>
      <c r="F35" s="36">
        <f>VLOOKUP(A35,'[31]MD agosto datos (2)'!$B$2:$I$585,8,0)</f>
        <v>609000</v>
      </c>
      <c r="G35" s="35">
        <f t="shared" si="10"/>
        <v>3028000</v>
      </c>
      <c r="H35" s="35">
        <f t="shared" si="11"/>
        <v>90840</v>
      </c>
      <c r="I35" s="35">
        <f>VLOOKUP(A35,'[31]MD agosto datos (2)'!$B$586:$I$1169,6,0)</f>
        <v>1754000</v>
      </c>
      <c r="J35" s="35">
        <f>VLOOKUP(A35,'[31]MD agosto datos (2)'!$B$586:$I$1169,7,0)</f>
        <v>187000</v>
      </c>
      <c r="K35" s="36">
        <f>VLOOKUP(A35,'[31]MD agosto datos (2)'!$B$586:$I$1169,8,0)</f>
        <v>410000</v>
      </c>
      <c r="L35" s="40">
        <f t="shared" si="12"/>
        <v>2351000</v>
      </c>
      <c r="M35" s="41">
        <f t="shared" si="13"/>
        <v>70530</v>
      </c>
      <c r="N35" s="35">
        <f>VLOOKUP(A35,'[31]MD agosto datos (2)'!$B$1170:$I$1753,6,0)</f>
        <v>1602000</v>
      </c>
      <c r="O35" s="35">
        <f>VLOOKUP(A35,'[31]MD agosto datos (2)'!$B$1170:$I$1753,7,0)</f>
        <v>107000</v>
      </c>
      <c r="P35" s="36">
        <f>VLOOKUP(A35,'[31]MD agosto datos (2)'!$B$1170:$I$1753,8,0)</f>
        <v>260000</v>
      </c>
      <c r="Q35" s="42">
        <f t="shared" si="14"/>
        <v>1969000</v>
      </c>
      <c r="R35" s="43">
        <f t="shared" si="15"/>
        <v>59070</v>
      </c>
      <c r="S35" s="15"/>
      <c r="T35" s="16"/>
      <c r="U35" s="16"/>
      <c r="V35" s="17">
        <f t="shared" si="16"/>
        <v>0</v>
      </c>
      <c r="W35" s="18">
        <f t="shared" si="0"/>
        <v>0</v>
      </c>
      <c r="X35" s="16"/>
      <c r="Y35" s="16"/>
      <c r="Z35" s="16"/>
      <c r="AA35" s="19">
        <f t="shared" si="17"/>
        <v>0</v>
      </c>
      <c r="AB35" s="20">
        <f t="shared" si="1"/>
        <v>0</v>
      </c>
      <c r="AC35" s="16"/>
      <c r="AD35" s="21"/>
      <c r="AE35" s="21"/>
      <c r="AF35" s="19">
        <f t="shared" si="2"/>
        <v>0</v>
      </c>
      <c r="AG35" s="20">
        <f t="shared" si="3"/>
        <v>0</v>
      </c>
      <c r="AH35" s="19"/>
      <c r="AI35" s="19"/>
      <c r="AJ35" s="19"/>
      <c r="AK35" s="19">
        <f t="shared" si="18"/>
        <v>0</v>
      </c>
      <c r="AL35" s="20">
        <f t="shared" si="4"/>
        <v>0</v>
      </c>
      <c r="AM35" s="19"/>
      <c r="AN35" s="19"/>
      <c r="AO35" s="19"/>
      <c r="AP35" s="19">
        <f t="shared" si="19"/>
        <v>0</v>
      </c>
      <c r="AQ35" s="20">
        <f t="shared" si="5"/>
        <v>0</v>
      </c>
      <c r="AR35" s="19"/>
      <c r="AS35" s="19"/>
      <c r="AT35" s="19"/>
      <c r="AU35" s="19">
        <f t="shared" si="20"/>
        <v>0</v>
      </c>
      <c r="AV35" s="20">
        <f t="shared" si="6"/>
        <v>0</v>
      </c>
      <c r="AW35" s="19"/>
      <c r="AX35" s="19"/>
      <c r="AY35" s="19"/>
      <c r="AZ35" s="19">
        <f t="shared" si="21"/>
        <v>0</v>
      </c>
      <c r="BA35" s="18">
        <f t="shared" si="7"/>
        <v>0</v>
      </c>
      <c r="BB35" s="19"/>
      <c r="BC35" s="19"/>
      <c r="BD35" s="19"/>
      <c r="BE35" s="19">
        <f t="shared" si="22"/>
        <v>0</v>
      </c>
      <c r="BF35" s="18">
        <f t="shared" si="8"/>
        <v>0</v>
      </c>
      <c r="BG35" s="19"/>
      <c r="BH35" s="19"/>
      <c r="BI35" s="19"/>
      <c r="BJ35" s="19">
        <f t="shared" si="23"/>
        <v>0</v>
      </c>
      <c r="BK35" s="18">
        <f t="shared" si="9"/>
        <v>0</v>
      </c>
    </row>
    <row r="36" spans="1:63" x14ac:dyDescent="0.25">
      <c r="A36" s="44">
        <v>209037800</v>
      </c>
      <c r="B36" s="46" t="s">
        <v>154</v>
      </c>
      <c r="C36" s="45">
        <f>VLOOKUP(A36,'[31]MD agosto datos (2)'!$B$1170:$J$1753,9,0)</f>
        <v>1.7000000000000001E-2</v>
      </c>
      <c r="D36" s="35">
        <f>VLOOKUP(A36,'[31]MD agosto datos (2)'!$B$2:$I$585,6,0)</f>
        <v>2215000</v>
      </c>
      <c r="E36" s="35">
        <f>VLOOKUP(A36,'[31]MD agosto datos (2)'!$B$2:$H$585,7,0)</f>
        <v>0</v>
      </c>
      <c r="F36" s="36">
        <f>VLOOKUP(A36,'[31]MD agosto datos (2)'!$B$2:$I$585,8,0)</f>
        <v>6000</v>
      </c>
      <c r="G36" s="35">
        <f t="shared" si="10"/>
        <v>2221000</v>
      </c>
      <c r="H36" s="35">
        <f t="shared" si="11"/>
        <v>37757</v>
      </c>
      <c r="I36" s="35">
        <f>VLOOKUP(A36,'[31]MD agosto datos (2)'!$B$586:$I$1169,6,0)</f>
        <v>1801000</v>
      </c>
      <c r="J36" s="35">
        <f>VLOOKUP(A36,'[31]MD agosto datos (2)'!$B$586:$I$1169,7,0)</f>
        <v>70000</v>
      </c>
      <c r="K36" s="36">
        <f>VLOOKUP(A36,'[31]MD agosto datos (2)'!$B$586:$I$1169,8,0)</f>
        <v>190000</v>
      </c>
      <c r="L36" s="40">
        <f t="shared" si="12"/>
        <v>2061000</v>
      </c>
      <c r="M36" s="41">
        <f t="shared" si="13"/>
        <v>35037</v>
      </c>
      <c r="N36" s="35">
        <f>VLOOKUP(A36,'[31]MD agosto datos (2)'!$B$1170:$I$1753,6,0)</f>
        <v>1741000</v>
      </c>
      <c r="O36" s="35">
        <f>VLOOKUP(A36,'[31]MD agosto datos (2)'!$B$1170:$I$1753,7,0)</f>
        <v>39000</v>
      </c>
      <c r="P36" s="36">
        <f>VLOOKUP(A36,'[31]MD agosto datos (2)'!$B$1170:$I$1753,8,0)</f>
        <v>177000</v>
      </c>
      <c r="Q36" s="42">
        <f t="shared" si="14"/>
        <v>1957000</v>
      </c>
      <c r="R36" s="43">
        <f t="shared" si="15"/>
        <v>33269</v>
      </c>
      <c r="S36" s="15"/>
      <c r="T36" s="16"/>
      <c r="U36" s="16"/>
      <c r="V36" s="17">
        <f t="shared" si="16"/>
        <v>0</v>
      </c>
      <c r="W36" s="18">
        <f t="shared" si="0"/>
        <v>0</v>
      </c>
      <c r="X36" s="16"/>
      <c r="Y36" s="16"/>
      <c r="Z36" s="16"/>
      <c r="AA36" s="19">
        <f t="shared" si="17"/>
        <v>0</v>
      </c>
      <c r="AB36" s="20">
        <f t="shared" si="1"/>
        <v>0</v>
      </c>
      <c r="AC36" s="16"/>
      <c r="AD36" s="21"/>
      <c r="AE36" s="21"/>
      <c r="AF36" s="19">
        <f t="shared" si="2"/>
        <v>0</v>
      </c>
      <c r="AG36" s="20">
        <f t="shared" si="3"/>
        <v>0</v>
      </c>
      <c r="AH36" s="19"/>
      <c r="AI36" s="19"/>
      <c r="AJ36" s="19"/>
      <c r="AK36" s="19">
        <f t="shared" si="18"/>
        <v>0</v>
      </c>
      <c r="AL36" s="20">
        <f t="shared" si="4"/>
        <v>0</v>
      </c>
      <c r="AM36" s="19"/>
      <c r="AN36" s="19"/>
      <c r="AO36" s="19"/>
      <c r="AP36" s="19">
        <f t="shared" si="19"/>
        <v>0</v>
      </c>
      <c r="AQ36" s="20">
        <f t="shared" si="5"/>
        <v>0</v>
      </c>
      <c r="AR36" s="19"/>
      <c r="AS36" s="19"/>
      <c r="AT36" s="19"/>
      <c r="AU36" s="19">
        <f t="shared" si="20"/>
        <v>0</v>
      </c>
      <c r="AV36" s="20">
        <f t="shared" si="6"/>
        <v>0</v>
      </c>
      <c r="AW36" s="19"/>
      <c r="AX36" s="19"/>
      <c r="AY36" s="19"/>
      <c r="AZ36" s="19">
        <f t="shared" si="21"/>
        <v>0</v>
      </c>
      <c r="BA36" s="18">
        <f t="shared" si="7"/>
        <v>0</v>
      </c>
      <c r="BB36" s="19"/>
      <c r="BC36" s="19"/>
      <c r="BD36" s="19"/>
      <c r="BE36" s="19">
        <f t="shared" si="22"/>
        <v>0</v>
      </c>
      <c r="BF36" s="18">
        <f t="shared" si="8"/>
        <v>0</v>
      </c>
      <c r="BG36" s="19"/>
      <c r="BH36" s="19"/>
      <c r="BI36" s="19"/>
      <c r="BJ36" s="19">
        <f t="shared" si="23"/>
        <v>0</v>
      </c>
      <c r="BK36" s="18">
        <f t="shared" si="9"/>
        <v>0</v>
      </c>
    </row>
    <row r="37" spans="1:63" x14ac:dyDescent="0.25">
      <c r="A37" s="44">
        <v>209037801</v>
      </c>
      <c r="B37" s="46" t="s">
        <v>155</v>
      </c>
      <c r="C37" s="45">
        <f>VLOOKUP(A37,'[31]MD agosto datos (2)'!$B$1170:$J$1753,9,0)</f>
        <v>1.9E-2</v>
      </c>
      <c r="D37" s="35">
        <f>VLOOKUP(A37,'[31]MD agosto datos (2)'!$B$2:$I$585,6,0)</f>
        <v>450000</v>
      </c>
      <c r="E37" s="35">
        <f>VLOOKUP(A37,'[31]MD agosto datos (2)'!$B$2:$H$585,7,0)</f>
        <v>96000</v>
      </c>
      <c r="F37" s="36">
        <f>VLOOKUP(A37,'[31]MD agosto datos (2)'!$B$2:$I$585,8,0)</f>
        <v>861500</v>
      </c>
      <c r="G37" s="35">
        <f t="shared" si="10"/>
        <v>1407500</v>
      </c>
      <c r="H37" s="35">
        <f t="shared" si="11"/>
        <v>26742.5</v>
      </c>
      <c r="I37" s="35">
        <f>VLOOKUP(A37,'[31]MD agosto datos (2)'!$B$586:$I$1169,6,0)</f>
        <v>450000</v>
      </c>
      <c r="J37" s="35">
        <f>VLOOKUP(A37,'[31]MD agosto datos (2)'!$B$586:$I$1169,7,0)</f>
        <v>60000</v>
      </c>
      <c r="K37" s="36">
        <f>VLOOKUP(A37,'[31]MD agosto datos (2)'!$B$586:$I$1169,8,0)</f>
        <v>786500</v>
      </c>
      <c r="L37" s="40">
        <f t="shared" si="12"/>
        <v>1296500</v>
      </c>
      <c r="M37" s="41">
        <f t="shared" si="13"/>
        <v>24633.5</v>
      </c>
      <c r="N37" s="35">
        <f>VLOOKUP(A37,'[31]MD agosto datos (2)'!$B$1170:$I$1753,6,0)</f>
        <v>246000</v>
      </c>
      <c r="O37" s="35">
        <f>VLOOKUP(A37,'[31]MD agosto datos (2)'!$B$1170:$I$1753,7,0)</f>
        <v>5000</v>
      </c>
      <c r="P37" s="36">
        <f>VLOOKUP(A37,'[31]MD agosto datos (2)'!$B$1170:$I$1753,8,0)</f>
        <v>829500</v>
      </c>
      <c r="Q37" s="42">
        <f t="shared" si="14"/>
        <v>1080500</v>
      </c>
      <c r="R37" s="43">
        <f t="shared" si="15"/>
        <v>20529.5</v>
      </c>
      <c r="S37" s="15"/>
      <c r="T37" s="16"/>
      <c r="U37" s="16"/>
      <c r="V37" s="17">
        <f t="shared" si="16"/>
        <v>0</v>
      </c>
      <c r="W37" s="18">
        <f t="shared" si="0"/>
        <v>0</v>
      </c>
      <c r="X37" s="16"/>
      <c r="Y37" s="16"/>
      <c r="Z37" s="16"/>
      <c r="AA37" s="19">
        <f t="shared" si="17"/>
        <v>0</v>
      </c>
      <c r="AB37" s="20">
        <f t="shared" si="1"/>
        <v>0</v>
      </c>
      <c r="AC37" s="16"/>
      <c r="AD37" s="21"/>
      <c r="AE37" s="21"/>
      <c r="AF37" s="19">
        <f t="shared" si="2"/>
        <v>0</v>
      </c>
      <c r="AG37" s="20">
        <f t="shared" si="3"/>
        <v>0</v>
      </c>
      <c r="AH37" s="19"/>
      <c r="AI37" s="19"/>
      <c r="AJ37" s="19"/>
      <c r="AK37" s="19">
        <f t="shared" si="18"/>
        <v>0</v>
      </c>
      <c r="AL37" s="20">
        <f t="shared" si="4"/>
        <v>0</v>
      </c>
      <c r="AM37" s="19"/>
      <c r="AN37" s="19"/>
      <c r="AO37" s="19"/>
      <c r="AP37" s="19">
        <f t="shared" si="19"/>
        <v>0</v>
      </c>
      <c r="AQ37" s="20">
        <f t="shared" si="5"/>
        <v>0</v>
      </c>
      <c r="AR37" s="19"/>
      <c r="AS37" s="19"/>
      <c r="AT37" s="19"/>
      <c r="AU37" s="19">
        <f t="shared" si="20"/>
        <v>0</v>
      </c>
      <c r="AV37" s="20">
        <f t="shared" si="6"/>
        <v>0</v>
      </c>
      <c r="AW37" s="19"/>
      <c r="AX37" s="19"/>
      <c r="AY37" s="19"/>
      <c r="AZ37" s="19">
        <f t="shared" si="21"/>
        <v>0</v>
      </c>
      <c r="BA37" s="18">
        <f t="shared" si="7"/>
        <v>0</v>
      </c>
      <c r="BB37" s="19"/>
      <c r="BC37" s="19"/>
      <c r="BD37" s="19"/>
      <c r="BE37" s="19">
        <f t="shared" si="22"/>
        <v>0</v>
      </c>
      <c r="BF37" s="18">
        <f t="shared" si="8"/>
        <v>0</v>
      </c>
      <c r="BG37" s="19"/>
      <c r="BH37" s="19"/>
      <c r="BI37" s="19"/>
      <c r="BJ37" s="19">
        <f t="shared" si="23"/>
        <v>0</v>
      </c>
      <c r="BK37" s="18">
        <f t="shared" si="9"/>
        <v>0</v>
      </c>
    </row>
    <row r="38" spans="1:63" x14ac:dyDescent="0.25">
      <c r="A38" s="44">
        <v>209037900</v>
      </c>
      <c r="B38" s="46" t="s">
        <v>157</v>
      </c>
      <c r="C38" s="45">
        <f>VLOOKUP(A38,'[31]MD agosto datos (2)'!$B$1170:$J$1753,9,0)</f>
        <v>0.13300000000000001</v>
      </c>
      <c r="D38" s="35">
        <f>VLOOKUP(A38,'[31]MD agosto datos (2)'!$B$2:$I$585,6,0)</f>
        <v>256500</v>
      </c>
      <c r="E38" s="35">
        <f>VLOOKUP(A38,'[31]MD agosto datos (2)'!$B$2:$H$585,7,0)</f>
        <v>29000</v>
      </c>
      <c r="F38" s="36">
        <f>VLOOKUP(A38,'[31]MD agosto datos (2)'!$B$2:$I$585,8,0)</f>
        <v>88500</v>
      </c>
      <c r="G38" s="35">
        <f t="shared" si="10"/>
        <v>374000</v>
      </c>
      <c r="H38" s="35">
        <f t="shared" si="11"/>
        <v>49742</v>
      </c>
      <c r="I38" s="35">
        <f>VLOOKUP(A38,'[31]MD agosto datos (2)'!$B$586:$I$1169,6,0)</f>
        <v>187500</v>
      </c>
      <c r="J38" s="35">
        <f>VLOOKUP(A38,'[31]MD agosto datos (2)'!$B$586:$I$1169,7,0)</f>
        <v>26500</v>
      </c>
      <c r="K38" s="36">
        <f>VLOOKUP(A38,'[31]MD agosto datos (2)'!$B$586:$I$1169,8,0)</f>
        <v>74500</v>
      </c>
      <c r="L38" s="40">
        <f t="shared" si="12"/>
        <v>288500</v>
      </c>
      <c r="M38" s="41">
        <f t="shared" si="13"/>
        <v>38370.5</v>
      </c>
      <c r="N38" s="35">
        <f>VLOOKUP(A38,'[31]MD agosto datos (2)'!$B$1170:$I$1753,6,0)</f>
        <v>149500</v>
      </c>
      <c r="O38" s="35">
        <f>VLOOKUP(A38,'[31]MD agosto datos (2)'!$B$1170:$I$1753,7,0)</f>
        <v>24500</v>
      </c>
      <c r="P38" s="36">
        <f>VLOOKUP(A38,'[31]MD agosto datos (2)'!$B$1170:$I$1753,8,0)</f>
        <v>68500</v>
      </c>
      <c r="Q38" s="42">
        <f t="shared" si="14"/>
        <v>242500</v>
      </c>
      <c r="R38" s="43">
        <f t="shared" si="15"/>
        <v>32252.5</v>
      </c>
      <c r="S38" s="15"/>
      <c r="T38" s="16"/>
      <c r="U38" s="16"/>
      <c r="V38" s="17">
        <f t="shared" si="16"/>
        <v>0</v>
      </c>
      <c r="W38" s="18">
        <f t="shared" si="0"/>
        <v>0</v>
      </c>
      <c r="X38" s="16"/>
      <c r="Y38" s="16"/>
      <c r="Z38" s="16"/>
      <c r="AA38" s="19">
        <f t="shared" si="17"/>
        <v>0</v>
      </c>
      <c r="AB38" s="20">
        <f t="shared" si="1"/>
        <v>0</v>
      </c>
      <c r="AC38" s="16"/>
      <c r="AD38" s="21"/>
      <c r="AE38" s="21"/>
      <c r="AF38" s="19">
        <f t="shared" si="2"/>
        <v>0</v>
      </c>
      <c r="AG38" s="20">
        <f t="shared" si="3"/>
        <v>0</v>
      </c>
      <c r="AH38" s="19"/>
      <c r="AI38" s="19"/>
      <c r="AJ38" s="19"/>
      <c r="AK38" s="19">
        <f t="shared" si="18"/>
        <v>0</v>
      </c>
      <c r="AL38" s="20">
        <f t="shared" si="4"/>
        <v>0</v>
      </c>
      <c r="AM38" s="19"/>
      <c r="AN38" s="19"/>
      <c r="AO38" s="19"/>
      <c r="AP38" s="19">
        <f t="shared" si="19"/>
        <v>0</v>
      </c>
      <c r="AQ38" s="20">
        <f t="shared" si="5"/>
        <v>0</v>
      </c>
      <c r="AR38" s="19"/>
      <c r="AS38" s="19"/>
      <c r="AT38" s="19"/>
      <c r="AU38" s="19">
        <f t="shared" si="20"/>
        <v>0</v>
      </c>
      <c r="AV38" s="20">
        <f t="shared" si="6"/>
        <v>0</v>
      </c>
      <c r="AW38" s="19"/>
      <c r="AX38" s="19"/>
      <c r="AY38" s="19"/>
      <c r="AZ38" s="19">
        <f t="shared" si="21"/>
        <v>0</v>
      </c>
      <c r="BA38" s="18">
        <f t="shared" si="7"/>
        <v>0</v>
      </c>
      <c r="BB38" s="19"/>
      <c r="BC38" s="19"/>
      <c r="BD38" s="19"/>
      <c r="BE38" s="19">
        <f t="shared" si="22"/>
        <v>0</v>
      </c>
      <c r="BF38" s="18">
        <f t="shared" si="8"/>
        <v>0</v>
      </c>
      <c r="BG38" s="19"/>
      <c r="BH38" s="19"/>
      <c r="BI38" s="19"/>
      <c r="BJ38" s="19">
        <f t="shared" si="23"/>
        <v>0</v>
      </c>
      <c r="BK38" s="18">
        <f t="shared" si="9"/>
        <v>0</v>
      </c>
    </row>
    <row r="39" spans="1:63" x14ac:dyDescent="0.25">
      <c r="A39" s="44">
        <v>209037901</v>
      </c>
      <c r="B39" s="46" t="s">
        <v>158</v>
      </c>
      <c r="C39" s="45">
        <f>VLOOKUP(A39,'[31]MD agosto datos (2)'!$B$1170:$J$1753,9,0)</f>
        <v>0.13300000000000001</v>
      </c>
      <c r="D39" s="35">
        <f>VLOOKUP(A39,'[31]MD agosto datos (2)'!$B$2:$I$585,6,0)</f>
        <v>178200</v>
      </c>
      <c r="E39" s="35">
        <f>VLOOKUP(A39,'[31]MD agosto datos (2)'!$B$2:$H$585,7,0)</f>
        <v>22000</v>
      </c>
      <c r="F39" s="36">
        <f>VLOOKUP(A39,'[31]MD agosto datos (2)'!$B$2:$I$585,8,0)</f>
        <v>72500</v>
      </c>
      <c r="G39" s="35">
        <f t="shared" si="10"/>
        <v>272700</v>
      </c>
      <c r="H39" s="35">
        <f t="shared" si="11"/>
        <v>36269.1</v>
      </c>
      <c r="I39" s="35">
        <f>VLOOKUP(A39,'[31]MD agosto datos (2)'!$B$586:$I$1169,6,0)</f>
        <v>114200</v>
      </c>
      <c r="J39" s="35">
        <f>VLOOKUP(A39,'[31]MD agosto datos (2)'!$B$586:$I$1169,7,0)</f>
        <v>23150</v>
      </c>
      <c r="K39" s="36">
        <f>VLOOKUP(A39,'[31]MD agosto datos (2)'!$B$586:$I$1169,8,0)</f>
        <v>55000</v>
      </c>
      <c r="L39" s="40">
        <f t="shared" si="12"/>
        <v>192350</v>
      </c>
      <c r="M39" s="41">
        <f t="shared" si="13"/>
        <v>25582.550000000003</v>
      </c>
      <c r="N39" s="35">
        <f>VLOOKUP(A39,'[31]MD agosto datos (2)'!$B$1170:$I$1753,6,0)</f>
        <v>94700</v>
      </c>
      <c r="O39" s="35">
        <f>VLOOKUP(A39,'[31]MD agosto datos (2)'!$B$1170:$I$1753,7,0)</f>
        <v>16350</v>
      </c>
      <c r="P39" s="36">
        <f>VLOOKUP(A39,'[31]MD agosto datos (2)'!$B$1170:$I$1753,8,0)</f>
        <v>48000</v>
      </c>
      <c r="Q39" s="42">
        <f t="shared" si="14"/>
        <v>159050</v>
      </c>
      <c r="R39" s="43">
        <f t="shared" si="15"/>
        <v>21153.65</v>
      </c>
      <c r="S39" s="15"/>
      <c r="T39" s="16"/>
      <c r="U39" s="16"/>
      <c r="V39" s="17">
        <f t="shared" si="16"/>
        <v>0</v>
      </c>
      <c r="W39" s="18">
        <f t="shared" si="0"/>
        <v>0</v>
      </c>
      <c r="X39" s="16"/>
      <c r="Y39" s="16"/>
      <c r="Z39" s="16"/>
      <c r="AA39" s="19">
        <f t="shared" si="17"/>
        <v>0</v>
      </c>
      <c r="AB39" s="20">
        <f t="shared" si="1"/>
        <v>0</v>
      </c>
      <c r="AC39" s="16"/>
      <c r="AD39" s="21"/>
      <c r="AE39" s="21"/>
      <c r="AF39" s="19">
        <f t="shared" si="2"/>
        <v>0</v>
      </c>
      <c r="AG39" s="20">
        <f t="shared" si="3"/>
        <v>0</v>
      </c>
      <c r="AH39" s="19"/>
      <c r="AI39" s="19"/>
      <c r="AJ39" s="19"/>
      <c r="AK39" s="19">
        <f t="shared" si="18"/>
        <v>0</v>
      </c>
      <c r="AL39" s="20">
        <f t="shared" si="4"/>
        <v>0</v>
      </c>
      <c r="AM39" s="19"/>
      <c r="AN39" s="19"/>
      <c r="AO39" s="19"/>
      <c r="AP39" s="19">
        <f t="shared" si="19"/>
        <v>0</v>
      </c>
      <c r="AQ39" s="20">
        <f t="shared" si="5"/>
        <v>0</v>
      </c>
      <c r="AR39" s="19"/>
      <c r="AS39" s="19"/>
      <c r="AT39" s="19"/>
      <c r="AU39" s="19">
        <f t="shared" si="20"/>
        <v>0</v>
      </c>
      <c r="AV39" s="20">
        <f t="shared" si="6"/>
        <v>0</v>
      </c>
      <c r="AW39" s="19"/>
      <c r="AX39" s="19"/>
      <c r="AY39" s="19"/>
      <c r="AZ39" s="19">
        <f t="shared" si="21"/>
        <v>0</v>
      </c>
      <c r="BA39" s="18">
        <f t="shared" si="7"/>
        <v>0</v>
      </c>
      <c r="BB39" s="19"/>
      <c r="BC39" s="19"/>
      <c r="BD39" s="19"/>
      <c r="BE39" s="19">
        <f t="shared" si="22"/>
        <v>0</v>
      </c>
      <c r="BF39" s="18">
        <f t="shared" si="8"/>
        <v>0</v>
      </c>
      <c r="BG39" s="19"/>
      <c r="BH39" s="19"/>
      <c r="BI39" s="19"/>
      <c r="BJ39" s="19">
        <f t="shared" si="23"/>
        <v>0</v>
      </c>
      <c r="BK39" s="18">
        <f t="shared" si="9"/>
        <v>0</v>
      </c>
    </row>
    <row r="40" spans="1:63" x14ac:dyDescent="0.25">
      <c r="A40" s="44">
        <v>209037902</v>
      </c>
      <c r="B40" s="46" t="s">
        <v>159</v>
      </c>
      <c r="C40" s="45">
        <f>VLOOKUP(A40,'[31]MD agosto datos (2)'!$B$1170:$J$1753,9,0)</f>
        <v>0.128</v>
      </c>
      <c r="D40" s="35">
        <f>VLOOKUP(A40,'[31]MD agosto datos (2)'!$B$2:$I$585,6,0)</f>
        <v>317200</v>
      </c>
      <c r="E40" s="35">
        <f>VLOOKUP(A40,'[31]MD agosto datos (2)'!$B$2:$H$585,7,0)</f>
        <v>0</v>
      </c>
      <c r="F40" s="36">
        <f>VLOOKUP(A40,'[31]MD agosto datos (2)'!$B$2:$I$585,8,0)</f>
        <v>0</v>
      </c>
      <c r="G40" s="35">
        <f t="shared" si="10"/>
        <v>317200</v>
      </c>
      <c r="H40" s="35">
        <f t="shared" si="11"/>
        <v>40601.599999999999</v>
      </c>
      <c r="I40" s="35">
        <f>VLOOKUP(A40,'[31]MD agosto datos (2)'!$B$586:$I$1169,6,0)</f>
        <v>247700</v>
      </c>
      <c r="J40" s="35">
        <f>VLOOKUP(A40,'[31]MD agosto datos (2)'!$B$586:$I$1169,7,0)</f>
        <v>3000</v>
      </c>
      <c r="K40" s="36">
        <f>VLOOKUP(A40,'[31]MD agosto datos (2)'!$B$586:$I$1169,8,0)</f>
        <v>0</v>
      </c>
      <c r="L40" s="40">
        <f t="shared" si="12"/>
        <v>250700</v>
      </c>
      <c r="M40" s="41">
        <f t="shared" si="13"/>
        <v>32089.600000000002</v>
      </c>
      <c r="N40" s="35">
        <f>VLOOKUP(A40,'[31]MD agosto datos (2)'!$B$1170:$I$1753,6,0)</f>
        <v>216700</v>
      </c>
      <c r="O40" s="35">
        <f>VLOOKUP(A40,'[31]MD agosto datos (2)'!$B$1170:$I$1753,7,0)</f>
        <v>0</v>
      </c>
      <c r="P40" s="36">
        <f>VLOOKUP(A40,'[31]MD agosto datos (2)'!$B$1170:$I$1753,8,0)</f>
        <v>8000</v>
      </c>
      <c r="Q40" s="42">
        <f t="shared" si="14"/>
        <v>224700</v>
      </c>
      <c r="R40" s="43">
        <f t="shared" si="15"/>
        <v>28761.600000000002</v>
      </c>
      <c r="S40" s="15"/>
      <c r="T40" s="16"/>
      <c r="U40" s="16"/>
      <c r="V40" s="17">
        <f t="shared" si="16"/>
        <v>0</v>
      </c>
      <c r="W40" s="18">
        <f t="shared" si="0"/>
        <v>0</v>
      </c>
      <c r="X40" s="16"/>
      <c r="Y40" s="16"/>
      <c r="Z40" s="16"/>
      <c r="AA40" s="19">
        <f t="shared" si="17"/>
        <v>0</v>
      </c>
      <c r="AB40" s="20">
        <f t="shared" si="1"/>
        <v>0</v>
      </c>
      <c r="AC40" s="16"/>
      <c r="AD40" s="21"/>
      <c r="AE40" s="21"/>
      <c r="AF40" s="19">
        <f t="shared" si="2"/>
        <v>0</v>
      </c>
      <c r="AG40" s="20">
        <f t="shared" si="3"/>
        <v>0</v>
      </c>
      <c r="AH40" s="19"/>
      <c r="AI40" s="19"/>
      <c r="AJ40" s="19"/>
      <c r="AK40" s="19">
        <f t="shared" si="18"/>
        <v>0</v>
      </c>
      <c r="AL40" s="20">
        <f t="shared" si="4"/>
        <v>0</v>
      </c>
      <c r="AM40" s="19"/>
      <c r="AN40" s="19"/>
      <c r="AO40" s="19"/>
      <c r="AP40" s="19">
        <f t="shared" si="19"/>
        <v>0</v>
      </c>
      <c r="AQ40" s="20">
        <f t="shared" si="5"/>
        <v>0</v>
      </c>
      <c r="AR40" s="19"/>
      <c r="AS40" s="19"/>
      <c r="AT40" s="19"/>
      <c r="AU40" s="19">
        <f t="shared" si="20"/>
        <v>0</v>
      </c>
      <c r="AV40" s="20">
        <f t="shared" si="6"/>
        <v>0</v>
      </c>
      <c r="AW40" s="19"/>
      <c r="AX40" s="19"/>
      <c r="AY40" s="19"/>
      <c r="AZ40" s="19">
        <f t="shared" si="21"/>
        <v>0</v>
      </c>
      <c r="BA40" s="18">
        <f t="shared" si="7"/>
        <v>0</v>
      </c>
      <c r="BB40" s="19"/>
      <c r="BC40" s="19"/>
      <c r="BD40" s="19"/>
      <c r="BE40" s="19">
        <f t="shared" si="22"/>
        <v>0</v>
      </c>
      <c r="BF40" s="18">
        <f t="shared" si="8"/>
        <v>0</v>
      </c>
      <c r="BG40" s="19"/>
      <c r="BH40" s="19"/>
      <c r="BI40" s="19"/>
      <c r="BJ40" s="19">
        <f t="shared" si="23"/>
        <v>0</v>
      </c>
      <c r="BK40" s="18">
        <f t="shared" si="9"/>
        <v>0</v>
      </c>
    </row>
    <row r="41" spans="1:63" x14ac:dyDescent="0.25">
      <c r="A41" s="44">
        <v>209037903</v>
      </c>
      <c r="B41" s="46" t="s">
        <v>160</v>
      </c>
      <c r="C41" s="45">
        <f>VLOOKUP(A41,'[31]MD agosto datos (2)'!$B$1170:$J$1753,9,0)</f>
        <v>0.128</v>
      </c>
      <c r="D41" s="35">
        <f>VLOOKUP(A41,'[31]MD agosto datos (2)'!$B$2:$I$585,6,0)</f>
        <v>202900</v>
      </c>
      <c r="E41" s="35">
        <f>VLOOKUP(A41,'[31]MD agosto datos (2)'!$B$2:$H$585,7,0)</f>
        <v>41600</v>
      </c>
      <c r="F41" s="36">
        <f>VLOOKUP(A41,'[31]MD agosto datos (2)'!$B$2:$I$585,8,0)</f>
        <v>42500</v>
      </c>
      <c r="G41" s="35">
        <f t="shared" si="10"/>
        <v>287000</v>
      </c>
      <c r="H41" s="35">
        <f t="shared" si="11"/>
        <v>36736</v>
      </c>
      <c r="I41" s="35">
        <f>VLOOKUP(A41,'[31]MD agosto datos (2)'!$B$586:$I$1169,6,0)</f>
        <v>182900</v>
      </c>
      <c r="J41" s="35">
        <f>VLOOKUP(A41,'[31]MD agosto datos (2)'!$B$586:$I$1169,7,0)</f>
        <v>35100</v>
      </c>
      <c r="K41" s="36">
        <f>VLOOKUP(A41,'[31]MD agosto datos (2)'!$B$586:$I$1169,8,0)</f>
        <v>38000</v>
      </c>
      <c r="L41" s="40">
        <f t="shared" si="12"/>
        <v>256000</v>
      </c>
      <c r="M41" s="41">
        <f t="shared" si="13"/>
        <v>32768</v>
      </c>
      <c r="N41" s="35">
        <f>VLOOKUP(A41,'[31]MD agosto datos (2)'!$B$1170:$I$1753,6,0)</f>
        <v>176400</v>
      </c>
      <c r="O41" s="35">
        <f>VLOOKUP(A41,'[31]MD agosto datos (2)'!$B$1170:$I$1753,7,0)</f>
        <v>32100</v>
      </c>
      <c r="P41" s="36">
        <f>VLOOKUP(A41,'[31]MD agosto datos (2)'!$B$1170:$I$1753,8,0)</f>
        <v>31000</v>
      </c>
      <c r="Q41" s="42">
        <f t="shared" si="14"/>
        <v>239500</v>
      </c>
      <c r="R41" s="43">
        <f t="shared" si="15"/>
        <v>30656</v>
      </c>
      <c r="S41" s="15"/>
      <c r="T41" s="16"/>
      <c r="U41" s="16"/>
      <c r="V41" s="17">
        <f t="shared" si="16"/>
        <v>0</v>
      </c>
      <c r="W41" s="18">
        <f t="shared" si="0"/>
        <v>0</v>
      </c>
      <c r="X41" s="16"/>
      <c r="Y41" s="16"/>
      <c r="Z41" s="16"/>
      <c r="AA41" s="19">
        <f t="shared" si="17"/>
        <v>0</v>
      </c>
      <c r="AB41" s="20">
        <f t="shared" si="1"/>
        <v>0</v>
      </c>
      <c r="AC41" s="16"/>
      <c r="AD41" s="21"/>
      <c r="AE41" s="21"/>
      <c r="AF41" s="19">
        <f t="shared" si="2"/>
        <v>0</v>
      </c>
      <c r="AG41" s="20">
        <f t="shared" si="3"/>
        <v>0</v>
      </c>
      <c r="AH41" s="19"/>
      <c r="AI41" s="19"/>
      <c r="AJ41" s="19"/>
      <c r="AK41" s="19">
        <f t="shared" si="18"/>
        <v>0</v>
      </c>
      <c r="AL41" s="20">
        <f t="shared" si="4"/>
        <v>0</v>
      </c>
      <c r="AM41" s="19"/>
      <c r="AN41" s="19"/>
      <c r="AO41" s="19"/>
      <c r="AP41" s="19">
        <f t="shared" si="19"/>
        <v>0</v>
      </c>
      <c r="AQ41" s="20">
        <f t="shared" si="5"/>
        <v>0</v>
      </c>
      <c r="AR41" s="19"/>
      <c r="AS41" s="19"/>
      <c r="AT41" s="19"/>
      <c r="AU41" s="19">
        <f t="shared" si="20"/>
        <v>0</v>
      </c>
      <c r="AV41" s="20">
        <f t="shared" si="6"/>
        <v>0</v>
      </c>
      <c r="AW41" s="19"/>
      <c r="AX41" s="19"/>
      <c r="AY41" s="19"/>
      <c r="AZ41" s="19">
        <f t="shared" si="21"/>
        <v>0</v>
      </c>
      <c r="BA41" s="18">
        <f t="shared" si="7"/>
        <v>0</v>
      </c>
      <c r="BB41" s="19"/>
      <c r="BC41" s="19"/>
      <c r="BD41" s="19"/>
      <c r="BE41" s="19">
        <f t="shared" si="22"/>
        <v>0</v>
      </c>
      <c r="BF41" s="18">
        <f t="shared" si="8"/>
        <v>0</v>
      </c>
      <c r="BG41" s="19"/>
      <c r="BH41" s="19"/>
      <c r="BI41" s="19"/>
      <c r="BJ41" s="19">
        <f t="shared" si="23"/>
        <v>0</v>
      </c>
      <c r="BK41" s="18">
        <f t="shared" si="9"/>
        <v>0</v>
      </c>
    </row>
    <row r="42" spans="1:63" ht="24" x14ac:dyDescent="0.25">
      <c r="A42" s="44">
        <v>209039800</v>
      </c>
      <c r="B42" s="46" t="s">
        <v>172</v>
      </c>
      <c r="C42" s="45">
        <f>VLOOKUP(A42,'[31]MD agosto datos (2)'!$B$1170:$J$1753,9,0)</f>
        <v>1.9E-2</v>
      </c>
      <c r="D42" s="35">
        <f>VLOOKUP(A42,'[31]MD agosto datos (2)'!$B$2:$I$585,6,0)</f>
        <v>343189</v>
      </c>
      <c r="E42" s="35">
        <f>VLOOKUP(A42,'[31]MD agosto datos (2)'!$B$2:$H$585,7,0)</f>
        <v>804600</v>
      </c>
      <c r="F42" s="36">
        <f>VLOOKUP(A42,'[31]MD agosto datos (2)'!$B$2:$I$585,8,0)</f>
        <v>218400</v>
      </c>
      <c r="G42" s="35">
        <f t="shared" si="10"/>
        <v>1366189</v>
      </c>
      <c r="H42" s="35">
        <f t="shared" si="11"/>
        <v>25957.591</v>
      </c>
      <c r="I42" s="35">
        <f>VLOOKUP(A42,'[31]MD agosto datos (2)'!$B$586:$I$1169,6,0)</f>
        <v>0</v>
      </c>
      <c r="J42" s="35">
        <f>VLOOKUP(A42,'[31]MD agosto datos (2)'!$B$586:$I$1169,7,0)</f>
        <v>769500</v>
      </c>
      <c r="K42" s="36">
        <f>VLOOKUP(A42,'[31]MD agosto datos (2)'!$B$586:$I$1169,8,0)</f>
        <v>4300</v>
      </c>
      <c r="L42" s="40">
        <f t="shared" si="12"/>
        <v>773800</v>
      </c>
      <c r="M42" s="41">
        <f t="shared" si="13"/>
        <v>14702.199999999999</v>
      </c>
      <c r="N42" s="35">
        <f>VLOOKUP(A42,'[31]MD agosto datos (2)'!$B$1170:$I$1753,6,0)</f>
        <v>614000</v>
      </c>
      <c r="O42" s="35">
        <f>VLOOKUP(A42,'[31]MD agosto datos (2)'!$B$1170:$I$1753,7,0)</f>
        <v>752400</v>
      </c>
      <c r="P42" s="36">
        <f>VLOOKUP(A42,'[31]MD agosto datos (2)'!$B$1170:$I$1753,8,0)</f>
        <v>0</v>
      </c>
      <c r="Q42" s="42">
        <f t="shared" si="14"/>
        <v>1366400</v>
      </c>
      <c r="R42" s="43">
        <f t="shared" si="15"/>
        <v>25961.599999999999</v>
      </c>
      <c r="S42" s="15"/>
      <c r="T42" s="16"/>
      <c r="U42" s="16"/>
      <c r="V42" s="17">
        <f t="shared" si="16"/>
        <v>0</v>
      </c>
      <c r="W42" s="18">
        <f t="shared" si="0"/>
        <v>0</v>
      </c>
      <c r="X42" s="16"/>
      <c r="Y42" s="16"/>
      <c r="Z42" s="16"/>
      <c r="AA42" s="19">
        <f t="shared" si="17"/>
        <v>0</v>
      </c>
      <c r="AB42" s="20">
        <f t="shared" si="1"/>
        <v>0</v>
      </c>
      <c r="AC42" s="16"/>
      <c r="AD42" s="21"/>
      <c r="AE42" s="21"/>
      <c r="AF42" s="19">
        <f t="shared" si="2"/>
        <v>0</v>
      </c>
      <c r="AG42" s="20">
        <f t="shared" si="3"/>
        <v>0</v>
      </c>
      <c r="AH42" s="19"/>
      <c r="AI42" s="19"/>
      <c r="AJ42" s="19"/>
      <c r="AK42" s="19">
        <f t="shared" si="18"/>
        <v>0</v>
      </c>
      <c r="AL42" s="20">
        <f t="shared" si="4"/>
        <v>0</v>
      </c>
      <c r="AM42" s="19"/>
      <c r="AN42" s="19"/>
      <c r="AO42" s="19"/>
      <c r="AP42" s="19">
        <f t="shared" si="19"/>
        <v>0</v>
      </c>
      <c r="AQ42" s="20">
        <f t="shared" si="5"/>
        <v>0</v>
      </c>
      <c r="AR42" s="19"/>
      <c r="AS42" s="19"/>
      <c r="AT42" s="19"/>
      <c r="AU42" s="19">
        <f t="shared" si="20"/>
        <v>0</v>
      </c>
      <c r="AV42" s="20">
        <f t="shared" si="6"/>
        <v>0</v>
      </c>
      <c r="AW42" s="19"/>
      <c r="AX42" s="19"/>
      <c r="AY42" s="19"/>
      <c r="AZ42" s="19">
        <f t="shared" si="21"/>
        <v>0</v>
      </c>
      <c r="BA42" s="18">
        <f t="shared" si="7"/>
        <v>0</v>
      </c>
      <c r="BB42" s="19"/>
      <c r="BC42" s="19"/>
      <c r="BD42" s="19"/>
      <c r="BE42" s="19">
        <f t="shared" si="22"/>
        <v>0</v>
      </c>
      <c r="BF42" s="18">
        <f t="shared" si="8"/>
        <v>0</v>
      </c>
      <c r="BG42" s="19"/>
      <c r="BH42" s="19"/>
      <c r="BI42" s="19"/>
      <c r="BJ42" s="19">
        <f t="shared" si="23"/>
        <v>0</v>
      </c>
      <c r="BK42" s="18">
        <f t="shared" si="9"/>
        <v>0</v>
      </c>
    </row>
    <row r="43" spans="1:63" x14ac:dyDescent="0.25">
      <c r="A43" s="44">
        <v>209039900</v>
      </c>
      <c r="B43" s="46" t="s">
        <v>173</v>
      </c>
      <c r="C43" s="45">
        <f>VLOOKUP(A43,'[31]MD agosto datos (2)'!$B$1170:$J$1753,9,0)</f>
        <v>2.5999999999999999E-2</v>
      </c>
      <c r="D43" s="35">
        <f>VLOOKUP(A43,'[31]MD agosto datos (2)'!$B$2:$I$585,6,0)</f>
        <v>0</v>
      </c>
      <c r="E43" s="35">
        <f>VLOOKUP(A43,'[31]MD agosto datos (2)'!$B$2:$H$585,7,0)</f>
        <v>140400</v>
      </c>
      <c r="F43" s="36">
        <f>VLOOKUP(A43,'[31]MD agosto datos (2)'!$B$2:$I$585,8,0)</f>
        <v>0</v>
      </c>
      <c r="G43" s="35">
        <f t="shared" si="10"/>
        <v>140400</v>
      </c>
      <c r="H43" s="35">
        <f t="shared" si="11"/>
        <v>3650.3999999999996</v>
      </c>
      <c r="I43" s="35">
        <f>VLOOKUP(A43,'[31]MD agosto datos (2)'!$B$586:$I$1169,6,0)</f>
        <v>0</v>
      </c>
      <c r="J43" s="35">
        <f>VLOOKUP(A43,'[31]MD agosto datos (2)'!$B$586:$I$1169,7,0)</f>
        <v>140400</v>
      </c>
      <c r="K43" s="36">
        <f>VLOOKUP(A43,'[31]MD agosto datos (2)'!$B$586:$I$1169,8,0)</f>
        <v>0</v>
      </c>
      <c r="L43" s="40">
        <f t="shared" si="12"/>
        <v>140400</v>
      </c>
      <c r="M43" s="41">
        <f t="shared" si="13"/>
        <v>3650.3999999999996</v>
      </c>
      <c r="N43" s="35">
        <f>VLOOKUP(A43,'[31]MD agosto datos (2)'!$B$1170:$I$1753,6,0)</f>
        <v>0</v>
      </c>
      <c r="O43" s="35">
        <f>VLOOKUP(A43,'[31]MD agosto datos (2)'!$B$1170:$I$1753,7,0)</f>
        <v>140400</v>
      </c>
      <c r="P43" s="36">
        <f>VLOOKUP(A43,'[31]MD agosto datos (2)'!$B$1170:$I$1753,8,0)</f>
        <v>131000</v>
      </c>
      <c r="Q43" s="42">
        <f t="shared" si="14"/>
        <v>271400</v>
      </c>
      <c r="R43" s="43">
        <f t="shared" si="15"/>
        <v>7056.4</v>
      </c>
      <c r="S43" s="15"/>
      <c r="T43" s="16"/>
      <c r="U43" s="16"/>
      <c r="V43" s="17">
        <f t="shared" si="16"/>
        <v>0</v>
      </c>
      <c r="W43" s="18">
        <f t="shared" si="0"/>
        <v>0</v>
      </c>
      <c r="X43" s="16"/>
      <c r="Y43" s="16"/>
      <c r="Z43" s="16"/>
      <c r="AA43" s="19">
        <f t="shared" si="17"/>
        <v>0</v>
      </c>
      <c r="AB43" s="20">
        <f t="shared" si="1"/>
        <v>0</v>
      </c>
      <c r="AC43" s="16"/>
      <c r="AD43" s="21"/>
      <c r="AE43" s="21"/>
      <c r="AF43" s="19">
        <f t="shared" si="2"/>
        <v>0</v>
      </c>
      <c r="AG43" s="20">
        <f t="shared" si="3"/>
        <v>0</v>
      </c>
      <c r="AH43" s="19"/>
      <c r="AI43" s="19"/>
      <c r="AJ43" s="19"/>
      <c r="AK43" s="19">
        <f t="shared" si="18"/>
        <v>0</v>
      </c>
      <c r="AL43" s="20">
        <f t="shared" si="4"/>
        <v>0</v>
      </c>
      <c r="AM43" s="19"/>
      <c r="AN43" s="19"/>
      <c r="AO43" s="19"/>
      <c r="AP43" s="19">
        <f t="shared" si="19"/>
        <v>0</v>
      </c>
      <c r="AQ43" s="20">
        <f t="shared" si="5"/>
        <v>0</v>
      </c>
      <c r="AR43" s="19"/>
      <c r="AS43" s="19"/>
      <c r="AT43" s="19"/>
      <c r="AU43" s="19">
        <f t="shared" si="20"/>
        <v>0</v>
      </c>
      <c r="AV43" s="20">
        <f t="shared" si="6"/>
        <v>0</v>
      </c>
      <c r="AW43" s="19"/>
      <c r="AX43" s="19"/>
      <c r="AY43" s="19"/>
      <c r="AZ43" s="19">
        <f t="shared" si="21"/>
        <v>0</v>
      </c>
      <c r="BA43" s="18">
        <f t="shared" si="7"/>
        <v>0</v>
      </c>
      <c r="BB43" s="19"/>
      <c r="BC43" s="19"/>
      <c r="BD43" s="19"/>
      <c r="BE43" s="19">
        <f t="shared" si="22"/>
        <v>0</v>
      </c>
      <c r="BF43" s="18">
        <f t="shared" si="8"/>
        <v>0</v>
      </c>
      <c r="BG43" s="19"/>
      <c r="BH43" s="19"/>
      <c r="BI43" s="19"/>
      <c r="BJ43" s="19">
        <f t="shared" si="23"/>
        <v>0</v>
      </c>
      <c r="BK43" s="18">
        <f t="shared" si="9"/>
        <v>0</v>
      </c>
    </row>
    <row r="44" spans="1:63" x14ac:dyDescent="0.25">
      <c r="A44" s="44">
        <v>209040200</v>
      </c>
      <c r="B44" s="46" t="s">
        <v>175</v>
      </c>
      <c r="C44" s="45">
        <f>VLOOKUP(A44,'[31]MD agosto datos (2)'!$B$1170:$J$1753,9,0)</f>
        <v>3.9E-2</v>
      </c>
      <c r="D44" s="35">
        <f>VLOOKUP(A44,'[31]MD agosto datos (2)'!$B$2:$I$585,6,0)</f>
        <v>0</v>
      </c>
      <c r="E44" s="35">
        <f>VLOOKUP(A44,'[31]MD agosto datos (2)'!$B$2:$H$585,7,0)</f>
        <v>247100</v>
      </c>
      <c r="F44" s="36">
        <f>VLOOKUP(A44,'[31]MD agosto datos (2)'!$B$2:$I$585,8,0)</f>
        <v>0</v>
      </c>
      <c r="G44" s="35">
        <f t="shared" si="10"/>
        <v>247100</v>
      </c>
      <c r="H44" s="35">
        <f t="shared" si="11"/>
        <v>9636.9</v>
      </c>
      <c r="I44" s="35">
        <f>VLOOKUP(A44,'[31]MD agosto datos (2)'!$B$586:$I$1169,6,0)</f>
        <v>0</v>
      </c>
      <c r="J44" s="35">
        <f>VLOOKUP(A44,'[31]MD agosto datos (2)'!$B$586:$I$1169,7,0)</f>
        <v>167900</v>
      </c>
      <c r="K44" s="36">
        <f>VLOOKUP(A44,'[31]MD agosto datos (2)'!$B$586:$I$1169,8,0)</f>
        <v>137600</v>
      </c>
      <c r="L44" s="40">
        <f t="shared" si="12"/>
        <v>305500</v>
      </c>
      <c r="M44" s="41">
        <f t="shared" si="13"/>
        <v>11914.5</v>
      </c>
      <c r="N44" s="35">
        <f>VLOOKUP(A44,'[31]MD agosto datos (2)'!$B$1170:$I$1753,6,0)</f>
        <v>662200</v>
      </c>
      <c r="O44" s="35">
        <f>VLOOKUP(A44,'[31]MD agosto datos (2)'!$B$1170:$I$1753,7,0)</f>
        <v>154900</v>
      </c>
      <c r="P44" s="36">
        <f>VLOOKUP(A44,'[31]MD agosto datos (2)'!$B$1170:$I$1753,8,0)</f>
        <v>180800</v>
      </c>
      <c r="Q44" s="42">
        <f t="shared" si="14"/>
        <v>997900</v>
      </c>
      <c r="R44" s="43">
        <f t="shared" si="15"/>
        <v>38918.1</v>
      </c>
      <c r="S44" s="15"/>
      <c r="T44" s="16"/>
      <c r="U44" s="16"/>
      <c r="V44" s="17">
        <f t="shared" si="16"/>
        <v>0</v>
      </c>
      <c r="W44" s="18">
        <f t="shared" si="0"/>
        <v>0</v>
      </c>
      <c r="X44" s="16"/>
      <c r="Y44" s="16"/>
      <c r="Z44" s="16"/>
      <c r="AA44" s="19">
        <f t="shared" si="17"/>
        <v>0</v>
      </c>
      <c r="AB44" s="20">
        <f t="shared" si="1"/>
        <v>0</v>
      </c>
      <c r="AC44" s="16"/>
      <c r="AD44" s="21"/>
      <c r="AE44" s="21"/>
      <c r="AF44" s="19">
        <f t="shared" si="2"/>
        <v>0</v>
      </c>
      <c r="AG44" s="20">
        <f t="shared" si="3"/>
        <v>0</v>
      </c>
      <c r="AH44" s="19"/>
      <c r="AI44" s="19"/>
      <c r="AJ44" s="19"/>
      <c r="AK44" s="19">
        <f t="shared" si="18"/>
        <v>0</v>
      </c>
      <c r="AL44" s="20">
        <f t="shared" si="4"/>
        <v>0</v>
      </c>
      <c r="AM44" s="19"/>
      <c r="AN44" s="19"/>
      <c r="AO44" s="19"/>
      <c r="AP44" s="19">
        <f t="shared" si="19"/>
        <v>0</v>
      </c>
      <c r="AQ44" s="20">
        <f t="shared" si="5"/>
        <v>0</v>
      </c>
      <c r="AR44" s="19"/>
      <c r="AS44" s="19"/>
      <c r="AT44" s="19"/>
      <c r="AU44" s="19">
        <f t="shared" si="20"/>
        <v>0</v>
      </c>
      <c r="AV44" s="20">
        <f t="shared" si="6"/>
        <v>0</v>
      </c>
      <c r="AW44" s="19"/>
      <c r="AX44" s="19"/>
      <c r="AY44" s="19"/>
      <c r="AZ44" s="19">
        <f t="shared" si="21"/>
        <v>0</v>
      </c>
      <c r="BA44" s="18">
        <f t="shared" si="7"/>
        <v>0</v>
      </c>
      <c r="BB44" s="19"/>
      <c r="BC44" s="19"/>
      <c r="BD44" s="19"/>
      <c r="BE44" s="19">
        <f t="shared" si="22"/>
        <v>0</v>
      </c>
      <c r="BF44" s="18">
        <f t="shared" si="8"/>
        <v>0</v>
      </c>
      <c r="BG44" s="19"/>
      <c r="BH44" s="19"/>
      <c r="BI44" s="19"/>
      <c r="BJ44" s="19">
        <f t="shared" si="23"/>
        <v>0</v>
      </c>
      <c r="BK44" s="18">
        <f t="shared" si="9"/>
        <v>0</v>
      </c>
    </row>
    <row r="45" spans="1:63" x14ac:dyDescent="0.25">
      <c r="A45" s="44">
        <v>209040500</v>
      </c>
      <c r="B45" s="46" t="s">
        <v>176</v>
      </c>
      <c r="C45" s="45">
        <f>VLOOKUP(A45,'[31]MD agosto datos (2)'!$B$1170:$J$1753,9,0)</f>
        <v>66.27</v>
      </c>
      <c r="D45" s="35">
        <f>VLOOKUP(A45,'[31]MD agosto datos (2)'!$B$2:$I$585,6,0)</f>
        <v>640</v>
      </c>
      <c r="E45" s="35">
        <f>VLOOKUP(A45,'[31]MD agosto datos (2)'!$B$2:$H$585,7,0)</f>
        <v>100</v>
      </c>
      <c r="F45" s="36">
        <f>VLOOKUP(A45,'[31]MD agosto datos (2)'!$B$2:$I$585,8,0)</f>
        <v>30</v>
      </c>
      <c r="G45" s="35">
        <f t="shared" si="10"/>
        <v>770</v>
      </c>
      <c r="H45" s="35">
        <f t="shared" si="11"/>
        <v>51027.899999999994</v>
      </c>
      <c r="I45" s="35">
        <f>VLOOKUP(A45,'[31]MD agosto datos (2)'!$B$586:$I$1169,6,0)</f>
        <v>1520</v>
      </c>
      <c r="J45" s="35">
        <f>VLOOKUP(A45,'[31]MD agosto datos (2)'!$B$586:$I$1169,7,0)</f>
        <v>100</v>
      </c>
      <c r="K45" s="36">
        <f>VLOOKUP(A45,'[31]MD agosto datos (2)'!$B$586:$I$1169,8,0)</f>
        <v>30</v>
      </c>
      <c r="L45" s="40">
        <f t="shared" si="12"/>
        <v>1650</v>
      </c>
      <c r="M45" s="41">
        <f t="shared" si="13"/>
        <v>109345.5</v>
      </c>
      <c r="N45" s="35">
        <f>VLOOKUP(A45,'[31]MD agosto datos (2)'!$B$1170:$I$1753,6,0)</f>
        <v>1020</v>
      </c>
      <c r="O45" s="35">
        <f>VLOOKUP(A45,'[31]MD agosto datos (2)'!$B$1170:$I$1753,7,0)</f>
        <v>100</v>
      </c>
      <c r="P45" s="36">
        <f>VLOOKUP(A45,'[31]MD agosto datos (2)'!$B$1170:$I$1753,8,0)</f>
        <v>30</v>
      </c>
      <c r="Q45" s="42">
        <f t="shared" si="14"/>
        <v>1150</v>
      </c>
      <c r="R45" s="43">
        <f t="shared" si="15"/>
        <v>76210.5</v>
      </c>
      <c r="S45" s="15"/>
      <c r="T45" s="16"/>
      <c r="U45" s="16"/>
      <c r="V45" s="17">
        <f t="shared" si="16"/>
        <v>0</v>
      </c>
      <c r="W45" s="18">
        <f t="shared" si="0"/>
        <v>0</v>
      </c>
      <c r="X45" s="16"/>
      <c r="Y45" s="16"/>
      <c r="Z45" s="16"/>
      <c r="AA45" s="19">
        <f t="shared" si="17"/>
        <v>0</v>
      </c>
      <c r="AB45" s="20">
        <f t="shared" si="1"/>
        <v>0</v>
      </c>
      <c r="AC45" s="16"/>
      <c r="AD45" s="21"/>
      <c r="AE45" s="21"/>
      <c r="AF45" s="19">
        <f t="shared" si="2"/>
        <v>0</v>
      </c>
      <c r="AG45" s="20">
        <f t="shared" si="3"/>
        <v>0</v>
      </c>
      <c r="AH45" s="19"/>
      <c r="AI45" s="19"/>
      <c r="AJ45" s="19"/>
      <c r="AK45" s="19">
        <f t="shared" si="18"/>
        <v>0</v>
      </c>
      <c r="AL45" s="20">
        <f t="shared" si="4"/>
        <v>0</v>
      </c>
      <c r="AM45" s="19"/>
      <c r="AN45" s="19"/>
      <c r="AO45" s="19"/>
      <c r="AP45" s="19">
        <f t="shared" si="19"/>
        <v>0</v>
      </c>
      <c r="AQ45" s="20">
        <f t="shared" si="5"/>
        <v>0</v>
      </c>
      <c r="AR45" s="19"/>
      <c r="AS45" s="19"/>
      <c r="AT45" s="19"/>
      <c r="AU45" s="19">
        <f t="shared" si="20"/>
        <v>0</v>
      </c>
      <c r="AV45" s="20">
        <f t="shared" si="6"/>
        <v>0</v>
      </c>
      <c r="AW45" s="19"/>
      <c r="AX45" s="19"/>
      <c r="AY45" s="19"/>
      <c r="AZ45" s="19">
        <f t="shared" si="21"/>
        <v>0</v>
      </c>
      <c r="BA45" s="18">
        <f t="shared" si="7"/>
        <v>0</v>
      </c>
      <c r="BB45" s="19"/>
      <c r="BC45" s="19"/>
      <c r="BD45" s="19"/>
      <c r="BE45" s="19">
        <f t="shared" si="22"/>
        <v>0</v>
      </c>
      <c r="BF45" s="18">
        <f t="shared" si="8"/>
        <v>0</v>
      </c>
      <c r="BG45" s="19"/>
      <c r="BH45" s="19"/>
      <c r="BI45" s="19"/>
      <c r="BJ45" s="19">
        <f t="shared" si="23"/>
        <v>0</v>
      </c>
      <c r="BK45" s="18">
        <f t="shared" si="9"/>
        <v>0</v>
      </c>
    </row>
    <row r="46" spans="1:63" x14ac:dyDescent="0.25">
      <c r="A46" s="44">
        <v>209040900</v>
      </c>
      <c r="B46" s="46" t="s">
        <v>179</v>
      </c>
      <c r="C46" s="45">
        <f>VLOOKUP(A46,'[31]MD agosto datos (2)'!$B$1170:$J$1753,9,0)</f>
        <v>5.3999999999999999E-2</v>
      </c>
      <c r="D46" s="35">
        <f>VLOOKUP(A46,'[31]MD agosto datos (2)'!$B$2:$I$585,6,0)</f>
        <v>1102450</v>
      </c>
      <c r="E46" s="35">
        <f>VLOOKUP(A46,'[31]MD agosto datos (2)'!$B$2:$H$585,7,0)</f>
        <v>14350</v>
      </c>
      <c r="F46" s="36">
        <f>VLOOKUP(A46,'[31]MD agosto datos (2)'!$B$2:$I$585,8,0)</f>
        <v>0</v>
      </c>
      <c r="G46" s="35">
        <f t="shared" si="10"/>
        <v>1116800</v>
      </c>
      <c r="H46" s="35">
        <f t="shared" si="11"/>
        <v>60307.199999999997</v>
      </c>
      <c r="I46" s="35">
        <f>VLOOKUP(A46,'[31]MD agosto datos (2)'!$B$586:$I$1169,6,0)</f>
        <v>949450</v>
      </c>
      <c r="J46" s="35">
        <f>VLOOKUP(A46,'[31]MD agosto datos (2)'!$B$586:$I$1169,7,0)</f>
        <v>23000</v>
      </c>
      <c r="K46" s="36">
        <f>VLOOKUP(A46,'[31]MD agosto datos (2)'!$B$586:$I$1169,8,0)</f>
        <v>0</v>
      </c>
      <c r="L46" s="40">
        <f t="shared" si="12"/>
        <v>972450</v>
      </c>
      <c r="M46" s="41">
        <f t="shared" si="13"/>
        <v>52512.3</v>
      </c>
      <c r="N46" s="35">
        <f>VLOOKUP(A46,'[31]MD agosto datos (2)'!$B$1170:$I$1753,6,0)</f>
        <v>942650</v>
      </c>
      <c r="O46" s="35">
        <f>VLOOKUP(A46,'[31]MD agosto datos (2)'!$B$1170:$I$1753,7,0)</f>
        <v>18600</v>
      </c>
      <c r="P46" s="36">
        <f>VLOOKUP(A46,'[31]MD agosto datos (2)'!$B$1170:$I$1753,8,0)</f>
        <v>0</v>
      </c>
      <c r="Q46" s="42">
        <f t="shared" si="14"/>
        <v>961250</v>
      </c>
      <c r="R46" s="43">
        <f t="shared" si="15"/>
        <v>51907.5</v>
      </c>
      <c r="S46" s="15"/>
      <c r="T46" s="16"/>
      <c r="U46" s="16"/>
      <c r="V46" s="17">
        <f t="shared" si="16"/>
        <v>0</v>
      </c>
      <c r="W46" s="18">
        <f t="shared" si="0"/>
        <v>0</v>
      </c>
      <c r="X46" s="16"/>
      <c r="Y46" s="16"/>
      <c r="Z46" s="16"/>
      <c r="AA46" s="19">
        <f t="shared" si="17"/>
        <v>0</v>
      </c>
      <c r="AB46" s="20">
        <f t="shared" si="1"/>
        <v>0</v>
      </c>
      <c r="AC46" s="16"/>
      <c r="AD46" s="21"/>
      <c r="AE46" s="21"/>
      <c r="AF46" s="19">
        <f t="shared" si="2"/>
        <v>0</v>
      </c>
      <c r="AG46" s="20">
        <f t="shared" si="3"/>
        <v>0</v>
      </c>
      <c r="AH46" s="19"/>
      <c r="AI46" s="19"/>
      <c r="AJ46" s="19"/>
      <c r="AK46" s="19">
        <f t="shared" si="18"/>
        <v>0</v>
      </c>
      <c r="AL46" s="20">
        <f t="shared" si="4"/>
        <v>0</v>
      </c>
      <c r="AM46" s="19"/>
      <c r="AN46" s="19"/>
      <c r="AO46" s="19"/>
      <c r="AP46" s="19">
        <f t="shared" si="19"/>
        <v>0</v>
      </c>
      <c r="AQ46" s="20">
        <f t="shared" si="5"/>
        <v>0</v>
      </c>
      <c r="AR46" s="19"/>
      <c r="AS46" s="19"/>
      <c r="AT46" s="19"/>
      <c r="AU46" s="19">
        <f t="shared" si="20"/>
        <v>0</v>
      </c>
      <c r="AV46" s="20">
        <f t="shared" si="6"/>
        <v>0</v>
      </c>
      <c r="AW46" s="19"/>
      <c r="AX46" s="19"/>
      <c r="AY46" s="19"/>
      <c r="AZ46" s="19">
        <f t="shared" si="21"/>
        <v>0</v>
      </c>
      <c r="BA46" s="18">
        <f t="shared" si="7"/>
        <v>0</v>
      </c>
      <c r="BB46" s="19"/>
      <c r="BC46" s="19"/>
      <c r="BD46" s="19"/>
      <c r="BE46" s="19">
        <f t="shared" si="22"/>
        <v>0</v>
      </c>
      <c r="BF46" s="18">
        <f t="shared" si="8"/>
        <v>0</v>
      </c>
      <c r="BG46" s="19"/>
      <c r="BH46" s="19"/>
      <c r="BI46" s="19"/>
      <c r="BJ46" s="19">
        <f t="shared" si="23"/>
        <v>0</v>
      </c>
      <c r="BK46" s="18">
        <f t="shared" si="9"/>
        <v>0</v>
      </c>
    </row>
    <row r="47" spans="1:63" x14ac:dyDescent="0.25">
      <c r="A47" s="44">
        <v>209042805</v>
      </c>
      <c r="B47" s="46" t="s">
        <v>183</v>
      </c>
      <c r="C47" s="45">
        <f>VLOOKUP(A47,'[31]MD agosto datos (2)'!$B$1170:$J$1753,9,0)</f>
        <v>8.7840000000000007</v>
      </c>
      <c r="D47" s="35">
        <f>VLOOKUP(A47,'[31]MD agosto datos (2)'!$B$2:$I$585,6,0)</f>
        <v>1020</v>
      </c>
      <c r="E47" s="35">
        <f>VLOOKUP(A47,'[31]MD agosto datos (2)'!$B$2:$H$585,7,0)</f>
        <v>466</v>
      </c>
      <c r="F47" s="36">
        <f>VLOOKUP(A47,'[31]MD agosto datos (2)'!$B$2:$I$585,8,0)</f>
        <v>480</v>
      </c>
      <c r="G47" s="35">
        <f t="shared" si="10"/>
        <v>1966</v>
      </c>
      <c r="H47" s="35">
        <f t="shared" si="11"/>
        <v>17269.344000000001</v>
      </c>
      <c r="I47" s="35">
        <f>VLOOKUP(A47,'[31]MD agosto datos (2)'!$B$586:$I$1169,6,0)</f>
        <v>1680</v>
      </c>
      <c r="J47" s="35">
        <f>VLOOKUP(A47,'[31]MD agosto datos (2)'!$B$586:$I$1169,7,0)</f>
        <v>406</v>
      </c>
      <c r="K47" s="36">
        <f>VLOOKUP(A47,'[31]MD agosto datos (2)'!$B$586:$I$1169,8,0)</f>
        <v>260</v>
      </c>
      <c r="L47" s="40">
        <f t="shared" si="12"/>
        <v>2346</v>
      </c>
      <c r="M47" s="41">
        <f t="shared" si="13"/>
        <v>20607.264000000003</v>
      </c>
      <c r="N47" s="35">
        <f>VLOOKUP(A47,'[31]MD agosto datos (2)'!$B$1170:$I$1753,6,0)</f>
        <v>1680</v>
      </c>
      <c r="O47" s="35">
        <f>VLOOKUP(A47,'[31]MD agosto datos (2)'!$B$1170:$I$1753,7,0)</f>
        <v>406</v>
      </c>
      <c r="P47" s="36">
        <f>VLOOKUP(A47,'[31]MD agosto datos (2)'!$B$1170:$I$1753,8,0)</f>
        <v>60</v>
      </c>
      <c r="Q47" s="42">
        <f t="shared" si="14"/>
        <v>2146</v>
      </c>
      <c r="R47" s="43">
        <f t="shared" si="15"/>
        <v>18850.464</v>
      </c>
      <c r="S47" s="15"/>
      <c r="T47" s="16"/>
      <c r="U47" s="16"/>
      <c r="V47" s="17">
        <f t="shared" si="16"/>
        <v>0</v>
      </c>
      <c r="W47" s="18">
        <f t="shared" si="0"/>
        <v>0</v>
      </c>
      <c r="X47" s="16"/>
      <c r="Y47" s="16"/>
      <c r="Z47" s="16"/>
      <c r="AA47" s="19">
        <f t="shared" si="17"/>
        <v>0</v>
      </c>
      <c r="AB47" s="20">
        <f t="shared" si="1"/>
        <v>0</v>
      </c>
      <c r="AC47" s="16"/>
      <c r="AD47" s="21"/>
      <c r="AE47" s="21"/>
      <c r="AF47" s="19">
        <f t="shared" si="2"/>
        <v>0</v>
      </c>
      <c r="AG47" s="20">
        <f t="shared" si="3"/>
        <v>0</v>
      </c>
      <c r="AH47" s="19"/>
      <c r="AI47" s="19"/>
      <c r="AJ47" s="19"/>
      <c r="AK47" s="19">
        <f t="shared" si="18"/>
        <v>0</v>
      </c>
      <c r="AL47" s="20">
        <f t="shared" si="4"/>
        <v>0</v>
      </c>
      <c r="AM47" s="19"/>
      <c r="AN47" s="19"/>
      <c r="AO47" s="19"/>
      <c r="AP47" s="19">
        <f t="shared" si="19"/>
        <v>0</v>
      </c>
      <c r="AQ47" s="20">
        <f t="shared" si="5"/>
        <v>0</v>
      </c>
      <c r="AR47" s="19"/>
      <c r="AS47" s="19"/>
      <c r="AT47" s="19"/>
      <c r="AU47" s="19">
        <f t="shared" si="20"/>
        <v>0</v>
      </c>
      <c r="AV47" s="20">
        <f t="shared" si="6"/>
        <v>0</v>
      </c>
      <c r="AW47" s="19"/>
      <c r="AX47" s="19"/>
      <c r="AY47" s="19"/>
      <c r="AZ47" s="19">
        <f t="shared" si="21"/>
        <v>0</v>
      </c>
      <c r="BA47" s="18">
        <f t="shared" si="7"/>
        <v>0</v>
      </c>
      <c r="BB47" s="19"/>
      <c r="BC47" s="19"/>
      <c r="BD47" s="19"/>
      <c r="BE47" s="19">
        <f t="shared" si="22"/>
        <v>0</v>
      </c>
      <c r="BF47" s="18">
        <f t="shared" si="8"/>
        <v>0</v>
      </c>
      <c r="BG47" s="19"/>
      <c r="BH47" s="19"/>
      <c r="BI47" s="19"/>
      <c r="BJ47" s="19">
        <f t="shared" si="23"/>
        <v>0</v>
      </c>
      <c r="BK47" s="18">
        <f t="shared" si="9"/>
        <v>0</v>
      </c>
    </row>
    <row r="48" spans="1:63" x14ac:dyDescent="0.25">
      <c r="A48" s="44">
        <v>209045502</v>
      </c>
      <c r="B48" s="46" t="s">
        <v>195</v>
      </c>
      <c r="C48" s="45">
        <f>VLOOKUP(A48,'[31]MD agosto datos (2)'!$B$1170:$J$1753,9,0)</f>
        <v>4.0000000000000001E-3</v>
      </c>
      <c r="D48" s="35">
        <f>VLOOKUP(A48,'[31]MD agosto datos (2)'!$B$2:$I$585,6,0)</f>
        <v>5120000</v>
      </c>
      <c r="E48" s="35">
        <f>VLOOKUP(A48,'[31]MD agosto datos (2)'!$B$2:$H$585,7,0)</f>
        <v>0</v>
      </c>
      <c r="F48" s="36">
        <f>VLOOKUP(A48,'[31]MD agosto datos (2)'!$B$2:$I$585,8,0)</f>
        <v>240000</v>
      </c>
      <c r="G48" s="35">
        <f t="shared" si="10"/>
        <v>5360000</v>
      </c>
      <c r="H48" s="35">
        <f t="shared" si="11"/>
        <v>21440</v>
      </c>
      <c r="I48" s="35">
        <f>VLOOKUP(A48,'[31]MD agosto datos (2)'!$B$586:$I$1169,6,0)</f>
        <v>3600000</v>
      </c>
      <c r="J48" s="35">
        <f>VLOOKUP(A48,'[31]MD agosto datos (2)'!$B$586:$I$1169,7,0)</f>
        <v>56000</v>
      </c>
      <c r="K48" s="36">
        <f>VLOOKUP(A48,'[31]MD agosto datos (2)'!$B$586:$I$1169,8,0)</f>
        <v>706000</v>
      </c>
      <c r="L48" s="40">
        <f t="shared" si="12"/>
        <v>4362000</v>
      </c>
      <c r="M48" s="41">
        <f t="shared" si="13"/>
        <v>17448</v>
      </c>
      <c r="N48" s="35">
        <f>VLOOKUP(A48,'[31]MD agosto datos (2)'!$B$1170:$I$1753,6,0)</f>
        <v>3280000</v>
      </c>
      <c r="O48" s="35">
        <f>VLOOKUP(A48,'[31]MD agosto datos (2)'!$B$1170:$I$1753,7,0)</f>
        <v>26000</v>
      </c>
      <c r="P48" s="36">
        <f>VLOOKUP(A48,'[31]MD agosto datos (2)'!$B$1170:$I$1753,8,0)</f>
        <v>700000</v>
      </c>
      <c r="Q48" s="42">
        <f t="shared" si="14"/>
        <v>4006000</v>
      </c>
      <c r="R48" s="43">
        <f t="shared" si="15"/>
        <v>16024</v>
      </c>
      <c r="S48" s="15"/>
      <c r="T48" s="16"/>
      <c r="U48" s="22"/>
      <c r="V48" s="17">
        <f t="shared" si="16"/>
        <v>0</v>
      </c>
      <c r="W48" s="18">
        <f t="shared" si="0"/>
        <v>0</v>
      </c>
      <c r="X48" s="16"/>
      <c r="Y48" s="16"/>
      <c r="Z48" s="16"/>
      <c r="AA48" s="19">
        <f t="shared" si="17"/>
        <v>0</v>
      </c>
      <c r="AB48" s="20">
        <f t="shared" si="1"/>
        <v>0</v>
      </c>
      <c r="AC48" s="16"/>
      <c r="AD48" s="21"/>
      <c r="AE48" s="21"/>
      <c r="AF48" s="19">
        <f t="shared" si="2"/>
        <v>0</v>
      </c>
      <c r="AG48" s="20">
        <f t="shared" si="3"/>
        <v>0</v>
      </c>
      <c r="AH48" s="19"/>
      <c r="AI48" s="19"/>
      <c r="AJ48" s="19"/>
      <c r="AK48" s="19">
        <f t="shared" si="18"/>
        <v>0</v>
      </c>
      <c r="AL48" s="20">
        <f t="shared" si="4"/>
        <v>0</v>
      </c>
      <c r="AM48" s="19"/>
      <c r="AN48" s="19"/>
      <c r="AO48" s="19"/>
      <c r="AP48" s="19">
        <f t="shared" si="19"/>
        <v>0</v>
      </c>
      <c r="AQ48" s="20">
        <f t="shared" si="5"/>
        <v>0</v>
      </c>
      <c r="AR48" s="19"/>
      <c r="AS48" s="19"/>
      <c r="AT48" s="19"/>
      <c r="AU48" s="19">
        <f t="shared" si="20"/>
        <v>0</v>
      </c>
      <c r="AV48" s="20">
        <f t="shared" si="6"/>
        <v>0</v>
      </c>
      <c r="AW48" s="19"/>
      <c r="AX48" s="19"/>
      <c r="AY48" s="19"/>
      <c r="AZ48" s="19">
        <f t="shared" si="21"/>
        <v>0</v>
      </c>
      <c r="BA48" s="18">
        <f t="shared" si="7"/>
        <v>0</v>
      </c>
      <c r="BB48" s="19"/>
      <c r="BC48" s="19"/>
      <c r="BD48" s="19"/>
      <c r="BE48" s="19">
        <f t="shared" si="22"/>
        <v>0</v>
      </c>
      <c r="BF48" s="18">
        <f t="shared" si="8"/>
        <v>0</v>
      </c>
      <c r="BG48" s="19"/>
      <c r="BH48" s="19"/>
      <c r="BI48" s="19"/>
      <c r="BJ48" s="19">
        <f t="shared" si="23"/>
        <v>0</v>
      </c>
      <c r="BK48" s="18">
        <f t="shared" si="9"/>
        <v>0</v>
      </c>
    </row>
    <row r="49" spans="1:63" ht="24" x14ac:dyDescent="0.25">
      <c r="A49" s="44">
        <v>209046111</v>
      </c>
      <c r="B49" s="46" t="s">
        <v>196</v>
      </c>
      <c r="C49" s="45">
        <f>VLOOKUP(A49,'[31]MD agosto datos (2)'!$B$1170:$J$1753,9,0)</f>
        <v>0.26</v>
      </c>
      <c r="D49" s="35">
        <f>VLOOKUP(A49,'[31]MD agosto datos (2)'!$B$2:$I$585,6,0)</f>
        <v>28385</v>
      </c>
      <c r="E49" s="35">
        <f>VLOOKUP(A49,'[31]MD agosto datos (2)'!$B$2:$H$585,7,0)</f>
        <v>0</v>
      </c>
      <c r="F49" s="36">
        <f>VLOOKUP(A49,'[31]MD agosto datos (2)'!$B$2:$I$585,8,0)</f>
        <v>0</v>
      </c>
      <c r="G49" s="35">
        <f t="shared" si="10"/>
        <v>28385</v>
      </c>
      <c r="H49" s="35">
        <f t="shared" si="11"/>
        <v>7380.1</v>
      </c>
      <c r="I49" s="35">
        <f>VLOOKUP(A49,'[31]MD agosto datos (2)'!$B$586:$I$1169,6,0)</f>
        <v>17080</v>
      </c>
      <c r="J49" s="35">
        <f>VLOOKUP(A49,'[31]MD agosto datos (2)'!$B$586:$I$1169,7,0)</f>
        <v>70</v>
      </c>
      <c r="K49" s="36">
        <f>VLOOKUP(A49,'[31]MD agosto datos (2)'!$B$586:$I$1169,8,0)</f>
        <v>280</v>
      </c>
      <c r="L49" s="40">
        <f t="shared" si="12"/>
        <v>17430</v>
      </c>
      <c r="M49" s="41">
        <f t="shared" si="13"/>
        <v>4531.8</v>
      </c>
      <c r="N49" s="35">
        <f>VLOOKUP(A49,'[31]MD agosto datos (2)'!$B$1170:$I$1753,6,0)</f>
        <v>280</v>
      </c>
      <c r="O49" s="35">
        <f>VLOOKUP(A49,'[31]MD agosto datos (2)'!$B$1170:$I$1753,7,0)</f>
        <v>140</v>
      </c>
      <c r="P49" s="36">
        <f>VLOOKUP(A49,'[31]MD agosto datos (2)'!$B$1170:$I$1753,8,0)</f>
        <v>280</v>
      </c>
      <c r="Q49" s="42">
        <f t="shared" si="14"/>
        <v>700</v>
      </c>
      <c r="R49" s="43">
        <f t="shared" si="15"/>
        <v>182</v>
      </c>
      <c r="S49" s="15"/>
      <c r="T49" s="16"/>
      <c r="U49" s="16"/>
      <c r="V49" s="17">
        <f t="shared" si="16"/>
        <v>0</v>
      </c>
      <c r="W49" s="18">
        <f t="shared" si="0"/>
        <v>0</v>
      </c>
      <c r="X49" s="16"/>
      <c r="Y49" s="16"/>
      <c r="Z49" s="16"/>
      <c r="AA49" s="19">
        <f t="shared" si="17"/>
        <v>0</v>
      </c>
      <c r="AB49" s="20">
        <f t="shared" si="1"/>
        <v>0</v>
      </c>
      <c r="AC49" s="16"/>
      <c r="AD49" s="21"/>
      <c r="AE49" s="21"/>
      <c r="AF49" s="19">
        <f t="shared" si="2"/>
        <v>0</v>
      </c>
      <c r="AG49" s="20">
        <f t="shared" si="3"/>
        <v>0</v>
      </c>
      <c r="AH49" s="19"/>
      <c r="AI49" s="19"/>
      <c r="AJ49" s="19"/>
      <c r="AK49" s="19">
        <f t="shared" si="18"/>
        <v>0</v>
      </c>
      <c r="AL49" s="20">
        <f t="shared" si="4"/>
        <v>0</v>
      </c>
      <c r="AM49" s="19"/>
      <c r="AN49" s="19"/>
      <c r="AO49" s="19"/>
      <c r="AP49" s="19">
        <f t="shared" si="19"/>
        <v>0</v>
      </c>
      <c r="AQ49" s="20">
        <f t="shared" si="5"/>
        <v>0</v>
      </c>
      <c r="AR49" s="19"/>
      <c r="AS49" s="19"/>
      <c r="AT49" s="19"/>
      <c r="AU49" s="19">
        <f t="shared" si="20"/>
        <v>0</v>
      </c>
      <c r="AV49" s="20">
        <f t="shared" si="6"/>
        <v>0</v>
      </c>
      <c r="AW49" s="19"/>
      <c r="AX49" s="19"/>
      <c r="AY49" s="19"/>
      <c r="AZ49" s="19">
        <f t="shared" si="21"/>
        <v>0</v>
      </c>
      <c r="BA49" s="18">
        <f t="shared" si="7"/>
        <v>0</v>
      </c>
      <c r="BB49" s="19"/>
      <c r="BC49" s="19"/>
      <c r="BD49" s="19"/>
      <c r="BE49" s="19">
        <f t="shared" si="22"/>
        <v>0</v>
      </c>
      <c r="BF49" s="18">
        <f t="shared" si="8"/>
        <v>0</v>
      </c>
      <c r="BG49" s="19"/>
      <c r="BH49" s="19"/>
      <c r="BI49" s="19"/>
      <c r="BJ49" s="19">
        <f t="shared" si="23"/>
        <v>0</v>
      </c>
      <c r="BK49" s="18">
        <f t="shared" si="9"/>
        <v>0</v>
      </c>
    </row>
    <row r="50" spans="1:63" ht="24" x14ac:dyDescent="0.25">
      <c r="A50" s="44">
        <v>209046112</v>
      </c>
      <c r="B50" s="46" t="s">
        <v>197</v>
      </c>
      <c r="C50" s="45">
        <f>VLOOKUP(A50,'[31]MD agosto datos (2)'!$B$1170:$J$1753,9,0)</f>
        <v>0.36499999999999999</v>
      </c>
      <c r="D50" s="35">
        <f>VLOOKUP(A50,'[31]MD agosto datos (2)'!$B$2:$I$585,6,0)</f>
        <v>0</v>
      </c>
      <c r="E50" s="35">
        <f>VLOOKUP(A50,'[31]MD agosto datos (2)'!$B$2:$H$585,7,0)</f>
        <v>73920</v>
      </c>
      <c r="F50" s="36">
        <f>VLOOKUP(A50,'[31]MD agosto datos (2)'!$B$2:$I$585,8,0)</f>
        <v>43200</v>
      </c>
      <c r="G50" s="35">
        <f t="shared" si="10"/>
        <v>117120</v>
      </c>
      <c r="H50" s="35">
        <f t="shared" si="11"/>
        <v>42748.799999999996</v>
      </c>
      <c r="I50" s="35">
        <f>VLOOKUP(A50,'[31]MD agosto datos (2)'!$B$586:$I$1169,6,0)</f>
        <v>0</v>
      </c>
      <c r="J50" s="35">
        <f>VLOOKUP(A50,'[31]MD agosto datos (2)'!$B$586:$I$1169,7,0)</f>
        <v>8580</v>
      </c>
      <c r="K50" s="36">
        <f>VLOOKUP(A50,'[31]MD agosto datos (2)'!$B$586:$I$1169,8,0)</f>
        <v>8940</v>
      </c>
      <c r="L50" s="40">
        <f t="shared" si="12"/>
        <v>17520</v>
      </c>
      <c r="M50" s="41">
        <f t="shared" si="13"/>
        <v>6394.8</v>
      </c>
      <c r="N50" s="35">
        <f>VLOOKUP(A50,'[31]MD agosto datos (2)'!$B$1170:$I$1753,6,0)</f>
        <v>0</v>
      </c>
      <c r="O50" s="35">
        <f>VLOOKUP(A50,'[31]MD agosto datos (2)'!$B$1170:$I$1753,7,0)</f>
        <v>20340</v>
      </c>
      <c r="P50" s="36">
        <f>VLOOKUP(A50,'[31]MD agosto datos (2)'!$B$1170:$I$1753,8,0)</f>
        <v>8880</v>
      </c>
      <c r="Q50" s="42">
        <f t="shared" si="14"/>
        <v>29220</v>
      </c>
      <c r="R50" s="43">
        <f t="shared" si="15"/>
        <v>10665.3</v>
      </c>
      <c r="S50" s="15"/>
      <c r="T50" s="16"/>
      <c r="U50" s="16"/>
      <c r="V50" s="17">
        <f t="shared" si="16"/>
        <v>0</v>
      </c>
      <c r="W50" s="18">
        <f t="shared" si="0"/>
        <v>0</v>
      </c>
      <c r="X50" s="16"/>
      <c r="Y50" s="16"/>
      <c r="Z50" s="16"/>
      <c r="AA50" s="19">
        <f t="shared" si="17"/>
        <v>0</v>
      </c>
      <c r="AB50" s="20">
        <f t="shared" si="1"/>
        <v>0</v>
      </c>
      <c r="AC50" s="16"/>
      <c r="AD50" s="21"/>
      <c r="AE50" s="21"/>
      <c r="AF50" s="19">
        <f t="shared" si="2"/>
        <v>0</v>
      </c>
      <c r="AG50" s="20">
        <f t="shared" si="3"/>
        <v>0</v>
      </c>
      <c r="AH50" s="19"/>
      <c r="AI50" s="19"/>
      <c r="AJ50" s="19"/>
      <c r="AK50" s="19">
        <f t="shared" si="18"/>
        <v>0</v>
      </c>
      <c r="AL50" s="20">
        <f t="shared" si="4"/>
        <v>0</v>
      </c>
      <c r="AM50" s="19"/>
      <c r="AN50" s="19"/>
      <c r="AO50" s="19"/>
      <c r="AP50" s="19">
        <f t="shared" si="19"/>
        <v>0</v>
      </c>
      <c r="AQ50" s="20">
        <f t="shared" si="5"/>
        <v>0</v>
      </c>
      <c r="AR50" s="19"/>
      <c r="AS50" s="19"/>
      <c r="AT50" s="19"/>
      <c r="AU50" s="19">
        <f t="shared" si="20"/>
        <v>0</v>
      </c>
      <c r="AV50" s="20">
        <f t="shared" si="6"/>
        <v>0</v>
      </c>
      <c r="AW50" s="19"/>
      <c r="AX50" s="19"/>
      <c r="AY50" s="19"/>
      <c r="AZ50" s="19">
        <f t="shared" si="21"/>
        <v>0</v>
      </c>
      <c r="BA50" s="18">
        <f t="shared" si="7"/>
        <v>0</v>
      </c>
      <c r="BB50" s="19"/>
      <c r="BC50" s="19"/>
      <c r="BD50" s="19"/>
      <c r="BE50" s="19">
        <f t="shared" si="22"/>
        <v>0</v>
      </c>
      <c r="BF50" s="18">
        <f t="shared" si="8"/>
        <v>0</v>
      </c>
      <c r="BG50" s="19"/>
      <c r="BH50" s="19"/>
      <c r="BI50" s="19"/>
      <c r="BJ50" s="19">
        <f t="shared" si="23"/>
        <v>0</v>
      </c>
      <c r="BK50" s="18">
        <f t="shared" si="9"/>
        <v>0</v>
      </c>
    </row>
    <row r="51" spans="1:63" x14ac:dyDescent="0.25">
      <c r="A51" s="44">
        <v>209047500</v>
      </c>
      <c r="B51" s="46" t="s">
        <v>207</v>
      </c>
      <c r="C51" s="45">
        <f>VLOOKUP(A51,'[31]MD agosto datos (2)'!$B$1170:$J$1753,9,0)</f>
        <v>37.747</v>
      </c>
      <c r="D51" s="35">
        <f>VLOOKUP(A51,'[31]MD agosto datos (2)'!$B$2:$I$585,6,0)</f>
        <v>0</v>
      </c>
      <c r="E51" s="35">
        <f>VLOOKUP(A51,'[31]MD agosto datos (2)'!$B$2:$H$585,7,0)</f>
        <v>0</v>
      </c>
      <c r="F51" s="36">
        <f>VLOOKUP(A51,'[31]MD agosto datos (2)'!$B$2:$I$585,8,0)</f>
        <v>0</v>
      </c>
      <c r="G51" s="35">
        <f t="shared" si="10"/>
        <v>0</v>
      </c>
      <c r="H51" s="35">
        <f t="shared" si="11"/>
        <v>0</v>
      </c>
      <c r="I51" s="35">
        <f>VLOOKUP(A51,'[31]MD agosto datos (2)'!$B$586:$I$1169,6,0)</f>
        <v>0</v>
      </c>
      <c r="J51" s="35">
        <f>VLOOKUP(A51,'[31]MD agosto datos (2)'!$B$586:$I$1169,7,0)</f>
        <v>500</v>
      </c>
      <c r="K51" s="36">
        <f>VLOOKUP(A51,'[31]MD agosto datos (2)'!$B$586:$I$1169,8,0)</f>
        <v>0</v>
      </c>
      <c r="L51" s="40">
        <f t="shared" si="12"/>
        <v>500</v>
      </c>
      <c r="M51" s="41">
        <f t="shared" si="13"/>
        <v>18873.5</v>
      </c>
      <c r="N51" s="35">
        <f>VLOOKUP(A51,'[31]MD agosto datos (2)'!$B$1170:$I$1753,6,0)</f>
        <v>0</v>
      </c>
      <c r="O51" s="35">
        <f>VLOOKUP(A51,'[31]MD agosto datos (2)'!$B$1170:$I$1753,7,0)</f>
        <v>320</v>
      </c>
      <c r="P51" s="36">
        <f>VLOOKUP(A51,'[31]MD agosto datos (2)'!$B$1170:$I$1753,8,0)</f>
        <v>0</v>
      </c>
      <c r="Q51" s="42">
        <f t="shared" si="14"/>
        <v>320</v>
      </c>
      <c r="R51" s="43">
        <f t="shared" si="15"/>
        <v>12079.04</v>
      </c>
      <c r="S51" s="15"/>
      <c r="T51" s="16"/>
      <c r="U51" s="16"/>
      <c r="V51" s="17">
        <f t="shared" si="16"/>
        <v>0</v>
      </c>
      <c r="W51" s="18">
        <f t="shared" si="0"/>
        <v>0</v>
      </c>
      <c r="X51" s="16"/>
      <c r="Y51" s="16"/>
      <c r="Z51" s="16"/>
      <c r="AA51" s="19">
        <f t="shared" si="17"/>
        <v>0</v>
      </c>
      <c r="AB51" s="20">
        <f t="shared" si="1"/>
        <v>0</v>
      </c>
      <c r="AC51" s="16"/>
      <c r="AD51" s="21"/>
      <c r="AE51" s="21"/>
      <c r="AF51" s="19">
        <f t="shared" si="2"/>
        <v>0</v>
      </c>
      <c r="AG51" s="20">
        <f t="shared" si="3"/>
        <v>0</v>
      </c>
      <c r="AH51" s="19"/>
      <c r="AI51" s="19"/>
      <c r="AJ51" s="19"/>
      <c r="AK51" s="19">
        <f t="shared" si="18"/>
        <v>0</v>
      </c>
      <c r="AL51" s="20">
        <f t="shared" si="4"/>
        <v>0</v>
      </c>
      <c r="AM51" s="19"/>
      <c r="AN51" s="19"/>
      <c r="AO51" s="19"/>
      <c r="AP51" s="19">
        <f t="shared" si="19"/>
        <v>0</v>
      </c>
      <c r="AQ51" s="20">
        <f t="shared" si="5"/>
        <v>0</v>
      </c>
      <c r="AR51" s="19"/>
      <c r="AS51" s="19"/>
      <c r="AT51" s="19"/>
      <c r="AU51" s="19">
        <f t="shared" si="20"/>
        <v>0</v>
      </c>
      <c r="AV51" s="20">
        <f t="shared" si="6"/>
        <v>0</v>
      </c>
      <c r="AW51" s="19"/>
      <c r="AX51" s="19"/>
      <c r="AY51" s="19"/>
      <c r="AZ51" s="19">
        <f t="shared" si="21"/>
        <v>0</v>
      </c>
      <c r="BA51" s="18">
        <f t="shared" si="7"/>
        <v>0</v>
      </c>
      <c r="BB51" s="19"/>
      <c r="BC51" s="19"/>
      <c r="BD51" s="19"/>
      <c r="BE51" s="19">
        <f t="shared" si="22"/>
        <v>0</v>
      </c>
      <c r="BF51" s="18">
        <f t="shared" si="8"/>
        <v>0</v>
      </c>
      <c r="BG51" s="19"/>
      <c r="BH51" s="19"/>
      <c r="BI51" s="19"/>
      <c r="BJ51" s="19">
        <f t="shared" si="23"/>
        <v>0</v>
      </c>
      <c r="BK51" s="18">
        <f t="shared" si="9"/>
        <v>0</v>
      </c>
    </row>
    <row r="52" spans="1:63" ht="24" x14ac:dyDescent="0.25">
      <c r="A52" s="44">
        <v>209047502</v>
      </c>
      <c r="B52" s="46" t="s">
        <v>206</v>
      </c>
      <c r="C52" s="45">
        <f>VLOOKUP(A52,'[31]MD agosto datos (2)'!$B$1170:$J$1753,9,0)</f>
        <v>57.5</v>
      </c>
      <c r="D52" s="35">
        <f>VLOOKUP(A52,'[31]MD agosto datos (2)'!$B$2:$I$585,6,0)</f>
        <v>354</v>
      </c>
      <c r="E52" s="35">
        <f>VLOOKUP(A52,'[31]MD agosto datos (2)'!$B$2:$H$585,7,0)</f>
        <v>132</v>
      </c>
      <c r="F52" s="36">
        <f>VLOOKUP(A52,'[31]MD agosto datos (2)'!$B$2:$I$585,8,0)</f>
        <v>62</v>
      </c>
      <c r="G52" s="35">
        <f t="shared" si="10"/>
        <v>548</v>
      </c>
      <c r="H52" s="35">
        <f t="shared" si="11"/>
        <v>31510</v>
      </c>
      <c r="I52" s="35">
        <f>VLOOKUP(A52,'[31]MD agosto datos (2)'!$B$586:$I$1169,6,0)</f>
        <v>48</v>
      </c>
      <c r="J52" s="35">
        <f>VLOOKUP(A52,'[31]MD agosto datos (2)'!$B$586:$I$1169,7,0)</f>
        <v>36</v>
      </c>
      <c r="K52" s="36">
        <f>VLOOKUP(A52,'[31]MD agosto datos (2)'!$B$586:$I$1169,8,0)</f>
        <v>62</v>
      </c>
      <c r="L52" s="40">
        <f t="shared" si="12"/>
        <v>146</v>
      </c>
      <c r="M52" s="41">
        <f t="shared" si="13"/>
        <v>8395</v>
      </c>
      <c r="N52" s="35">
        <f>VLOOKUP(A52,'[31]MD agosto datos (2)'!$B$1170:$I$1753,6,0)</f>
        <v>48</v>
      </c>
      <c r="O52" s="35">
        <f>VLOOKUP(A52,'[31]MD agosto datos (2)'!$B$1170:$I$1753,7,0)</f>
        <v>36</v>
      </c>
      <c r="P52" s="36">
        <f>VLOOKUP(A52,'[31]MD agosto datos (2)'!$B$1170:$I$1753,8,0)</f>
        <v>62</v>
      </c>
      <c r="Q52" s="42">
        <f t="shared" si="14"/>
        <v>146</v>
      </c>
      <c r="R52" s="43">
        <f t="shared" si="15"/>
        <v>8395</v>
      </c>
      <c r="S52" s="15"/>
      <c r="T52" s="16"/>
      <c r="U52" s="16"/>
      <c r="V52" s="17">
        <f t="shared" si="16"/>
        <v>0</v>
      </c>
      <c r="W52" s="18">
        <f t="shared" si="0"/>
        <v>0</v>
      </c>
      <c r="X52" s="16"/>
      <c r="Y52" s="16"/>
      <c r="Z52" s="16"/>
      <c r="AA52" s="19">
        <f t="shared" si="17"/>
        <v>0</v>
      </c>
      <c r="AB52" s="20">
        <f t="shared" si="1"/>
        <v>0</v>
      </c>
      <c r="AC52" s="16"/>
      <c r="AD52" s="21"/>
      <c r="AE52" s="21"/>
      <c r="AF52" s="19">
        <f t="shared" si="2"/>
        <v>0</v>
      </c>
      <c r="AG52" s="20">
        <f t="shared" si="3"/>
        <v>0</v>
      </c>
      <c r="AH52" s="19"/>
      <c r="AI52" s="19"/>
      <c r="AJ52" s="19"/>
      <c r="AK52" s="19">
        <f t="shared" si="18"/>
        <v>0</v>
      </c>
      <c r="AL52" s="20">
        <f t="shared" si="4"/>
        <v>0</v>
      </c>
      <c r="AM52" s="19"/>
      <c r="AN52" s="19"/>
      <c r="AO52" s="19"/>
      <c r="AP52" s="19">
        <f t="shared" si="19"/>
        <v>0</v>
      </c>
      <c r="AQ52" s="20">
        <f t="shared" si="5"/>
        <v>0</v>
      </c>
      <c r="AR52" s="19"/>
      <c r="AS52" s="19"/>
      <c r="AT52" s="19"/>
      <c r="AU52" s="19">
        <f t="shared" si="20"/>
        <v>0</v>
      </c>
      <c r="AV52" s="20">
        <f t="shared" si="6"/>
        <v>0</v>
      </c>
      <c r="AW52" s="19"/>
      <c r="AX52" s="19"/>
      <c r="AY52" s="19"/>
      <c r="AZ52" s="19">
        <f t="shared" si="21"/>
        <v>0</v>
      </c>
      <c r="BA52" s="18">
        <f t="shared" si="7"/>
        <v>0</v>
      </c>
      <c r="BB52" s="19"/>
      <c r="BC52" s="19"/>
      <c r="BD52" s="19"/>
      <c r="BE52" s="19">
        <f t="shared" si="22"/>
        <v>0</v>
      </c>
      <c r="BF52" s="18">
        <f t="shared" si="8"/>
        <v>0</v>
      </c>
      <c r="BG52" s="19"/>
      <c r="BH52" s="19"/>
      <c r="BI52" s="19"/>
      <c r="BJ52" s="19">
        <f t="shared" si="23"/>
        <v>0</v>
      </c>
      <c r="BK52" s="18">
        <f t="shared" si="9"/>
        <v>0</v>
      </c>
    </row>
    <row r="53" spans="1:63" x14ac:dyDescent="0.25">
      <c r="A53" s="44">
        <v>209049500</v>
      </c>
      <c r="B53" s="46" t="s">
        <v>212</v>
      </c>
      <c r="C53" s="45">
        <f>VLOOKUP(A53,'[31]MD agosto datos (2)'!$B$1170:$J$1753,9,0)</f>
        <v>6.4870000000000001</v>
      </c>
      <c r="D53" s="35">
        <f>VLOOKUP(A53,'[31]MD agosto datos (2)'!$B$2:$I$585,6,0)</f>
        <v>0</v>
      </c>
      <c r="E53" s="35">
        <f>VLOOKUP(A53,'[31]MD agosto datos (2)'!$B$2:$H$585,7,0)</f>
        <v>600</v>
      </c>
      <c r="F53" s="36">
        <f>VLOOKUP(A53,'[31]MD agosto datos (2)'!$B$2:$I$585,8,0)</f>
        <v>200</v>
      </c>
      <c r="G53" s="35">
        <f t="shared" si="10"/>
        <v>800</v>
      </c>
      <c r="H53" s="35">
        <f t="shared" si="11"/>
        <v>5189.6000000000004</v>
      </c>
      <c r="I53" s="35">
        <f>VLOOKUP(A53,'[31]MD agosto datos (2)'!$B$586:$I$1169,6,0)</f>
        <v>0</v>
      </c>
      <c r="J53" s="35">
        <f>VLOOKUP(A53,'[31]MD agosto datos (2)'!$B$586:$I$1169,7,0)</f>
        <v>160</v>
      </c>
      <c r="K53" s="36">
        <f>VLOOKUP(A53,'[31]MD agosto datos (2)'!$B$586:$I$1169,8,0)</f>
        <v>0</v>
      </c>
      <c r="L53" s="40">
        <f t="shared" si="12"/>
        <v>160</v>
      </c>
      <c r="M53" s="41">
        <f t="shared" si="13"/>
        <v>1037.92</v>
      </c>
      <c r="N53" s="35">
        <f>VLOOKUP(A53,'[31]MD agosto datos (2)'!$B$1170:$I$1753,6,0)</f>
        <v>0</v>
      </c>
      <c r="O53" s="35">
        <f>VLOOKUP(A53,'[31]MD agosto datos (2)'!$B$1170:$I$1753,7,0)</f>
        <v>160</v>
      </c>
      <c r="P53" s="36">
        <f>VLOOKUP(A53,'[31]MD agosto datos (2)'!$B$1170:$I$1753,8,0)</f>
        <v>0</v>
      </c>
      <c r="Q53" s="42">
        <f t="shared" si="14"/>
        <v>160</v>
      </c>
      <c r="R53" s="43">
        <f t="shared" si="15"/>
        <v>1037.92</v>
      </c>
      <c r="S53" s="15"/>
      <c r="T53" s="16"/>
      <c r="U53" s="16"/>
      <c r="V53" s="17">
        <f t="shared" si="16"/>
        <v>0</v>
      </c>
      <c r="W53" s="18">
        <f t="shared" si="0"/>
        <v>0</v>
      </c>
      <c r="X53" s="16"/>
      <c r="Y53" s="16"/>
      <c r="Z53" s="16"/>
      <c r="AA53" s="19">
        <f t="shared" si="17"/>
        <v>0</v>
      </c>
      <c r="AB53" s="20">
        <f t="shared" si="1"/>
        <v>0</v>
      </c>
      <c r="AC53" s="16"/>
      <c r="AD53" s="21"/>
      <c r="AE53" s="21"/>
      <c r="AF53" s="19">
        <f t="shared" si="2"/>
        <v>0</v>
      </c>
      <c r="AG53" s="20">
        <f t="shared" si="3"/>
        <v>0</v>
      </c>
      <c r="AH53" s="19"/>
      <c r="AI53" s="19"/>
      <c r="AJ53" s="19"/>
      <c r="AK53" s="19">
        <f t="shared" si="18"/>
        <v>0</v>
      </c>
      <c r="AL53" s="20">
        <f t="shared" si="4"/>
        <v>0</v>
      </c>
      <c r="AM53" s="19"/>
      <c r="AN53" s="19"/>
      <c r="AO53" s="19"/>
      <c r="AP53" s="19">
        <f t="shared" si="19"/>
        <v>0</v>
      </c>
      <c r="AQ53" s="20">
        <f t="shared" si="5"/>
        <v>0</v>
      </c>
      <c r="AR53" s="19"/>
      <c r="AS53" s="19"/>
      <c r="AT53" s="19"/>
      <c r="AU53" s="19">
        <f t="shared" si="20"/>
        <v>0</v>
      </c>
      <c r="AV53" s="20">
        <f t="shared" si="6"/>
        <v>0</v>
      </c>
      <c r="AW53" s="19"/>
      <c r="AX53" s="19"/>
      <c r="AY53" s="19"/>
      <c r="AZ53" s="19">
        <f t="shared" si="21"/>
        <v>0</v>
      </c>
      <c r="BA53" s="18">
        <f t="shared" si="7"/>
        <v>0</v>
      </c>
      <c r="BB53" s="19"/>
      <c r="BC53" s="19"/>
      <c r="BD53" s="19"/>
      <c r="BE53" s="19">
        <f t="shared" si="22"/>
        <v>0</v>
      </c>
      <c r="BF53" s="18">
        <f t="shared" si="8"/>
        <v>0</v>
      </c>
      <c r="BG53" s="19"/>
      <c r="BH53" s="19"/>
      <c r="BI53" s="19"/>
      <c r="BJ53" s="19">
        <f t="shared" si="23"/>
        <v>0</v>
      </c>
      <c r="BK53" s="18">
        <f t="shared" si="9"/>
        <v>0</v>
      </c>
    </row>
    <row r="54" spans="1:63" x14ac:dyDescent="0.25">
      <c r="A54" s="44">
        <v>209049600</v>
      </c>
      <c r="B54" s="46" t="s">
        <v>213</v>
      </c>
      <c r="C54" s="45">
        <f>VLOOKUP(A54,'[31]MD agosto datos (2)'!$B$1170:$J$1753,9,0)</f>
        <v>0.41799999999999998</v>
      </c>
      <c r="D54" s="35">
        <f>VLOOKUP(A54,'[31]MD agosto datos (2)'!$B$2:$I$585,6,0)</f>
        <v>0</v>
      </c>
      <c r="E54" s="35">
        <f>VLOOKUP(A54,'[31]MD agosto datos (2)'!$B$2:$H$585,7,0)</f>
        <v>0</v>
      </c>
      <c r="F54" s="36">
        <f>VLOOKUP(A54,'[31]MD agosto datos (2)'!$B$2:$I$585,8,0)</f>
        <v>0</v>
      </c>
      <c r="G54" s="35">
        <f t="shared" si="10"/>
        <v>0</v>
      </c>
      <c r="H54" s="35">
        <f t="shared" si="11"/>
        <v>0</v>
      </c>
      <c r="I54" s="35">
        <f>VLOOKUP(A54,'[31]MD agosto datos (2)'!$B$586:$I$1169,6,0)</f>
        <v>0</v>
      </c>
      <c r="J54" s="35">
        <f>VLOOKUP(A54,'[31]MD agosto datos (2)'!$B$586:$I$1169,7,0)</f>
        <v>0</v>
      </c>
      <c r="K54" s="36">
        <f>VLOOKUP(A54,'[31]MD agosto datos (2)'!$B$586:$I$1169,8,0)</f>
        <v>0</v>
      </c>
      <c r="L54" s="40">
        <f t="shared" si="12"/>
        <v>0</v>
      </c>
      <c r="M54" s="41">
        <f t="shared" si="13"/>
        <v>0</v>
      </c>
      <c r="N54" s="35">
        <f>VLOOKUP(A54,'[31]MD agosto datos (2)'!$B$1170:$I$1753,6,0)</f>
        <v>0</v>
      </c>
      <c r="O54" s="35">
        <f>VLOOKUP(A54,'[31]MD agosto datos (2)'!$B$1170:$I$1753,7,0)</f>
        <v>0</v>
      </c>
      <c r="P54" s="36">
        <f>VLOOKUP(A54,'[31]MD agosto datos (2)'!$B$1170:$I$1753,8,0)</f>
        <v>0</v>
      </c>
      <c r="Q54" s="42">
        <f t="shared" si="14"/>
        <v>0</v>
      </c>
      <c r="R54" s="43">
        <f t="shared" si="15"/>
        <v>0</v>
      </c>
      <c r="S54" s="15"/>
      <c r="T54" s="16"/>
      <c r="U54" s="16"/>
      <c r="V54" s="17">
        <f t="shared" si="16"/>
        <v>0</v>
      </c>
      <c r="W54" s="18">
        <f t="shared" si="0"/>
        <v>0</v>
      </c>
      <c r="X54" s="16"/>
      <c r="Y54" s="16"/>
      <c r="Z54" s="16"/>
      <c r="AA54" s="19">
        <f t="shared" si="17"/>
        <v>0</v>
      </c>
      <c r="AB54" s="20">
        <f t="shared" si="1"/>
        <v>0</v>
      </c>
      <c r="AC54" s="16"/>
      <c r="AD54" s="21"/>
      <c r="AE54" s="21"/>
      <c r="AF54" s="19">
        <f t="shared" si="2"/>
        <v>0</v>
      </c>
      <c r="AG54" s="20">
        <f t="shared" si="3"/>
        <v>0</v>
      </c>
      <c r="AH54" s="19"/>
      <c r="AI54" s="19"/>
      <c r="AJ54" s="19"/>
      <c r="AK54" s="19">
        <f t="shared" si="18"/>
        <v>0</v>
      </c>
      <c r="AL54" s="20">
        <f t="shared" si="4"/>
        <v>0</v>
      </c>
      <c r="AM54" s="19"/>
      <c r="AN54" s="19"/>
      <c r="AO54" s="19"/>
      <c r="AP54" s="19">
        <f t="shared" si="19"/>
        <v>0</v>
      </c>
      <c r="AQ54" s="20">
        <f t="shared" si="5"/>
        <v>0</v>
      </c>
      <c r="AR54" s="19"/>
      <c r="AS54" s="19"/>
      <c r="AT54" s="19"/>
      <c r="AU54" s="19">
        <f t="shared" si="20"/>
        <v>0</v>
      </c>
      <c r="AV54" s="20">
        <f t="shared" si="6"/>
        <v>0</v>
      </c>
      <c r="AW54" s="19"/>
      <c r="AX54" s="19"/>
      <c r="AY54" s="19"/>
      <c r="AZ54" s="19">
        <f t="shared" si="21"/>
        <v>0</v>
      </c>
      <c r="BA54" s="18">
        <f t="shared" si="7"/>
        <v>0</v>
      </c>
      <c r="BB54" s="19"/>
      <c r="BC54" s="19"/>
      <c r="BD54" s="19"/>
      <c r="BE54" s="19">
        <f t="shared" si="22"/>
        <v>0</v>
      </c>
      <c r="BF54" s="18">
        <f t="shared" si="8"/>
        <v>0</v>
      </c>
      <c r="BG54" s="19"/>
      <c r="BH54" s="19"/>
      <c r="BI54" s="19"/>
      <c r="BJ54" s="19">
        <f t="shared" si="23"/>
        <v>0</v>
      </c>
      <c r="BK54" s="18">
        <f t="shared" si="9"/>
        <v>0</v>
      </c>
    </row>
    <row r="55" spans="1:63" ht="24" x14ac:dyDescent="0.25">
      <c r="A55" s="44">
        <v>209049802</v>
      </c>
      <c r="B55" s="46" t="s">
        <v>217</v>
      </c>
      <c r="C55" s="45">
        <f>VLOOKUP(A55,'[31]MD agosto datos (2)'!$B$1170:$J$1753,9,0)</f>
        <v>1.36</v>
      </c>
      <c r="D55" s="35">
        <f>VLOOKUP(A55,'[31]MD agosto datos (2)'!$B$2:$I$585,6,0)</f>
        <v>66650</v>
      </c>
      <c r="E55" s="35">
        <f>VLOOKUP(A55,'[31]MD agosto datos (2)'!$B$2:$H$585,7,0)</f>
        <v>50</v>
      </c>
      <c r="F55" s="36">
        <f>VLOOKUP(A55,'[31]MD agosto datos (2)'!$B$2:$I$585,8,0)</f>
        <v>0</v>
      </c>
      <c r="G55" s="35">
        <f t="shared" si="10"/>
        <v>66700</v>
      </c>
      <c r="H55" s="35">
        <f t="shared" si="11"/>
        <v>90712</v>
      </c>
      <c r="I55" s="35">
        <f>VLOOKUP(A55,'[31]MD agosto datos (2)'!$B$586:$I$1169,6,0)</f>
        <v>50250</v>
      </c>
      <c r="J55" s="35">
        <f>VLOOKUP(A55,'[31]MD agosto datos (2)'!$B$586:$I$1169,7,0)</f>
        <v>200</v>
      </c>
      <c r="K55" s="36">
        <f>VLOOKUP(A55,'[31]MD agosto datos (2)'!$B$586:$I$1169,8,0)</f>
        <v>1600</v>
      </c>
      <c r="L55" s="40">
        <f t="shared" si="12"/>
        <v>52050</v>
      </c>
      <c r="M55" s="41">
        <f t="shared" si="13"/>
        <v>70788</v>
      </c>
      <c r="N55" s="35">
        <f>VLOOKUP(A55,'[31]MD agosto datos (2)'!$B$1170:$I$1753,6,0)</f>
        <v>49850</v>
      </c>
      <c r="O55" s="35">
        <f>VLOOKUP(A55,'[31]MD agosto datos (2)'!$B$1170:$I$1753,7,0)</f>
        <v>0</v>
      </c>
      <c r="P55" s="36">
        <f>VLOOKUP(A55,'[31]MD agosto datos (2)'!$B$1170:$I$1753,8,0)</f>
        <v>1400</v>
      </c>
      <c r="Q55" s="42">
        <f t="shared" si="14"/>
        <v>51250</v>
      </c>
      <c r="R55" s="43">
        <f t="shared" si="15"/>
        <v>69700</v>
      </c>
      <c r="S55" s="15"/>
      <c r="T55" s="16"/>
      <c r="U55" s="16"/>
      <c r="V55" s="17">
        <f t="shared" si="16"/>
        <v>0</v>
      </c>
      <c r="W55" s="18">
        <f t="shared" si="0"/>
        <v>0</v>
      </c>
      <c r="X55" s="16"/>
      <c r="Y55" s="16"/>
      <c r="Z55" s="16"/>
      <c r="AA55" s="19">
        <f t="shared" si="17"/>
        <v>0</v>
      </c>
      <c r="AB55" s="20">
        <f t="shared" si="1"/>
        <v>0</v>
      </c>
      <c r="AC55" s="16"/>
      <c r="AD55" s="21"/>
      <c r="AE55" s="21"/>
      <c r="AF55" s="19">
        <f t="shared" si="2"/>
        <v>0</v>
      </c>
      <c r="AG55" s="20">
        <f t="shared" si="3"/>
        <v>0</v>
      </c>
      <c r="AH55" s="19"/>
      <c r="AI55" s="19"/>
      <c r="AJ55" s="19"/>
      <c r="AK55" s="19">
        <f t="shared" si="18"/>
        <v>0</v>
      </c>
      <c r="AL55" s="20">
        <f t="shared" si="4"/>
        <v>0</v>
      </c>
      <c r="AM55" s="19"/>
      <c r="AN55" s="19"/>
      <c r="AO55" s="19"/>
      <c r="AP55" s="19">
        <f t="shared" si="19"/>
        <v>0</v>
      </c>
      <c r="AQ55" s="20">
        <f t="shared" si="5"/>
        <v>0</v>
      </c>
      <c r="AR55" s="19"/>
      <c r="AS55" s="19"/>
      <c r="AT55" s="19"/>
      <c r="AU55" s="19">
        <f t="shared" si="20"/>
        <v>0</v>
      </c>
      <c r="AV55" s="20">
        <f t="shared" si="6"/>
        <v>0</v>
      </c>
      <c r="AW55" s="19"/>
      <c r="AX55" s="19"/>
      <c r="AY55" s="19"/>
      <c r="AZ55" s="19">
        <f t="shared" si="21"/>
        <v>0</v>
      </c>
      <c r="BA55" s="18">
        <f t="shared" si="7"/>
        <v>0</v>
      </c>
      <c r="BB55" s="19"/>
      <c r="BC55" s="19"/>
      <c r="BD55" s="19"/>
      <c r="BE55" s="19">
        <f t="shared" si="22"/>
        <v>0</v>
      </c>
      <c r="BF55" s="18">
        <f t="shared" si="8"/>
        <v>0</v>
      </c>
      <c r="BG55" s="19"/>
      <c r="BH55" s="19"/>
      <c r="BI55" s="19"/>
      <c r="BJ55" s="19">
        <f t="shared" si="23"/>
        <v>0</v>
      </c>
      <c r="BK55" s="18">
        <f t="shared" si="9"/>
        <v>0</v>
      </c>
    </row>
    <row r="56" spans="1:63" x14ac:dyDescent="0.25">
      <c r="A56" s="44">
        <v>209049803</v>
      </c>
      <c r="B56" s="46" t="s">
        <v>218</v>
      </c>
      <c r="C56" s="45">
        <f>VLOOKUP(A56,'[31]MD agosto datos (2)'!$B$1170:$J$1753,9,0)</f>
        <v>1.36</v>
      </c>
      <c r="D56" s="35">
        <f>VLOOKUP(A56,'[31]MD agosto datos (2)'!$B$2:$I$585,6,0)</f>
        <v>27800</v>
      </c>
      <c r="E56" s="35">
        <f>VLOOKUP(A56,'[31]MD agosto datos (2)'!$B$2:$H$585,7,0)</f>
        <v>0</v>
      </c>
      <c r="F56" s="36">
        <f>VLOOKUP(A56,'[31]MD agosto datos (2)'!$B$2:$I$585,8,0)</f>
        <v>0</v>
      </c>
      <c r="G56" s="35">
        <f t="shared" si="10"/>
        <v>27800</v>
      </c>
      <c r="H56" s="35">
        <f t="shared" si="11"/>
        <v>37808</v>
      </c>
      <c r="I56" s="35">
        <f>VLOOKUP(A56,'[31]MD agosto datos (2)'!$B$586:$I$1169,6,0)</f>
        <v>13000</v>
      </c>
      <c r="J56" s="35">
        <f>VLOOKUP(A56,'[31]MD agosto datos (2)'!$B$586:$I$1169,7,0)</f>
        <v>100</v>
      </c>
      <c r="K56" s="36">
        <f>VLOOKUP(A56,'[31]MD agosto datos (2)'!$B$586:$I$1169,8,0)</f>
        <v>1400</v>
      </c>
      <c r="L56" s="40">
        <f t="shared" si="12"/>
        <v>14500</v>
      </c>
      <c r="M56" s="41">
        <f t="shared" si="13"/>
        <v>19720</v>
      </c>
      <c r="N56" s="35">
        <f>VLOOKUP(A56,'[31]MD agosto datos (2)'!$B$1170:$I$1753,6,0)</f>
        <v>12050</v>
      </c>
      <c r="O56" s="35">
        <f>VLOOKUP(A56,'[31]MD agosto datos (2)'!$B$1170:$I$1753,7,0)</f>
        <v>0</v>
      </c>
      <c r="P56" s="36">
        <f>VLOOKUP(A56,'[31]MD agosto datos (2)'!$B$1170:$I$1753,8,0)</f>
        <v>1200</v>
      </c>
      <c r="Q56" s="42">
        <f t="shared" si="14"/>
        <v>13250</v>
      </c>
      <c r="R56" s="43">
        <f t="shared" si="15"/>
        <v>18020</v>
      </c>
      <c r="S56" s="15"/>
      <c r="T56" s="16"/>
      <c r="U56" s="16"/>
      <c r="V56" s="17">
        <f t="shared" si="16"/>
        <v>0</v>
      </c>
      <c r="W56" s="18">
        <f t="shared" si="0"/>
        <v>0</v>
      </c>
      <c r="X56" s="16"/>
      <c r="Y56" s="16"/>
      <c r="Z56" s="16"/>
      <c r="AA56" s="19">
        <f t="shared" si="17"/>
        <v>0</v>
      </c>
      <c r="AB56" s="20">
        <f t="shared" si="1"/>
        <v>0</v>
      </c>
      <c r="AC56" s="16"/>
      <c r="AD56" s="21"/>
      <c r="AE56" s="21"/>
      <c r="AF56" s="19">
        <f t="shared" si="2"/>
        <v>0</v>
      </c>
      <c r="AG56" s="20">
        <f t="shared" si="3"/>
        <v>0</v>
      </c>
      <c r="AH56" s="19"/>
      <c r="AI56" s="19"/>
      <c r="AJ56" s="19"/>
      <c r="AK56" s="19">
        <f t="shared" si="18"/>
        <v>0</v>
      </c>
      <c r="AL56" s="20">
        <f t="shared" si="4"/>
        <v>0</v>
      </c>
      <c r="AM56" s="19"/>
      <c r="AN56" s="19"/>
      <c r="AO56" s="19"/>
      <c r="AP56" s="19">
        <f t="shared" si="19"/>
        <v>0</v>
      </c>
      <c r="AQ56" s="20">
        <f t="shared" si="5"/>
        <v>0</v>
      </c>
      <c r="AR56" s="19"/>
      <c r="AS56" s="19"/>
      <c r="AT56" s="19"/>
      <c r="AU56" s="19">
        <f t="shared" si="20"/>
        <v>0</v>
      </c>
      <c r="AV56" s="20">
        <f t="shared" si="6"/>
        <v>0</v>
      </c>
      <c r="AW56" s="19"/>
      <c r="AX56" s="19"/>
      <c r="AY56" s="19"/>
      <c r="AZ56" s="19">
        <f t="shared" si="21"/>
        <v>0</v>
      </c>
      <c r="BA56" s="18">
        <f t="shared" si="7"/>
        <v>0</v>
      </c>
      <c r="BB56" s="19"/>
      <c r="BC56" s="19"/>
      <c r="BD56" s="19"/>
      <c r="BE56" s="19">
        <f t="shared" si="22"/>
        <v>0</v>
      </c>
      <c r="BF56" s="18">
        <f t="shared" si="8"/>
        <v>0</v>
      </c>
      <c r="BG56" s="19"/>
      <c r="BH56" s="19"/>
      <c r="BI56" s="19"/>
      <c r="BJ56" s="19">
        <f t="shared" si="23"/>
        <v>0</v>
      </c>
      <c r="BK56" s="18">
        <f t="shared" si="9"/>
        <v>0</v>
      </c>
    </row>
    <row r="57" spans="1:63" x14ac:dyDescent="0.25">
      <c r="A57" s="44">
        <v>209050104</v>
      </c>
      <c r="B57" s="46" t="s">
        <v>219</v>
      </c>
      <c r="C57" s="45">
        <f>VLOOKUP(A57,'[31]MD agosto datos (2)'!$B$1170:$J$1753,9,0)</f>
        <v>63.819000000000003</v>
      </c>
      <c r="D57" s="35">
        <f>VLOOKUP(A57,'[31]MD agosto datos (2)'!$B$2:$I$585,6,0)</f>
        <v>3800</v>
      </c>
      <c r="E57" s="35">
        <f>VLOOKUP(A57,'[31]MD agosto datos (2)'!$B$2:$H$585,7,0)</f>
        <v>20</v>
      </c>
      <c r="F57" s="36">
        <f>VLOOKUP(A57,'[31]MD agosto datos (2)'!$B$2:$I$585,8,0)</f>
        <v>0</v>
      </c>
      <c r="G57" s="35">
        <f t="shared" si="10"/>
        <v>3820</v>
      </c>
      <c r="H57" s="35">
        <f t="shared" si="11"/>
        <v>243788.58000000002</v>
      </c>
      <c r="I57" s="35">
        <f>VLOOKUP(A57,'[31]MD agosto datos (2)'!$B$586:$I$1169,6,0)</f>
        <v>3700</v>
      </c>
      <c r="J57" s="35">
        <f>VLOOKUP(A57,'[31]MD agosto datos (2)'!$B$586:$I$1169,7,0)</f>
        <v>20</v>
      </c>
      <c r="K57" s="36">
        <f>VLOOKUP(A57,'[31]MD agosto datos (2)'!$B$586:$I$1169,8,0)</f>
        <v>100</v>
      </c>
      <c r="L57" s="40">
        <f t="shared" si="12"/>
        <v>3820</v>
      </c>
      <c r="M57" s="41">
        <f t="shared" si="13"/>
        <v>243788.58000000002</v>
      </c>
      <c r="N57" s="35">
        <f>VLOOKUP(A57,'[31]MD agosto datos (2)'!$B$1170:$I$1753,6,0)</f>
        <v>3700</v>
      </c>
      <c r="O57" s="35">
        <f>VLOOKUP(A57,'[31]MD agosto datos (2)'!$B$1170:$I$1753,7,0)</f>
        <v>20</v>
      </c>
      <c r="P57" s="36">
        <f>VLOOKUP(A57,'[31]MD agosto datos (2)'!$B$1170:$I$1753,8,0)</f>
        <v>100</v>
      </c>
      <c r="Q57" s="42">
        <f t="shared" si="14"/>
        <v>3820</v>
      </c>
      <c r="R57" s="43">
        <f t="shared" si="15"/>
        <v>243788.58000000002</v>
      </c>
      <c r="S57" s="15"/>
      <c r="T57" s="16"/>
      <c r="U57" s="16"/>
      <c r="V57" s="17">
        <f t="shared" si="16"/>
        <v>0</v>
      </c>
      <c r="W57" s="18">
        <f t="shared" si="0"/>
        <v>0</v>
      </c>
      <c r="X57" s="16"/>
      <c r="Y57" s="16"/>
      <c r="Z57" s="16"/>
      <c r="AA57" s="19">
        <f t="shared" si="17"/>
        <v>0</v>
      </c>
      <c r="AB57" s="20">
        <f t="shared" si="1"/>
        <v>0</v>
      </c>
      <c r="AC57" s="16"/>
      <c r="AD57" s="21"/>
      <c r="AE57" s="21"/>
      <c r="AF57" s="19">
        <f t="shared" si="2"/>
        <v>0</v>
      </c>
      <c r="AG57" s="20">
        <f t="shared" si="3"/>
        <v>0</v>
      </c>
      <c r="AH57" s="19"/>
      <c r="AI57" s="19"/>
      <c r="AJ57" s="19"/>
      <c r="AK57" s="19">
        <f t="shared" si="18"/>
        <v>0</v>
      </c>
      <c r="AL57" s="20">
        <f t="shared" si="4"/>
        <v>0</v>
      </c>
      <c r="AM57" s="19"/>
      <c r="AN57" s="19"/>
      <c r="AO57" s="19"/>
      <c r="AP57" s="19">
        <f t="shared" si="19"/>
        <v>0</v>
      </c>
      <c r="AQ57" s="20">
        <f t="shared" si="5"/>
        <v>0</v>
      </c>
      <c r="AR57" s="19"/>
      <c r="AS57" s="19"/>
      <c r="AT57" s="19"/>
      <c r="AU57" s="19">
        <f t="shared" si="20"/>
        <v>0</v>
      </c>
      <c r="AV57" s="20">
        <f t="shared" si="6"/>
        <v>0</v>
      </c>
      <c r="AW57" s="19"/>
      <c r="AX57" s="19"/>
      <c r="AY57" s="19"/>
      <c r="AZ57" s="19">
        <f t="shared" si="21"/>
        <v>0</v>
      </c>
      <c r="BA57" s="18">
        <f t="shared" si="7"/>
        <v>0</v>
      </c>
      <c r="BB57" s="19"/>
      <c r="BC57" s="19"/>
      <c r="BD57" s="19"/>
      <c r="BE57" s="19">
        <f t="shared" si="22"/>
        <v>0</v>
      </c>
      <c r="BF57" s="18">
        <f t="shared" si="8"/>
        <v>0</v>
      </c>
      <c r="BG57" s="19"/>
      <c r="BH57" s="19"/>
      <c r="BI57" s="19"/>
      <c r="BJ57" s="19">
        <f t="shared" si="23"/>
        <v>0</v>
      </c>
      <c r="BK57" s="18">
        <f t="shared" si="9"/>
        <v>0</v>
      </c>
    </row>
    <row r="58" spans="1:63" x14ac:dyDescent="0.25">
      <c r="A58" s="44">
        <v>209051901</v>
      </c>
      <c r="B58" s="46" t="s">
        <v>232</v>
      </c>
      <c r="C58" s="45">
        <f>VLOOKUP(A58,'[31]MD agosto datos (2)'!$B$1170:$J$1753,9,0)</f>
        <v>8.5</v>
      </c>
      <c r="D58" s="35">
        <f>VLOOKUP(A58,'[31]MD agosto datos (2)'!$B$2:$I$585,6,0)</f>
        <v>1608</v>
      </c>
      <c r="E58" s="35">
        <f>VLOOKUP(A58,'[31]MD agosto datos (2)'!$B$2:$H$585,7,0)</f>
        <v>204</v>
      </c>
      <c r="F58" s="36">
        <f>VLOOKUP(A58,'[31]MD agosto datos (2)'!$B$2:$I$585,8,0)</f>
        <v>0</v>
      </c>
      <c r="G58" s="35">
        <f t="shared" si="10"/>
        <v>1812</v>
      </c>
      <c r="H58" s="35">
        <f t="shared" si="11"/>
        <v>15402</v>
      </c>
      <c r="I58" s="35">
        <f>VLOOKUP(A58,'[31]MD agosto datos (2)'!$B$586:$I$1169,6,0)</f>
        <v>0</v>
      </c>
      <c r="J58" s="35">
        <f>VLOOKUP(A58,'[31]MD agosto datos (2)'!$B$586:$I$1169,7,0)</f>
        <v>84</v>
      </c>
      <c r="K58" s="36">
        <f>VLOOKUP(A58,'[31]MD agosto datos (2)'!$B$586:$I$1169,8,0)</f>
        <v>120</v>
      </c>
      <c r="L58" s="40">
        <f t="shared" si="12"/>
        <v>204</v>
      </c>
      <c r="M58" s="41">
        <f t="shared" si="13"/>
        <v>1734</v>
      </c>
      <c r="N58" s="35">
        <f>VLOOKUP(A58,'[31]MD agosto datos (2)'!$B$1170:$I$1753,6,0)</f>
        <v>0</v>
      </c>
      <c r="O58" s="35">
        <f>VLOOKUP(A58,'[31]MD agosto datos (2)'!$B$1170:$I$1753,7,0)</f>
        <v>204</v>
      </c>
      <c r="P58" s="36">
        <f>VLOOKUP(A58,'[31]MD agosto datos (2)'!$B$1170:$I$1753,8,0)</f>
        <v>120</v>
      </c>
      <c r="Q58" s="42">
        <f t="shared" si="14"/>
        <v>324</v>
      </c>
      <c r="R58" s="43">
        <f t="shared" si="15"/>
        <v>2754</v>
      </c>
      <c r="S58" s="15"/>
      <c r="T58" s="16"/>
      <c r="U58" s="16"/>
      <c r="V58" s="17">
        <f t="shared" si="16"/>
        <v>0</v>
      </c>
      <c r="W58" s="18">
        <f t="shared" si="0"/>
        <v>0</v>
      </c>
      <c r="X58" s="16"/>
      <c r="Y58" s="16"/>
      <c r="Z58" s="16"/>
      <c r="AA58" s="19">
        <f t="shared" si="17"/>
        <v>0</v>
      </c>
      <c r="AB58" s="20">
        <f t="shared" si="1"/>
        <v>0</v>
      </c>
      <c r="AC58" s="16"/>
      <c r="AD58" s="21"/>
      <c r="AE58" s="21"/>
      <c r="AF58" s="19">
        <f t="shared" si="2"/>
        <v>0</v>
      </c>
      <c r="AG58" s="20">
        <f t="shared" si="3"/>
        <v>0</v>
      </c>
      <c r="AH58" s="19"/>
      <c r="AI58" s="19"/>
      <c r="AJ58" s="19"/>
      <c r="AK58" s="19">
        <f t="shared" si="18"/>
        <v>0</v>
      </c>
      <c r="AL58" s="20">
        <f t="shared" si="4"/>
        <v>0</v>
      </c>
      <c r="AM58" s="19"/>
      <c r="AN58" s="19"/>
      <c r="AO58" s="19"/>
      <c r="AP58" s="19">
        <f t="shared" si="19"/>
        <v>0</v>
      </c>
      <c r="AQ58" s="20">
        <f t="shared" si="5"/>
        <v>0</v>
      </c>
      <c r="AR58" s="19"/>
      <c r="AS58" s="19"/>
      <c r="AT58" s="19"/>
      <c r="AU58" s="19">
        <f t="shared" si="20"/>
        <v>0</v>
      </c>
      <c r="AV58" s="20">
        <f t="shared" si="6"/>
        <v>0</v>
      </c>
      <c r="AW58" s="19"/>
      <c r="AX58" s="19"/>
      <c r="AY58" s="19"/>
      <c r="AZ58" s="19">
        <f t="shared" si="21"/>
        <v>0</v>
      </c>
      <c r="BA58" s="18">
        <f t="shared" si="7"/>
        <v>0</v>
      </c>
      <c r="BB58" s="19"/>
      <c r="BC58" s="19"/>
      <c r="BD58" s="19"/>
      <c r="BE58" s="19">
        <f t="shared" si="22"/>
        <v>0</v>
      </c>
      <c r="BF58" s="18">
        <f t="shared" si="8"/>
        <v>0</v>
      </c>
      <c r="BG58" s="19"/>
      <c r="BH58" s="19"/>
      <c r="BI58" s="19"/>
      <c r="BJ58" s="19">
        <f t="shared" si="23"/>
        <v>0</v>
      </c>
      <c r="BK58" s="18">
        <f t="shared" si="9"/>
        <v>0</v>
      </c>
    </row>
    <row r="59" spans="1:63" x14ac:dyDescent="0.25">
      <c r="A59" s="44">
        <v>209051902</v>
      </c>
      <c r="B59" s="46" t="s">
        <v>233</v>
      </c>
      <c r="C59" s="45">
        <f>VLOOKUP(A59,'[31]MD agosto datos (2)'!$B$1170:$J$1753,9,0)</f>
        <v>9.9</v>
      </c>
      <c r="D59" s="35">
        <f>VLOOKUP(A59,'[31]MD agosto datos (2)'!$B$2:$I$585,6,0)</f>
        <v>228</v>
      </c>
      <c r="E59" s="35">
        <f>VLOOKUP(A59,'[31]MD agosto datos (2)'!$B$2:$H$585,7,0)</f>
        <v>204</v>
      </c>
      <c r="F59" s="36">
        <f>VLOOKUP(A59,'[31]MD agosto datos (2)'!$B$2:$I$585,8,0)</f>
        <v>0</v>
      </c>
      <c r="G59" s="35">
        <f t="shared" si="10"/>
        <v>432</v>
      </c>
      <c r="H59" s="35">
        <f t="shared" si="11"/>
        <v>4276.8</v>
      </c>
      <c r="I59" s="35">
        <f>VLOOKUP(A59,'[31]MD agosto datos (2)'!$B$586:$I$1169,6,0)</f>
        <v>83</v>
      </c>
      <c r="J59" s="35">
        <f>VLOOKUP(A59,'[31]MD agosto datos (2)'!$B$586:$I$1169,7,0)</f>
        <v>60</v>
      </c>
      <c r="K59" s="36">
        <f>VLOOKUP(A59,'[31]MD agosto datos (2)'!$B$586:$I$1169,8,0)</f>
        <v>324</v>
      </c>
      <c r="L59" s="40">
        <f t="shared" si="12"/>
        <v>467</v>
      </c>
      <c r="M59" s="41">
        <f t="shared" si="13"/>
        <v>4623.3</v>
      </c>
      <c r="N59" s="35">
        <f>VLOOKUP(A59,'[31]MD agosto datos (2)'!$B$1170:$I$1753,6,0)</f>
        <v>83</v>
      </c>
      <c r="O59" s="35">
        <f>VLOOKUP(A59,'[31]MD agosto datos (2)'!$B$1170:$I$1753,7,0)</f>
        <v>156</v>
      </c>
      <c r="P59" s="36">
        <f>VLOOKUP(A59,'[31]MD agosto datos (2)'!$B$1170:$I$1753,8,0)</f>
        <v>324</v>
      </c>
      <c r="Q59" s="42">
        <f t="shared" si="14"/>
        <v>563</v>
      </c>
      <c r="R59" s="43">
        <f t="shared" si="15"/>
        <v>5573.7</v>
      </c>
      <c r="S59" s="15"/>
      <c r="T59" s="16"/>
      <c r="U59" s="16"/>
      <c r="V59" s="17">
        <f t="shared" si="16"/>
        <v>0</v>
      </c>
      <c r="W59" s="18">
        <f t="shared" si="0"/>
        <v>0</v>
      </c>
      <c r="X59" s="16"/>
      <c r="Y59" s="16"/>
      <c r="Z59" s="16"/>
      <c r="AA59" s="19">
        <f t="shared" si="17"/>
        <v>0</v>
      </c>
      <c r="AB59" s="20">
        <f t="shared" si="1"/>
        <v>0</v>
      </c>
      <c r="AC59" s="16"/>
      <c r="AD59" s="21"/>
      <c r="AE59" s="21"/>
      <c r="AF59" s="19">
        <f t="shared" si="2"/>
        <v>0</v>
      </c>
      <c r="AG59" s="20">
        <f t="shared" si="3"/>
        <v>0</v>
      </c>
      <c r="AH59" s="19"/>
      <c r="AI59" s="19"/>
      <c r="AJ59" s="19"/>
      <c r="AK59" s="19">
        <f t="shared" si="18"/>
        <v>0</v>
      </c>
      <c r="AL59" s="20">
        <f t="shared" si="4"/>
        <v>0</v>
      </c>
      <c r="AM59" s="19"/>
      <c r="AN59" s="19"/>
      <c r="AO59" s="19"/>
      <c r="AP59" s="19">
        <f t="shared" si="19"/>
        <v>0</v>
      </c>
      <c r="AQ59" s="20">
        <f t="shared" si="5"/>
        <v>0</v>
      </c>
      <c r="AR59" s="19"/>
      <c r="AS59" s="19"/>
      <c r="AT59" s="19"/>
      <c r="AU59" s="19">
        <f t="shared" si="20"/>
        <v>0</v>
      </c>
      <c r="AV59" s="20">
        <f t="shared" si="6"/>
        <v>0</v>
      </c>
      <c r="AW59" s="19"/>
      <c r="AX59" s="19"/>
      <c r="AY59" s="19"/>
      <c r="AZ59" s="19">
        <f t="shared" si="21"/>
        <v>0</v>
      </c>
      <c r="BA59" s="18">
        <f t="shared" si="7"/>
        <v>0</v>
      </c>
      <c r="BB59" s="19"/>
      <c r="BC59" s="19"/>
      <c r="BD59" s="19"/>
      <c r="BE59" s="19">
        <f t="shared" si="22"/>
        <v>0</v>
      </c>
      <c r="BF59" s="18">
        <f t="shared" si="8"/>
        <v>0</v>
      </c>
      <c r="BG59" s="19"/>
      <c r="BH59" s="19"/>
      <c r="BI59" s="19"/>
      <c r="BJ59" s="19">
        <f t="shared" si="23"/>
        <v>0</v>
      </c>
      <c r="BK59" s="18">
        <f t="shared" si="9"/>
        <v>0</v>
      </c>
    </row>
    <row r="60" spans="1:63" x14ac:dyDescent="0.25">
      <c r="A60" s="44">
        <v>209051903</v>
      </c>
      <c r="B60" s="46" t="s">
        <v>234</v>
      </c>
      <c r="C60" s="45">
        <f>VLOOKUP(A60,'[31]MD agosto datos (2)'!$B$1170:$J$1753,9,0)</f>
        <v>38</v>
      </c>
      <c r="D60" s="35">
        <f>VLOOKUP(A60,'[31]MD agosto datos (2)'!$B$2:$I$585,6,0)</f>
        <v>4188</v>
      </c>
      <c r="E60" s="35">
        <f>VLOOKUP(A60,'[31]MD agosto datos (2)'!$B$2:$H$585,7,0)</f>
        <v>228</v>
      </c>
      <c r="F60" s="36">
        <f>VLOOKUP(A60,'[31]MD agosto datos (2)'!$B$2:$I$585,8,0)</f>
        <v>0</v>
      </c>
      <c r="G60" s="35">
        <f t="shared" si="10"/>
        <v>4416</v>
      </c>
      <c r="H60" s="35">
        <f t="shared" si="11"/>
        <v>167808</v>
      </c>
      <c r="I60" s="35">
        <f>VLOOKUP(A60,'[31]MD agosto datos (2)'!$B$586:$I$1169,6,0)</f>
        <v>3516</v>
      </c>
      <c r="J60" s="35">
        <f>VLOOKUP(A60,'[31]MD agosto datos (2)'!$B$586:$I$1169,7,0)</f>
        <v>120</v>
      </c>
      <c r="K60" s="36">
        <f>VLOOKUP(A60,'[31]MD agosto datos (2)'!$B$586:$I$1169,8,0)</f>
        <v>132</v>
      </c>
      <c r="L60" s="40">
        <f t="shared" si="12"/>
        <v>3768</v>
      </c>
      <c r="M60" s="41">
        <f t="shared" si="13"/>
        <v>143184</v>
      </c>
      <c r="N60" s="35">
        <f>VLOOKUP(A60,'[31]MD agosto datos (2)'!$B$1170:$I$1753,6,0)</f>
        <v>360</v>
      </c>
      <c r="O60" s="35">
        <f>VLOOKUP(A60,'[31]MD agosto datos (2)'!$B$1170:$I$1753,7,0)</f>
        <v>120</v>
      </c>
      <c r="P60" s="36">
        <f>VLOOKUP(A60,'[31]MD agosto datos (2)'!$B$1170:$I$1753,8,0)</f>
        <v>132</v>
      </c>
      <c r="Q60" s="42">
        <f t="shared" si="14"/>
        <v>612</v>
      </c>
      <c r="R60" s="43">
        <f t="shared" si="15"/>
        <v>23256</v>
      </c>
      <c r="S60" s="15"/>
      <c r="T60" s="16"/>
      <c r="U60" s="16"/>
      <c r="V60" s="17">
        <f t="shared" si="16"/>
        <v>0</v>
      </c>
      <c r="W60" s="18">
        <f t="shared" si="0"/>
        <v>0</v>
      </c>
      <c r="X60" s="16"/>
      <c r="Y60" s="16"/>
      <c r="Z60" s="16"/>
      <c r="AA60" s="19">
        <f t="shared" si="17"/>
        <v>0</v>
      </c>
      <c r="AB60" s="20">
        <f t="shared" si="1"/>
        <v>0</v>
      </c>
      <c r="AC60" s="16"/>
      <c r="AD60" s="21"/>
      <c r="AE60" s="21"/>
      <c r="AF60" s="19">
        <f t="shared" si="2"/>
        <v>0</v>
      </c>
      <c r="AG60" s="20">
        <f t="shared" si="3"/>
        <v>0</v>
      </c>
      <c r="AH60" s="19"/>
      <c r="AI60" s="19"/>
      <c r="AJ60" s="19"/>
      <c r="AK60" s="19">
        <f t="shared" si="18"/>
        <v>0</v>
      </c>
      <c r="AL60" s="20">
        <f t="shared" si="4"/>
        <v>0</v>
      </c>
      <c r="AM60" s="19"/>
      <c r="AN60" s="19"/>
      <c r="AO60" s="19"/>
      <c r="AP60" s="19">
        <f t="shared" si="19"/>
        <v>0</v>
      </c>
      <c r="AQ60" s="20">
        <f t="shared" si="5"/>
        <v>0</v>
      </c>
      <c r="AR60" s="19"/>
      <c r="AS60" s="19"/>
      <c r="AT60" s="19"/>
      <c r="AU60" s="19">
        <f t="shared" si="20"/>
        <v>0</v>
      </c>
      <c r="AV60" s="20">
        <f t="shared" si="6"/>
        <v>0</v>
      </c>
      <c r="AW60" s="19"/>
      <c r="AX60" s="19"/>
      <c r="AY60" s="19"/>
      <c r="AZ60" s="19">
        <f t="shared" si="21"/>
        <v>0</v>
      </c>
      <c r="BA60" s="18">
        <f t="shared" si="7"/>
        <v>0</v>
      </c>
      <c r="BB60" s="19"/>
      <c r="BC60" s="19"/>
      <c r="BD60" s="19"/>
      <c r="BE60" s="19">
        <f t="shared" si="22"/>
        <v>0</v>
      </c>
      <c r="BF60" s="18">
        <f t="shared" si="8"/>
        <v>0</v>
      </c>
      <c r="BG60" s="19"/>
      <c r="BH60" s="19"/>
      <c r="BI60" s="19"/>
      <c r="BJ60" s="19">
        <f t="shared" si="23"/>
        <v>0</v>
      </c>
      <c r="BK60" s="18">
        <f t="shared" si="9"/>
        <v>0</v>
      </c>
    </row>
    <row r="61" spans="1:63" ht="24" x14ac:dyDescent="0.25">
      <c r="A61" s="44">
        <v>209053500</v>
      </c>
      <c r="B61" s="46" t="s">
        <v>248</v>
      </c>
      <c r="C61" s="45">
        <f>VLOOKUP(A61,'[31]MD agosto datos (2)'!$B$1170:$J$1753,9,0)</f>
        <v>6.05</v>
      </c>
      <c r="D61" s="35">
        <f>VLOOKUP(A61,'[31]MD agosto datos (2)'!$B$2:$I$585,6,0)</f>
        <v>14132</v>
      </c>
      <c r="E61" s="35">
        <f>VLOOKUP(A61,'[31]MD agosto datos (2)'!$B$2:$H$585,7,0)</f>
        <v>400</v>
      </c>
      <c r="F61" s="36">
        <f>VLOOKUP(A61,'[31]MD agosto datos (2)'!$B$2:$I$585,8,0)</f>
        <v>752</v>
      </c>
      <c r="G61" s="35">
        <f t="shared" si="10"/>
        <v>15284</v>
      </c>
      <c r="H61" s="35">
        <f t="shared" si="11"/>
        <v>92468.2</v>
      </c>
      <c r="I61" s="35">
        <f>VLOOKUP(A61,'[31]MD agosto datos (2)'!$B$586:$I$1169,6,0)</f>
        <v>13828</v>
      </c>
      <c r="J61" s="35">
        <f>VLOOKUP(A61,'[31]MD agosto datos (2)'!$B$586:$I$1169,7,0)</f>
        <v>367</v>
      </c>
      <c r="K61" s="36">
        <f>VLOOKUP(A61,'[31]MD agosto datos (2)'!$B$586:$I$1169,8,0)</f>
        <v>112</v>
      </c>
      <c r="L61" s="40">
        <f t="shared" si="12"/>
        <v>14307</v>
      </c>
      <c r="M61" s="41">
        <f t="shared" si="13"/>
        <v>86557.349999999991</v>
      </c>
      <c r="N61" s="35">
        <f>VLOOKUP(A61,'[31]MD agosto datos (2)'!$B$1170:$I$1753,6,0)</f>
        <v>13525</v>
      </c>
      <c r="O61" s="35">
        <f>VLOOKUP(A61,'[31]MD agosto datos (2)'!$B$1170:$I$1753,7,0)</f>
        <v>327</v>
      </c>
      <c r="P61" s="36">
        <f>VLOOKUP(A61,'[31]MD agosto datos (2)'!$B$1170:$I$1753,8,0)</f>
        <v>112</v>
      </c>
      <c r="Q61" s="42">
        <f t="shared" si="14"/>
        <v>13964</v>
      </c>
      <c r="R61" s="43">
        <f t="shared" si="15"/>
        <v>84482.2</v>
      </c>
      <c r="S61" s="15"/>
      <c r="T61" s="16"/>
      <c r="U61" s="16"/>
      <c r="V61" s="17">
        <f t="shared" si="16"/>
        <v>0</v>
      </c>
      <c r="W61" s="18">
        <f t="shared" si="0"/>
        <v>0</v>
      </c>
      <c r="X61" s="16"/>
      <c r="Y61" s="16"/>
      <c r="Z61" s="16"/>
      <c r="AA61" s="19">
        <f t="shared" si="17"/>
        <v>0</v>
      </c>
      <c r="AB61" s="20">
        <f t="shared" si="1"/>
        <v>0</v>
      </c>
      <c r="AC61" s="16"/>
      <c r="AD61" s="21"/>
      <c r="AE61" s="21"/>
      <c r="AF61" s="19">
        <f t="shared" si="2"/>
        <v>0</v>
      </c>
      <c r="AG61" s="20">
        <f t="shared" si="3"/>
        <v>0</v>
      </c>
      <c r="AH61" s="19"/>
      <c r="AI61" s="19"/>
      <c r="AJ61" s="19"/>
      <c r="AK61" s="19">
        <f t="shared" si="18"/>
        <v>0</v>
      </c>
      <c r="AL61" s="20">
        <f t="shared" si="4"/>
        <v>0</v>
      </c>
      <c r="AM61" s="19"/>
      <c r="AN61" s="19"/>
      <c r="AO61" s="19"/>
      <c r="AP61" s="19">
        <f t="shared" si="19"/>
        <v>0</v>
      </c>
      <c r="AQ61" s="20">
        <f t="shared" si="5"/>
        <v>0</v>
      </c>
      <c r="AR61" s="19"/>
      <c r="AS61" s="19"/>
      <c r="AT61" s="19"/>
      <c r="AU61" s="19">
        <f t="shared" si="20"/>
        <v>0</v>
      </c>
      <c r="AV61" s="20">
        <f t="shared" si="6"/>
        <v>0</v>
      </c>
      <c r="AW61" s="19"/>
      <c r="AX61" s="19"/>
      <c r="AY61" s="19"/>
      <c r="AZ61" s="19">
        <f t="shared" si="21"/>
        <v>0</v>
      </c>
      <c r="BA61" s="18">
        <f t="shared" si="7"/>
        <v>0</v>
      </c>
      <c r="BB61" s="19"/>
      <c r="BC61" s="19"/>
      <c r="BD61" s="19"/>
      <c r="BE61" s="19">
        <f t="shared" si="22"/>
        <v>0</v>
      </c>
      <c r="BF61" s="18">
        <f t="shared" si="8"/>
        <v>0</v>
      </c>
      <c r="BG61" s="19"/>
      <c r="BH61" s="19"/>
      <c r="BI61" s="19"/>
      <c r="BJ61" s="19">
        <f t="shared" si="23"/>
        <v>0</v>
      </c>
      <c r="BK61" s="18">
        <f t="shared" si="9"/>
        <v>0</v>
      </c>
    </row>
    <row r="62" spans="1:63" x14ac:dyDescent="0.25">
      <c r="A62" s="44">
        <v>209057702</v>
      </c>
      <c r="B62" s="46" t="s">
        <v>269</v>
      </c>
      <c r="C62" s="45">
        <f>VLOOKUP(A62,'[31]MD agosto datos (2)'!$B$1170:$J$1753,9,0)</f>
        <v>0.22800000000000001</v>
      </c>
      <c r="D62" s="35">
        <f>VLOOKUP(A62,'[31]MD agosto datos (2)'!$B$2:$I$585,6,0)</f>
        <v>321400</v>
      </c>
      <c r="E62" s="35">
        <f>VLOOKUP(A62,'[31]MD agosto datos (2)'!$B$2:$H$585,7,0)</f>
        <v>27800</v>
      </c>
      <c r="F62" s="36">
        <f>VLOOKUP(A62,'[31]MD agosto datos (2)'!$B$2:$I$585,8,0)</f>
        <v>0</v>
      </c>
      <c r="G62" s="35">
        <f t="shared" si="10"/>
        <v>349200</v>
      </c>
      <c r="H62" s="35">
        <f t="shared" si="11"/>
        <v>79617.600000000006</v>
      </c>
      <c r="I62" s="35">
        <f>VLOOKUP(A62,'[31]MD agosto datos (2)'!$B$586:$I$1169,6,0)</f>
        <v>278400</v>
      </c>
      <c r="J62" s="35">
        <f>VLOOKUP(A62,'[31]MD agosto datos (2)'!$B$586:$I$1169,7,0)</f>
        <v>23400</v>
      </c>
      <c r="K62" s="36">
        <f>VLOOKUP(A62,'[31]MD agosto datos (2)'!$B$586:$I$1169,8,0)</f>
        <v>4600</v>
      </c>
      <c r="L62" s="40">
        <f t="shared" si="12"/>
        <v>306400</v>
      </c>
      <c r="M62" s="41">
        <f t="shared" si="13"/>
        <v>69859.199999999997</v>
      </c>
      <c r="N62" s="35">
        <f>VLOOKUP(A62,'[31]MD agosto datos (2)'!$B$1170:$I$1753,6,0)</f>
        <v>278400</v>
      </c>
      <c r="O62" s="35">
        <f>VLOOKUP(A62,'[31]MD agosto datos (2)'!$B$1170:$I$1753,7,0)</f>
        <v>23400</v>
      </c>
      <c r="P62" s="36">
        <f>VLOOKUP(A62,'[31]MD agosto datos (2)'!$B$1170:$I$1753,8,0)</f>
        <v>19600</v>
      </c>
      <c r="Q62" s="42">
        <f t="shared" si="14"/>
        <v>321400</v>
      </c>
      <c r="R62" s="43">
        <f t="shared" si="15"/>
        <v>73279.199999999997</v>
      </c>
      <c r="S62" s="15"/>
      <c r="T62" s="16"/>
      <c r="U62" s="16"/>
      <c r="V62" s="17">
        <f t="shared" si="16"/>
        <v>0</v>
      </c>
      <c r="W62" s="18">
        <f t="shared" si="0"/>
        <v>0</v>
      </c>
      <c r="X62" s="16"/>
      <c r="Y62" s="16"/>
      <c r="Z62" s="16"/>
      <c r="AA62" s="19">
        <f t="shared" si="17"/>
        <v>0</v>
      </c>
      <c r="AB62" s="20">
        <f t="shared" si="1"/>
        <v>0</v>
      </c>
      <c r="AC62" s="16"/>
      <c r="AD62" s="21"/>
      <c r="AE62" s="21"/>
      <c r="AF62" s="19">
        <f t="shared" si="2"/>
        <v>0</v>
      </c>
      <c r="AG62" s="20">
        <f t="shared" si="3"/>
        <v>0</v>
      </c>
      <c r="AH62" s="19"/>
      <c r="AI62" s="19"/>
      <c r="AJ62" s="19"/>
      <c r="AK62" s="19">
        <f t="shared" si="18"/>
        <v>0</v>
      </c>
      <c r="AL62" s="20">
        <f t="shared" si="4"/>
        <v>0</v>
      </c>
      <c r="AM62" s="19"/>
      <c r="AN62" s="19"/>
      <c r="AO62" s="19"/>
      <c r="AP62" s="19">
        <f t="shared" si="19"/>
        <v>0</v>
      </c>
      <c r="AQ62" s="20">
        <f t="shared" si="5"/>
        <v>0</v>
      </c>
      <c r="AR62" s="19"/>
      <c r="AS62" s="19"/>
      <c r="AT62" s="19"/>
      <c r="AU62" s="19">
        <f t="shared" si="20"/>
        <v>0</v>
      </c>
      <c r="AV62" s="20">
        <f t="shared" si="6"/>
        <v>0</v>
      </c>
      <c r="AW62" s="19"/>
      <c r="AX62" s="19"/>
      <c r="AY62" s="19"/>
      <c r="AZ62" s="19">
        <f t="shared" si="21"/>
        <v>0</v>
      </c>
      <c r="BA62" s="18">
        <f t="shared" si="7"/>
        <v>0</v>
      </c>
      <c r="BB62" s="19"/>
      <c r="BC62" s="19"/>
      <c r="BD62" s="19"/>
      <c r="BE62" s="19">
        <f t="shared" si="22"/>
        <v>0</v>
      </c>
      <c r="BF62" s="18">
        <f t="shared" si="8"/>
        <v>0</v>
      </c>
      <c r="BG62" s="19"/>
      <c r="BH62" s="19"/>
      <c r="BI62" s="19"/>
      <c r="BJ62" s="19">
        <f t="shared" si="23"/>
        <v>0</v>
      </c>
      <c r="BK62" s="18">
        <f t="shared" si="9"/>
        <v>0</v>
      </c>
    </row>
    <row r="63" spans="1:63" x14ac:dyDescent="0.25">
      <c r="A63" s="44">
        <v>209058400</v>
      </c>
      <c r="B63" s="46" t="s">
        <v>286</v>
      </c>
      <c r="C63" s="45">
        <f>VLOOKUP(A63,'[31]MD agosto datos (2)'!$B$1170:$J$1753,9,0)</f>
        <v>0.38200000000000001</v>
      </c>
      <c r="D63" s="35">
        <f>VLOOKUP(A63,'[31]MD agosto datos (2)'!$B$2:$I$585,6,0)</f>
        <v>0</v>
      </c>
      <c r="E63" s="35">
        <f>VLOOKUP(A63,'[31]MD agosto datos (2)'!$B$2:$H$585,7,0)</f>
        <v>0</v>
      </c>
      <c r="F63" s="36">
        <f>VLOOKUP(A63,'[31]MD agosto datos (2)'!$B$2:$I$585,8,0)</f>
        <v>0</v>
      </c>
      <c r="G63" s="35">
        <f t="shared" si="10"/>
        <v>0</v>
      </c>
      <c r="H63" s="35">
        <f t="shared" si="11"/>
        <v>0</v>
      </c>
      <c r="I63" s="35">
        <f>VLOOKUP(A63,'[31]MD agosto datos (2)'!$B$586:$I$1169,6,0)</f>
        <v>0</v>
      </c>
      <c r="J63" s="35">
        <f>VLOOKUP(A63,'[31]MD agosto datos (2)'!$B$586:$I$1169,7,0)</f>
        <v>0</v>
      </c>
      <c r="K63" s="36">
        <f>VLOOKUP(A63,'[31]MD agosto datos (2)'!$B$586:$I$1169,8,0)</f>
        <v>0</v>
      </c>
      <c r="L63" s="40">
        <f t="shared" si="12"/>
        <v>0</v>
      </c>
      <c r="M63" s="41">
        <f t="shared" si="13"/>
        <v>0</v>
      </c>
      <c r="N63" s="35">
        <f>VLOOKUP(A63,'[31]MD agosto datos (2)'!$B$1170:$I$1753,6,0)</f>
        <v>0</v>
      </c>
      <c r="O63" s="35">
        <f>VLOOKUP(A63,'[31]MD agosto datos (2)'!$B$1170:$I$1753,7,0)</f>
        <v>0</v>
      </c>
      <c r="P63" s="36">
        <f>VLOOKUP(A63,'[31]MD agosto datos (2)'!$B$1170:$I$1753,8,0)</f>
        <v>0</v>
      </c>
      <c r="Q63" s="42">
        <f t="shared" si="14"/>
        <v>0</v>
      </c>
      <c r="R63" s="43">
        <f t="shared" si="15"/>
        <v>0</v>
      </c>
      <c r="S63" s="15"/>
      <c r="T63" s="16"/>
      <c r="U63" s="16"/>
      <c r="V63" s="17">
        <f t="shared" si="16"/>
        <v>0</v>
      </c>
      <c r="W63" s="18">
        <f t="shared" si="0"/>
        <v>0</v>
      </c>
      <c r="X63" s="16"/>
      <c r="Y63" s="16"/>
      <c r="Z63" s="16"/>
      <c r="AA63" s="19">
        <f t="shared" si="17"/>
        <v>0</v>
      </c>
      <c r="AB63" s="20">
        <f t="shared" si="1"/>
        <v>0</v>
      </c>
      <c r="AC63" s="16"/>
      <c r="AD63" s="21"/>
      <c r="AE63" s="21"/>
      <c r="AF63" s="19">
        <f t="shared" si="2"/>
        <v>0</v>
      </c>
      <c r="AG63" s="20">
        <f t="shared" si="3"/>
        <v>0</v>
      </c>
      <c r="AH63" s="19"/>
      <c r="AI63" s="19"/>
      <c r="AJ63" s="19"/>
      <c r="AK63" s="19">
        <f t="shared" si="18"/>
        <v>0</v>
      </c>
      <c r="AL63" s="20">
        <f t="shared" si="4"/>
        <v>0</v>
      </c>
      <c r="AM63" s="19"/>
      <c r="AN63" s="19"/>
      <c r="AO63" s="19"/>
      <c r="AP63" s="19">
        <f t="shared" si="19"/>
        <v>0</v>
      </c>
      <c r="AQ63" s="20">
        <f t="shared" si="5"/>
        <v>0</v>
      </c>
      <c r="AR63" s="19"/>
      <c r="AS63" s="19"/>
      <c r="AT63" s="19"/>
      <c r="AU63" s="19">
        <f t="shared" si="20"/>
        <v>0</v>
      </c>
      <c r="AV63" s="20">
        <f t="shared" si="6"/>
        <v>0</v>
      </c>
      <c r="AW63" s="19"/>
      <c r="AX63" s="19"/>
      <c r="AY63" s="19"/>
      <c r="AZ63" s="19">
        <f t="shared" si="21"/>
        <v>0</v>
      </c>
      <c r="BA63" s="18">
        <f t="shared" si="7"/>
        <v>0</v>
      </c>
      <c r="BB63" s="19"/>
      <c r="BC63" s="19"/>
      <c r="BD63" s="19"/>
      <c r="BE63" s="19">
        <f t="shared" si="22"/>
        <v>0</v>
      </c>
      <c r="BF63" s="18">
        <f t="shared" si="8"/>
        <v>0</v>
      </c>
      <c r="BG63" s="19"/>
      <c r="BH63" s="19"/>
      <c r="BI63" s="19"/>
      <c r="BJ63" s="19">
        <f t="shared" si="23"/>
        <v>0</v>
      </c>
      <c r="BK63" s="18">
        <f t="shared" si="9"/>
        <v>0</v>
      </c>
    </row>
    <row r="64" spans="1:63" ht="24" x14ac:dyDescent="0.25">
      <c r="A64" s="44">
        <v>209063313</v>
      </c>
      <c r="B64" s="46" t="s">
        <v>307</v>
      </c>
      <c r="C64" s="45">
        <f>VLOOKUP(A64,'[31]MD agosto datos (2)'!$B$1170:$J$1753,9,0)</f>
        <v>7.1</v>
      </c>
      <c r="D64" s="35">
        <f>VLOOKUP(A64,'[31]MD agosto datos (2)'!$B$2:$I$585,6,0)</f>
        <v>2544</v>
      </c>
      <c r="E64" s="35">
        <f>VLOOKUP(A64,'[31]MD agosto datos (2)'!$B$2:$H$585,7,0)</f>
        <v>0</v>
      </c>
      <c r="F64" s="36">
        <f>VLOOKUP(A64,'[31]MD agosto datos (2)'!$B$2:$I$585,8,0)</f>
        <v>0</v>
      </c>
      <c r="G64" s="35">
        <f t="shared" si="10"/>
        <v>2544</v>
      </c>
      <c r="H64" s="35">
        <f t="shared" si="11"/>
        <v>18062.399999999998</v>
      </c>
      <c r="I64" s="35">
        <f>VLOOKUP(A64,'[31]MD agosto datos (2)'!$B$586:$I$1169,6,0)</f>
        <v>0</v>
      </c>
      <c r="J64" s="35">
        <f>VLOOKUP(A64,'[31]MD agosto datos (2)'!$B$586:$I$1169,7,0)</f>
        <v>156</v>
      </c>
      <c r="K64" s="36">
        <f>VLOOKUP(A64,'[31]MD agosto datos (2)'!$B$586:$I$1169,8,0)</f>
        <v>0</v>
      </c>
      <c r="L64" s="40">
        <f t="shared" si="12"/>
        <v>156</v>
      </c>
      <c r="M64" s="41">
        <f t="shared" si="13"/>
        <v>1107.5999999999999</v>
      </c>
      <c r="N64" s="35">
        <f>VLOOKUP(A64,'[31]MD agosto datos (2)'!$B$1170:$I$1753,6,0)</f>
        <v>0</v>
      </c>
      <c r="O64" s="35">
        <f>VLOOKUP(A64,'[31]MD agosto datos (2)'!$B$1170:$I$1753,7,0)</f>
        <v>156</v>
      </c>
      <c r="P64" s="36">
        <f>VLOOKUP(A64,'[31]MD agosto datos (2)'!$B$1170:$I$1753,8,0)</f>
        <v>204</v>
      </c>
      <c r="Q64" s="42">
        <f t="shared" si="14"/>
        <v>360</v>
      </c>
      <c r="R64" s="43">
        <f t="shared" si="15"/>
        <v>2556</v>
      </c>
      <c r="S64" s="15"/>
      <c r="T64" s="16"/>
      <c r="U64" s="16"/>
      <c r="V64" s="17"/>
      <c r="W64" s="18"/>
      <c r="X64" s="16"/>
      <c r="Y64" s="16"/>
      <c r="Z64" s="16"/>
      <c r="AA64" s="19"/>
      <c r="AB64" s="20"/>
      <c r="AC64" s="16"/>
      <c r="AD64" s="21"/>
      <c r="AE64" s="21"/>
      <c r="AF64" s="19"/>
      <c r="AG64" s="20"/>
      <c r="AH64" s="19"/>
      <c r="AI64" s="19"/>
      <c r="AJ64" s="19"/>
      <c r="AK64" s="19"/>
      <c r="AL64" s="20"/>
      <c r="AM64" s="19"/>
      <c r="AN64" s="19"/>
      <c r="AO64" s="19"/>
      <c r="AP64" s="19"/>
      <c r="AQ64" s="20"/>
      <c r="AR64" s="19"/>
      <c r="AS64" s="19"/>
      <c r="AT64" s="19"/>
      <c r="AU64" s="19"/>
      <c r="AV64" s="20"/>
      <c r="AW64" s="19"/>
      <c r="AX64" s="19"/>
      <c r="AY64" s="19"/>
      <c r="AZ64" s="19"/>
      <c r="BA64" s="18"/>
      <c r="BB64" s="19"/>
      <c r="BC64" s="19"/>
      <c r="BD64" s="19"/>
      <c r="BE64" s="19"/>
      <c r="BF64" s="18"/>
      <c r="BG64" s="19"/>
      <c r="BH64" s="19"/>
      <c r="BI64" s="19"/>
      <c r="BJ64" s="19"/>
      <c r="BK64" s="18"/>
    </row>
    <row r="65" spans="1:63" x14ac:dyDescent="0.25">
      <c r="A65" s="44">
        <v>209063317</v>
      </c>
      <c r="B65" s="46" t="s">
        <v>308</v>
      </c>
      <c r="C65" s="45">
        <f>VLOOKUP(A65,'[31]MD agosto datos (2)'!$B$1170:$J$1753,9,0)</f>
        <v>17.78</v>
      </c>
      <c r="D65" s="35">
        <f>VLOOKUP(A65,'[31]MD agosto datos (2)'!$B$2:$I$585,6,0)</f>
        <v>900</v>
      </c>
      <c r="E65" s="35">
        <f>VLOOKUP(A65,'[31]MD agosto datos (2)'!$B$2:$H$585,7,0)</f>
        <v>0</v>
      </c>
      <c r="F65" s="36">
        <f>VLOOKUP(A65,'[31]MD agosto datos (2)'!$B$2:$I$585,8,0)</f>
        <v>288</v>
      </c>
      <c r="G65" s="35">
        <f t="shared" si="10"/>
        <v>1188</v>
      </c>
      <c r="H65" s="35">
        <f t="shared" si="11"/>
        <v>21122.640000000003</v>
      </c>
      <c r="I65" s="35">
        <f>VLOOKUP(A65,'[31]MD agosto datos (2)'!$B$586:$I$1169,6,0)</f>
        <v>2340</v>
      </c>
      <c r="J65" s="35">
        <f>VLOOKUP(A65,'[31]MD agosto datos (2)'!$B$586:$I$1169,7,0)</f>
        <v>252</v>
      </c>
      <c r="K65" s="36">
        <f>VLOOKUP(A65,'[31]MD agosto datos (2)'!$B$586:$I$1169,8,0)</f>
        <v>252</v>
      </c>
      <c r="L65" s="40">
        <f t="shared" si="12"/>
        <v>2844</v>
      </c>
      <c r="M65" s="41">
        <f t="shared" si="13"/>
        <v>50566.32</v>
      </c>
      <c r="N65" s="35">
        <f>VLOOKUP(A65,'[31]MD agosto datos (2)'!$B$1170:$I$1753,6,0)</f>
        <v>2340</v>
      </c>
      <c r="O65" s="35">
        <f>VLOOKUP(A65,'[31]MD agosto datos (2)'!$B$1170:$I$1753,7,0)</f>
        <v>252</v>
      </c>
      <c r="P65" s="36">
        <f>VLOOKUP(A65,'[31]MD agosto datos (2)'!$B$1170:$I$1753,8,0)</f>
        <v>252</v>
      </c>
      <c r="Q65" s="42">
        <f t="shared" si="14"/>
        <v>2844</v>
      </c>
      <c r="R65" s="43">
        <f t="shared" si="15"/>
        <v>50566.32</v>
      </c>
      <c r="S65" s="15"/>
      <c r="T65" s="16"/>
      <c r="U65" s="16"/>
      <c r="V65" s="17">
        <f t="shared" si="16"/>
        <v>0</v>
      </c>
      <c r="W65" s="18">
        <f t="shared" ref="W65:W128" si="24">V65*C65</f>
        <v>0</v>
      </c>
      <c r="X65" s="16"/>
      <c r="Y65" s="16"/>
      <c r="Z65" s="16"/>
      <c r="AA65" s="19">
        <f t="shared" si="17"/>
        <v>0</v>
      </c>
      <c r="AB65" s="20">
        <f t="shared" ref="AB65:AB128" si="25">C65*AA65</f>
        <v>0</v>
      </c>
      <c r="AC65" s="16"/>
      <c r="AD65" s="21"/>
      <c r="AE65" s="21"/>
      <c r="AF65" s="19">
        <f t="shared" si="2"/>
        <v>0</v>
      </c>
      <c r="AG65" s="20">
        <f t="shared" ref="AG65:AG128" si="26">C65*AF65</f>
        <v>0</v>
      </c>
      <c r="AH65" s="19"/>
      <c r="AI65" s="19"/>
      <c r="AJ65" s="19"/>
      <c r="AK65" s="19">
        <f t="shared" si="18"/>
        <v>0</v>
      </c>
      <c r="AL65" s="20">
        <f t="shared" ref="AL65:AL128" si="27">C65*AK65</f>
        <v>0</v>
      </c>
      <c r="AM65" s="19"/>
      <c r="AN65" s="19"/>
      <c r="AO65" s="19"/>
      <c r="AP65" s="19">
        <f t="shared" si="19"/>
        <v>0</v>
      </c>
      <c r="AQ65" s="20">
        <f t="shared" ref="AQ65:AQ128" si="28">C65*AP65</f>
        <v>0</v>
      </c>
      <c r="AR65" s="19"/>
      <c r="AS65" s="19"/>
      <c r="AT65" s="19"/>
      <c r="AU65" s="19">
        <f t="shared" si="20"/>
        <v>0</v>
      </c>
      <c r="AV65" s="20">
        <f t="shared" ref="AV65:AV128" si="29">C65*AU65</f>
        <v>0</v>
      </c>
      <c r="AW65" s="19"/>
      <c r="AX65" s="19"/>
      <c r="AY65" s="19"/>
      <c r="AZ65" s="19">
        <f t="shared" si="21"/>
        <v>0</v>
      </c>
      <c r="BA65" s="18">
        <f t="shared" ref="BA65:BA128" si="30">AZ65*C65</f>
        <v>0</v>
      </c>
      <c r="BB65" s="19"/>
      <c r="BC65" s="19"/>
      <c r="BD65" s="19"/>
      <c r="BE65" s="19">
        <f t="shared" si="22"/>
        <v>0</v>
      </c>
      <c r="BF65" s="18">
        <f t="shared" ref="BF65:BF128" si="31">BE65*C65</f>
        <v>0</v>
      </c>
      <c r="BG65" s="19"/>
      <c r="BH65" s="19"/>
      <c r="BI65" s="19"/>
      <c r="BJ65" s="19">
        <f t="shared" si="23"/>
        <v>0</v>
      </c>
      <c r="BK65" s="18">
        <f t="shared" ref="BK65:BK128" si="32">BJ65*C65</f>
        <v>0</v>
      </c>
    </row>
    <row r="66" spans="1:63" ht="48" x14ac:dyDescent="0.25">
      <c r="A66" s="44">
        <v>209063318</v>
      </c>
      <c r="B66" s="46" t="s">
        <v>309</v>
      </c>
      <c r="C66" s="45">
        <f>VLOOKUP(A66,'[31]MD agosto datos (2)'!$B$1170:$J$1753,9,0)</f>
        <v>22.69</v>
      </c>
      <c r="D66" s="35">
        <f>VLOOKUP(A66,'[31]MD agosto datos (2)'!$B$2:$I$585,6,0)</f>
        <v>0</v>
      </c>
      <c r="E66" s="35">
        <f>VLOOKUP(A66,'[31]MD agosto datos (2)'!$B$2:$H$585,7,0)</f>
        <v>36</v>
      </c>
      <c r="F66" s="36">
        <f>VLOOKUP(A66,'[31]MD agosto datos (2)'!$B$2:$I$585,8,0)</f>
        <v>0</v>
      </c>
      <c r="G66" s="35">
        <f t="shared" ref="G66:G129" si="33">+D66+E66+F66</f>
        <v>36</v>
      </c>
      <c r="H66" s="35">
        <f t="shared" ref="H66:H129" si="34">+G66*C66</f>
        <v>816.84</v>
      </c>
      <c r="I66" s="35">
        <f>VLOOKUP(A66,'[31]MD agosto datos (2)'!$B$586:$I$1169,6,0)</f>
        <v>2712</v>
      </c>
      <c r="J66" s="35">
        <f>VLOOKUP(A66,'[31]MD agosto datos (2)'!$B$586:$I$1169,7,0)</f>
        <v>48</v>
      </c>
      <c r="K66" s="36">
        <f>VLOOKUP(A66,'[31]MD agosto datos (2)'!$B$586:$I$1169,8,0)</f>
        <v>276</v>
      </c>
      <c r="L66" s="40">
        <f t="shared" ref="L66:L129" si="35">+I66+J66+K66</f>
        <v>3036</v>
      </c>
      <c r="M66" s="41">
        <f t="shared" ref="M66:M129" si="36">+L66*C66</f>
        <v>68886.840000000011</v>
      </c>
      <c r="N66" s="35">
        <f>VLOOKUP(A66,'[31]MD agosto datos (2)'!$B$1170:$I$1753,6,0)</f>
        <v>2616</v>
      </c>
      <c r="O66" s="35">
        <f>VLOOKUP(A66,'[31]MD agosto datos (2)'!$B$1170:$I$1753,7,0)</f>
        <v>48</v>
      </c>
      <c r="P66" s="36">
        <f>VLOOKUP(A66,'[31]MD agosto datos (2)'!$B$1170:$I$1753,8,0)</f>
        <v>276</v>
      </c>
      <c r="Q66" s="42">
        <f t="shared" ref="Q66:Q129" si="37">+N66+O66+P66</f>
        <v>2940</v>
      </c>
      <c r="R66" s="43">
        <f t="shared" ref="R66:R129" si="38">+Q66*C66</f>
        <v>66708.600000000006</v>
      </c>
      <c r="S66" s="15"/>
      <c r="T66" s="16"/>
      <c r="U66" s="16"/>
      <c r="V66" s="17">
        <f t="shared" si="16"/>
        <v>0</v>
      </c>
      <c r="W66" s="18">
        <f t="shared" si="24"/>
        <v>0</v>
      </c>
      <c r="X66" s="16"/>
      <c r="Y66" s="16"/>
      <c r="Z66" s="16"/>
      <c r="AA66" s="19">
        <f t="shared" si="17"/>
        <v>0</v>
      </c>
      <c r="AB66" s="20">
        <f t="shared" si="25"/>
        <v>0</v>
      </c>
      <c r="AC66" s="16"/>
      <c r="AD66" s="21"/>
      <c r="AE66" s="21"/>
      <c r="AF66" s="19">
        <f t="shared" ref="AF66:AF129" si="39">SUM(AC66:AE66)</f>
        <v>0</v>
      </c>
      <c r="AG66" s="20">
        <f t="shared" si="26"/>
        <v>0</v>
      </c>
      <c r="AH66" s="19"/>
      <c r="AI66" s="19"/>
      <c r="AJ66" s="19"/>
      <c r="AK66" s="19">
        <f t="shared" si="18"/>
        <v>0</v>
      </c>
      <c r="AL66" s="20">
        <f t="shared" si="27"/>
        <v>0</v>
      </c>
      <c r="AM66" s="19"/>
      <c r="AN66" s="19"/>
      <c r="AO66" s="19"/>
      <c r="AP66" s="19">
        <f t="shared" si="19"/>
        <v>0</v>
      </c>
      <c r="AQ66" s="20">
        <f t="shared" si="28"/>
        <v>0</v>
      </c>
      <c r="AR66" s="19"/>
      <c r="AS66" s="19"/>
      <c r="AT66" s="19"/>
      <c r="AU66" s="19">
        <f t="shared" si="20"/>
        <v>0</v>
      </c>
      <c r="AV66" s="20">
        <f t="shared" si="29"/>
        <v>0</v>
      </c>
      <c r="AW66" s="19"/>
      <c r="AX66" s="19"/>
      <c r="AY66" s="19"/>
      <c r="AZ66" s="19">
        <f t="shared" si="21"/>
        <v>0</v>
      </c>
      <c r="BA66" s="18">
        <f t="shared" si="30"/>
        <v>0</v>
      </c>
      <c r="BB66" s="19"/>
      <c r="BC66" s="19"/>
      <c r="BD66" s="19"/>
      <c r="BE66" s="19">
        <f t="shared" si="22"/>
        <v>0</v>
      </c>
      <c r="BF66" s="18">
        <f t="shared" si="31"/>
        <v>0</v>
      </c>
      <c r="BG66" s="19"/>
      <c r="BH66" s="19"/>
      <c r="BI66" s="19"/>
      <c r="BJ66" s="19">
        <f t="shared" si="23"/>
        <v>0</v>
      </c>
      <c r="BK66" s="18">
        <f t="shared" si="32"/>
        <v>0</v>
      </c>
    </row>
    <row r="67" spans="1:63" x14ac:dyDescent="0.25">
      <c r="A67" s="44">
        <v>209069700</v>
      </c>
      <c r="B67" s="46" t="s">
        <v>330</v>
      </c>
      <c r="C67" s="45">
        <f>VLOOKUP(A67,'[31]MD agosto datos (2)'!$B$1170:$J$1753,9,0)</f>
        <v>1.6479999999999999</v>
      </c>
      <c r="D67" s="35">
        <f>VLOOKUP(A67,'[31]MD agosto datos (2)'!$B$2:$I$585,6,0)</f>
        <v>9250</v>
      </c>
      <c r="E67" s="35">
        <f>VLOOKUP(A67,'[31]MD agosto datos (2)'!$B$2:$H$585,7,0)</f>
        <v>0</v>
      </c>
      <c r="F67" s="36">
        <f>VLOOKUP(A67,'[31]MD agosto datos (2)'!$B$2:$I$585,8,0)</f>
        <v>1545</v>
      </c>
      <c r="G67" s="35">
        <f t="shared" si="33"/>
        <v>10795</v>
      </c>
      <c r="H67" s="35">
        <f t="shared" si="34"/>
        <v>17790.16</v>
      </c>
      <c r="I67" s="35">
        <f>VLOOKUP(A67,'[31]MD agosto datos (2)'!$B$586:$I$1169,6,0)</f>
        <v>7650</v>
      </c>
      <c r="J67" s="35">
        <f>VLOOKUP(A67,'[31]MD agosto datos (2)'!$B$586:$I$1169,7,0)</f>
        <v>400</v>
      </c>
      <c r="K67" s="36">
        <f>VLOOKUP(A67,'[31]MD agosto datos (2)'!$B$586:$I$1169,8,0)</f>
        <v>0</v>
      </c>
      <c r="L67" s="40">
        <f t="shared" si="35"/>
        <v>8050</v>
      </c>
      <c r="M67" s="41">
        <f t="shared" si="36"/>
        <v>13266.4</v>
      </c>
      <c r="N67" s="35">
        <f>VLOOKUP(A67,'[31]MD agosto datos (2)'!$B$1170:$I$1753,6,0)</f>
        <v>7650</v>
      </c>
      <c r="O67" s="35">
        <f>VLOOKUP(A67,'[31]MD agosto datos (2)'!$B$1170:$I$1753,7,0)</f>
        <v>0</v>
      </c>
      <c r="P67" s="36">
        <f>VLOOKUP(A67,'[31]MD agosto datos (2)'!$B$1170:$I$1753,8,0)</f>
        <v>0</v>
      </c>
      <c r="Q67" s="42">
        <f t="shared" si="37"/>
        <v>7650</v>
      </c>
      <c r="R67" s="43">
        <f t="shared" si="38"/>
        <v>12607.199999999999</v>
      </c>
      <c r="S67" s="15"/>
      <c r="T67" s="16"/>
      <c r="U67" s="16"/>
      <c r="V67" s="17">
        <f t="shared" ref="V67:V130" si="40">+S67+T67+U67</f>
        <v>0</v>
      </c>
      <c r="W67" s="18">
        <f t="shared" si="24"/>
        <v>0</v>
      </c>
      <c r="X67" s="16"/>
      <c r="Y67" s="16"/>
      <c r="Z67" s="16"/>
      <c r="AA67" s="19">
        <f t="shared" ref="AA67:AA128" si="41">SUM(X67:Z67)</f>
        <v>0</v>
      </c>
      <c r="AB67" s="20">
        <f t="shared" si="25"/>
        <v>0</v>
      </c>
      <c r="AC67" s="16"/>
      <c r="AD67" s="21"/>
      <c r="AE67" s="21"/>
      <c r="AF67" s="19">
        <f t="shared" si="39"/>
        <v>0</v>
      </c>
      <c r="AG67" s="20">
        <f t="shared" si="26"/>
        <v>0</v>
      </c>
      <c r="AH67" s="19"/>
      <c r="AI67" s="19"/>
      <c r="AJ67" s="19"/>
      <c r="AK67" s="19">
        <f t="shared" ref="AK67:AK130" si="42">SUM(AH67:AJ67)</f>
        <v>0</v>
      </c>
      <c r="AL67" s="20">
        <f t="shared" si="27"/>
        <v>0</v>
      </c>
      <c r="AM67" s="19"/>
      <c r="AN67" s="19"/>
      <c r="AO67" s="19"/>
      <c r="AP67" s="19">
        <f t="shared" ref="AP67:AP130" si="43">SUM(AM67:AO67)</f>
        <v>0</v>
      </c>
      <c r="AQ67" s="20">
        <f t="shared" si="28"/>
        <v>0</v>
      </c>
      <c r="AR67" s="19"/>
      <c r="AS67" s="19"/>
      <c r="AT67" s="19"/>
      <c r="AU67" s="19">
        <f t="shared" ref="AU67:AU130" si="44">SUM(AR67:AT67)</f>
        <v>0</v>
      </c>
      <c r="AV67" s="20">
        <f t="shared" si="29"/>
        <v>0</v>
      </c>
      <c r="AW67" s="19"/>
      <c r="AX67" s="19"/>
      <c r="AY67" s="19"/>
      <c r="AZ67" s="19">
        <f t="shared" ref="AZ67:AZ130" si="45">SUM(AW67:AY67)</f>
        <v>0</v>
      </c>
      <c r="BA67" s="18">
        <f t="shared" si="30"/>
        <v>0</v>
      </c>
      <c r="BB67" s="19"/>
      <c r="BC67" s="19"/>
      <c r="BD67" s="19"/>
      <c r="BE67" s="19">
        <f t="shared" ref="BE67:BE130" si="46">SUM(BB67:BD67)</f>
        <v>0</v>
      </c>
      <c r="BF67" s="18">
        <f t="shared" si="31"/>
        <v>0</v>
      </c>
      <c r="BG67" s="19"/>
      <c r="BH67" s="19"/>
      <c r="BI67" s="19"/>
      <c r="BJ67" s="19">
        <f t="shared" ref="BJ67:BJ130" si="47">SUM(BG67:BI67)</f>
        <v>0</v>
      </c>
      <c r="BK67" s="18">
        <f t="shared" si="32"/>
        <v>0</v>
      </c>
    </row>
    <row r="68" spans="1:63" x14ac:dyDescent="0.25">
      <c r="A68" s="44">
        <v>209076301</v>
      </c>
      <c r="B68" s="46" t="s">
        <v>331</v>
      </c>
      <c r="C68" s="45">
        <f>VLOOKUP(A68,'[31]MD agosto datos (2)'!$B$1170:$J$1753,9,0)</f>
        <v>3.4</v>
      </c>
      <c r="D68" s="35">
        <f>VLOOKUP(A68,'[31]MD agosto datos (2)'!$B$2:$I$585,6,0)</f>
        <v>1010</v>
      </c>
      <c r="E68" s="35">
        <f>VLOOKUP(A68,'[31]MD agosto datos (2)'!$B$2:$H$585,7,0)</f>
        <v>0</v>
      </c>
      <c r="F68" s="36">
        <f>VLOOKUP(A68,'[31]MD agosto datos (2)'!$B$2:$I$585,8,0)</f>
        <v>400</v>
      </c>
      <c r="G68" s="35">
        <f t="shared" si="33"/>
        <v>1410</v>
      </c>
      <c r="H68" s="35">
        <f t="shared" si="34"/>
        <v>4794</v>
      </c>
      <c r="I68" s="35">
        <f>VLOOKUP(A68,'[31]MD agosto datos (2)'!$B$586:$I$1169,6,0)</f>
        <v>0</v>
      </c>
      <c r="J68" s="35">
        <f>VLOOKUP(A68,'[31]MD agosto datos (2)'!$B$586:$I$1169,7,0)</f>
        <v>0</v>
      </c>
      <c r="K68" s="36">
        <f>VLOOKUP(A68,'[31]MD agosto datos (2)'!$B$586:$I$1169,8,0)</f>
        <v>0</v>
      </c>
      <c r="L68" s="40">
        <f t="shared" si="35"/>
        <v>0</v>
      </c>
      <c r="M68" s="41">
        <f t="shared" si="36"/>
        <v>0</v>
      </c>
      <c r="N68" s="35">
        <f>VLOOKUP(A68,'[31]MD agosto datos (2)'!$B$1170:$I$1753,6,0)</f>
        <v>0</v>
      </c>
      <c r="O68" s="35">
        <f>VLOOKUP(A68,'[31]MD agosto datos (2)'!$B$1170:$I$1753,7,0)</f>
        <v>0</v>
      </c>
      <c r="P68" s="36">
        <f>VLOOKUP(A68,'[31]MD agosto datos (2)'!$B$1170:$I$1753,8,0)</f>
        <v>0</v>
      </c>
      <c r="Q68" s="42">
        <f t="shared" si="37"/>
        <v>0</v>
      </c>
      <c r="R68" s="43">
        <f t="shared" si="38"/>
        <v>0</v>
      </c>
      <c r="S68" s="15"/>
      <c r="T68" s="16"/>
      <c r="U68" s="16"/>
      <c r="V68" s="17">
        <f t="shared" si="40"/>
        <v>0</v>
      </c>
      <c r="W68" s="18">
        <f t="shared" si="24"/>
        <v>0</v>
      </c>
      <c r="X68" s="16"/>
      <c r="Y68" s="16"/>
      <c r="Z68" s="16"/>
      <c r="AA68" s="19">
        <f t="shared" si="41"/>
        <v>0</v>
      </c>
      <c r="AB68" s="20">
        <f t="shared" si="25"/>
        <v>0</v>
      </c>
      <c r="AC68" s="16"/>
      <c r="AD68" s="21"/>
      <c r="AE68" s="21"/>
      <c r="AF68" s="19">
        <f t="shared" si="39"/>
        <v>0</v>
      </c>
      <c r="AG68" s="20">
        <f t="shared" si="26"/>
        <v>0</v>
      </c>
      <c r="AH68" s="19"/>
      <c r="AI68" s="19"/>
      <c r="AJ68" s="19"/>
      <c r="AK68" s="19">
        <f t="shared" si="42"/>
        <v>0</v>
      </c>
      <c r="AL68" s="20">
        <f t="shared" si="27"/>
        <v>0</v>
      </c>
      <c r="AM68" s="19"/>
      <c r="AN68" s="19"/>
      <c r="AO68" s="19"/>
      <c r="AP68" s="19">
        <f t="shared" si="43"/>
        <v>0</v>
      </c>
      <c r="AQ68" s="20">
        <f t="shared" si="28"/>
        <v>0</v>
      </c>
      <c r="AR68" s="19"/>
      <c r="AS68" s="19"/>
      <c r="AT68" s="19"/>
      <c r="AU68" s="19">
        <f t="shared" si="44"/>
        <v>0</v>
      </c>
      <c r="AV68" s="20">
        <f t="shared" si="29"/>
        <v>0</v>
      </c>
      <c r="AW68" s="19"/>
      <c r="AX68" s="19"/>
      <c r="AY68" s="19"/>
      <c r="AZ68" s="19">
        <f t="shared" si="45"/>
        <v>0</v>
      </c>
      <c r="BA68" s="18">
        <f t="shared" si="30"/>
        <v>0</v>
      </c>
      <c r="BB68" s="19"/>
      <c r="BC68" s="19"/>
      <c r="BD68" s="19"/>
      <c r="BE68" s="19">
        <f t="shared" si="46"/>
        <v>0</v>
      </c>
      <c r="BF68" s="18">
        <f t="shared" si="31"/>
        <v>0</v>
      </c>
      <c r="BG68" s="19"/>
      <c r="BH68" s="19"/>
      <c r="BI68" s="19"/>
      <c r="BJ68" s="19">
        <f t="shared" si="47"/>
        <v>0</v>
      </c>
      <c r="BK68" s="18">
        <f t="shared" si="32"/>
        <v>0</v>
      </c>
    </row>
    <row r="69" spans="1:63" x14ac:dyDescent="0.25">
      <c r="A69" s="44">
        <v>209076401</v>
      </c>
      <c r="B69" s="46" t="s">
        <v>332</v>
      </c>
      <c r="C69" s="45">
        <f>VLOOKUP(A69,'[31]MD agosto datos (2)'!$B$1170:$J$1753,9,0)</f>
        <v>3.59</v>
      </c>
      <c r="D69" s="35">
        <f>VLOOKUP(A69,'[31]MD agosto datos (2)'!$B$2:$I$585,6,0)</f>
        <v>1740</v>
      </c>
      <c r="E69" s="35">
        <f>VLOOKUP(A69,'[31]MD agosto datos (2)'!$B$2:$H$585,7,0)</f>
        <v>0</v>
      </c>
      <c r="F69" s="36">
        <f>VLOOKUP(A69,'[31]MD agosto datos (2)'!$B$2:$I$585,8,0)</f>
        <v>0</v>
      </c>
      <c r="G69" s="35">
        <f t="shared" si="33"/>
        <v>1740</v>
      </c>
      <c r="H69" s="35">
        <f t="shared" si="34"/>
        <v>6246.5999999999995</v>
      </c>
      <c r="I69" s="35">
        <f>VLOOKUP(A69,'[31]MD agosto datos (2)'!$B$586:$I$1169,6,0)</f>
        <v>0</v>
      </c>
      <c r="J69" s="35">
        <f>VLOOKUP(A69,'[31]MD agosto datos (2)'!$B$586:$I$1169,7,0)</f>
        <v>0</v>
      </c>
      <c r="K69" s="36">
        <f>VLOOKUP(A69,'[31]MD agosto datos (2)'!$B$586:$I$1169,8,0)</f>
        <v>0</v>
      </c>
      <c r="L69" s="40">
        <f t="shared" si="35"/>
        <v>0</v>
      </c>
      <c r="M69" s="41">
        <f t="shared" si="36"/>
        <v>0</v>
      </c>
      <c r="N69" s="35">
        <f>VLOOKUP(A69,'[31]MD agosto datos (2)'!$B$1170:$I$1753,6,0)</f>
        <v>0</v>
      </c>
      <c r="O69" s="35">
        <f>VLOOKUP(A69,'[31]MD agosto datos (2)'!$B$1170:$I$1753,7,0)</f>
        <v>0</v>
      </c>
      <c r="P69" s="36">
        <f>VLOOKUP(A69,'[31]MD agosto datos (2)'!$B$1170:$I$1753,8,0)</f>
        <v>0</v>
      </c>
      <c r="Q69" s="42">
        <f t="shared" si="37"/>
        <v>0</v>
      </c>
      <c r="R69" s="43">
        <f t="shared" si="38"/>
        <v>0</v>
      </c>
      <c r="S69" s="15"/>
      <c r="T69" s="16"/>
      <c r="U69" s="16"/>
      <c r="V69" s="17">
        <f t="shared" si="40"/>
        <v>0</v>
      </c>
      <c r="W69" s="18">
        <f t="shared" si="24"/>
        <v>0</v>
      </c>
      <c r="X69" s="16"/>
      <c r="Y69" s="16"/>
      <c r="Z69" s="16"/>
      <c r="AA69" s="19">
        <f t="shared" si="41"/>
        <v>0</v>
      </c>
      <c r="AB69" s="20">
        <f t="shared" si="25"/>
        <v>0</v>
      </c>
      <c r="AC69" s="16"/>
      <c r="AD69" s="21"/>
      <c r="AE69" s="21"/>
      <c r="AF69" s="19">
        <f t="shared" si="39"/>
        <v>0</v>
      </c>
      <c r="AG69" s="20">
        <f t="shared" si="26"/>
        <v>0</v>
      </c>
      <c r="AH69" s="19"/>
      <c r="AI69" s="19"/>
      <c r="AJ69" s="19"/>
      <c r="AK69" s="19">
        <f t="shared" si="42"/>
        <v>0</v>
      </c>
      <c r="AL69" s="20">
        <f t="shared" si="27"/>
        <v>0</v>
      </c>
      <c r="AM69" s="19"/>
      <c r="AN69" s="19"/>
      <c r="AO69" s="19"/>
      <c r="AP69" s="19">
        <f t="shared" si="43"/>
        <v>0</v>
      </c>
      <c r="AQ69" s="20">
        <f t="shared" si="28"/>
        <v>0</v>
      </c>
      <c r="AR69" s="19"/>
      <c r="AS69" s="19"/>
      <c r="AT69" s="19"/>
      <c r="AU69" s="19">
        <f t="shared" si="44"/>
        <v>0</v>
      </c>
      <c r="AV69" s="20">
        <f t="shared" si="29"/>
        <v>0</v>
      </c>
      <c r="AW69" s="19"/>
      <c r="AX69" s="19"/>
      <c r="AY69" s="19"/>
      <c r="AZ69" s="19">
        <f t="shared" si="45"/>
        <v>0</v>
      </c>
      <c r="BA69" s="18">
        <f t="shared" si="30"/>
        <v>0</v>
      </c>
      <c r="BB69" s="19"/>
      <c r="BC69" s="19"/>
      <c r="BD69" s="19"/>
      <c r="BE69" s="19">
        <f t="shared" si="46"/>
        <v>0</v>
      </c>
      <c r="BF69" s="18">
        <f t="shared" si="31"/>
        <v>0</v>
      </c>
      <c r="BG69" s="19"/>
      <c r="BH69" s="19"/>
      <c r="BI69" s="19"/>
      <c r="BJ69" s="19">
        <f t="shared" si="47"/>
        <v>0</v>
      </c>
      <c r="BK69" s="18">
        <f t="shared" si="32"/>
        <v>0</v>
      </c>
    </row>
    <row r="70" spans="1:63" x14ac:dyDescent="0.25">
      <c r="A70" s="44">
        <v>209076601</v>
      </c>
      <c r="B70" s="46" t="s">
        <v>334</v>
      </c>
      <c r="C70" s="45">
        <f>VLOOKUP(A70,'[31]MD agosto datos (2)'!$B$1170:$J$1753,9,0)</f>
        <v>4.78</v>
      </c>
      <c r="D70" s="35">
        <f>VLOOKUP(A70,'[31]MD agosto datos (2)'!$B$2:$I$585,6,0)</f>
        <v>1140</v>
      </c>
      <c r="E70" s="35">
        <f>VLOOKUP(A70,'[31]MD agosto datos (2)'!$B$2:$H$585,7,0)</f>
        <v>0</v>
      </c>
      <c r="F70" s="36">
        <f>VLOOKUP(A70,'[31]MD agosto datos (2)'!$B$2:$I$585,8,0)</f>
        <v>0</v>
      </c>
      <c r="G70" s="35">
        <f t="shared" si="33"/>
        <v>1140</v>
      </c>
      <c r="H70" s="35">
        <f t="shared" si="34"/>
        <v>5449.2000000000007</v>
      </c>
      <c r="I70" s="35">
        <f>VLOOKUP(A70,'[31]MD agosto datos (2)'!$B$586:$I$1169,6,0)</f>
        <v>790</v>
      </c>
      <c r="J70" s="35">
        <f>VLOOKUP(A70,'[31]MD agosto datos (2)'!$B$586:$I$1169,7,0)</f>
        <v>0</v>
      </c>
      <c r="K70" s="36">
        <f>VLOOKUP(A70,'[31]MD agosto datos (2)'!$B$586:$I$1169,8,0)</f>
        <v>0</v>
      </c>
      <c r="L70" s="40">
        <f t="shared" si="35"/>
        <v>790</v>
      </c>
      <c r="M70" s="41">
        <f t="shared" si="36"/>
        <v>3776.2000000000003</v>
      </c>
      <c r="N70" s="35">
        <f>VLOOKUP(A70,'[31]MD agosto datos (2)'!$B$1170:$I$1753,6,0)</f>
        <v>490</v>
      </c>
      <c r="O70" s="35">
        <f>VLOOKUP(A70,'[31]MD agosto datos (2)'!$B$1170:$I$1753,7,0)</f>
        <v>0</v>
      </c>
      <c r="P70" s="36">
        <f>VLOOKUP(A70,'[31]MD agosto datos (2)'!$B$1170:$I$1753,8,0)</f>
        <v>0</v>
      </c>
      <c r="Q70" s="42">
        <f t="shared" si="37"/>
        <v>490</v>
      </c>
      <c r="R70" s="43">
        <f t="shared" si="38"/>
        <v>2342.2000000000003</v>
      </c>
      <c r="S70" s="15"/>
      <c r="T70" s="16"/>
      <c r="U70" s="16"/>
      <c r="V70" s="17">
        <f t="shared" si="40"/>
        <v>0</v>
      </c>
      <c r="W70" s="18">
        <f t="shared" si="24"/>
        <v>0</v>
      </c>
      <c r="X70" s="16"/>
      <c r="Y70" s="16"/>
      <c r="Z70" s="16"/>
      <c r="AA70" s="19">
        <f t="shared" si="41"/>
        <v>0</v>
      </c>
      <c r="AB70" s="20">
        <f t="shared" si="25"/>
        <v>0</v>
      </c>
      <c r="AC70" s="16"/>
      <c r="AD70" s="21"/>
      <c r="AE70" s="21"/>
      <c r="AF70" s="19">
        <f t="shared" si="39"/>
        <v>0</v>
      </c>
      <c r="AG70" s="20">
        <f t="shared" si="26"/>
        <v>0</v>
      </c>
      <c r="AH70" s="19"/>
      <c r="AI70" s="19"/>
      <c r="AJ70" s="19"/>
      <c r="AK70" s="19">
        <f t="shared" si="42"/>
        <v>0</v>
      </c>
      <c r="AL70" s="20">
        <f t="shared" si="27"/>
        <v>0</v>
      </c>
      <c r="AM70" s="19"/>
      <c r="AN70" s="19"/>
      <c r="AO70" s="19"/>
      <c r="AP70" s="19">
        <f t="shared" si="43"/>
        <v>0</v>
      </c>
      <c r="AQ70" s="20">
        <f t="shared" si="28"/>
        <v>0</v>
      </c>
      <c r="AR70" s="19"/>
      <c r="AS70" s="19"/>
      <c r="AT70" s="19"/>
      <c r="AU70" s="19">
        <f t="shared" si="44"/>
        <v>0</v>
      </c>
      <c r="AV70" s="20">
        <f t="shared" si="29"/>
        <v>0</v>
      </c>
      <c r="AW70" s="19"/>
      <c r="AX70" s="19"/>
      <c r="AY70" s="19"/>
      <c r="AZ70" s="19">
        <f t="shared" si="45"/>
        <v>0</v>
      </c>
      <c r="BA70" s="18">
        <f t="shared" si="30"/>
        <v>0</v>
      </c>
      <c r="BB70" s="19"/>
      <c r="BC70" s="19"/>
      <c r="BD70" s="19"/>
      <c r="BE70" s="19">
        <f t="shared" si="46"/>
        <v>0</v>
      </c>
      <c r="BF70" s="18">
        <f t="shared" si="31"/>
        <v>0</v>
      </c>
      <c r="BG70" s="19"/>
      <c r="BH70" s="19"/>
      <c r="BI70" s="19"/>
      <c r="BJ70" s="19">
        <f t="shared" si="47"/>
        <v>0</v>
      </c>
      <c r="BK70" s="18">
        <f t="shared" si="32"/>
        <v>0</v>
      </c>
    </row>
    <row r="71" spans="1:63" ht="24" x14ac:dyDescent="0.25">
      <c r="A71" s="44">
        <v>209076701</v>
      </c>
      <c r="B71" s="46" t="s">
        <v>335</v>
      </c>
      <c r="C71" s="45">
        <f>VLOOKUP(A71,'[31]MD agosto datos (2)'!$B$1170:$J$1753,9,0)</f>
        <v>60</v>
      </c>
      <c r="D71" s="35">
        <f>VLOOKUP(A71,'[31]MD agosto datos (2)'!$B$2:$I$585,6,0)</f>
        <v>80</v>
      </c>
      <c r="E71" s="35">
        <f>VLOOKUP(A71,'[31]MD agosto datos (2)'!$B$2:$H$585,7,0)</f>
        <v>550</v>
      </c>
      <c r="F71" s="36">
        <f>VLOOKUP(A71,'[31]MD agosto datos (2)'!$B$2:$I$585,8,0)</f>
        <v>570</v>
      </c>
      <c r="G71" s="35">
        <f t="shared" si="33"/>
        <v>1200</v>
      </c>
      <c r="H71" s="35">
        <f t="shared" si="34"/>
        <v>72000</v>
      </c>
      <c r="I71" s="35">
        <f>VLOOKUP(A71,'[31]MD agosto datos (2)'!$B$586:$I$1169,6,0)</f>
        <v>0</v>
      </c>
      <c r="J71" s="35">
        <f>VLOOKUP(A71,'[31]MD agosto datos (2)'!$B$586:$I$1169,7,0)</f>
        <v>520</v>
      </c>
      <c r="K71" s="36">
        <f>VLOOKUP(A71,'[31]MD agosto datos (2)'!$B$586:$I$1169,8,0)</f>
        <v>70</v>
      </c>
      <c r="L71" s="40">
        <f t="shared" si="35"/>
        <v>590</v>
      </c>
      <c r="M71" s="41">
        <f t="shared" si="36"/>
        <v>35400</v>
      </c>
      <c r="N71" s="35">
        <f>VLOOKUP(A71,'[31]MD agosto datos (2)'!$B$1170:$I$1753,6,0)</f>
        <v>0</v>
      </c>
      <c r="O71" s="35">
        <f>VLOOKUP(A71,'[31]MD agosto datos (2)'!$B$1170:$I$1753,7,0)</f>
        <v>370</v>
      </c>
      <c r="P71" s="36">
        <f>VLOOKUP(A71,'[31]MD agosto datos (2)'!$B$1170:$I$1753,8,0)</f>
        <v>0</v>
      </c>
      <c r="Q71" s="42">
        <f t="shared" si="37"/>
        <v>370</v>
      </c>
      <c r="R71" s="43">
        <f t="shared" si="38"/>
        <v>22200</v>
      </c>
      <c r="S71" s="15"/>
      <c r="T71" s="16"/>
      <c r="U71" s="16"/>
      <c r="V71" s="17">
        <f t="shared" si="40"/>
        <v>0</v>
      </c>
      <c r="W71" s="18">
        <f t="shared" si="24"/>
        <v>0</v>
      </c>
      <c r="X71" s="16"/>
      <c r="Y71" s="16"/>
      <c r="Z71" s="16"/>
      <c r="AA71" s="19">
        <f t="shared" si="41"/>
        <v>0</v>
      </c>
      <c r="AB71" s="20">
        <f t="shared" si="25"/>
        <v>0</v>
      </c>
      <c r="AC71" s="16"/>
      <c r="AD71" s="21"/>
      <c r="AE71" s="21"/>
      <c r="AF71" s="19">
        <f t="shared" si="39"/>
        <v>0</v>
      </c>
      <c r="AG71" s="20">
        <f t="shared" si="26"/>
        <v>0</v>
      </c>
      <c r="AH71" s="19"/>
      <c r="AI71" s="19"/>
      <c r="AJ71" s="19"/>
      <c r="AK71" s="19">
        <f t="shared" si="42"/>
        <v>0</v>
      </c>
      <c r="AL71" s="20">
        <f t="shared" si="27"/>
        <v>0</v>
      </c>
      <c r="AM71" s="19"/>
      <c r="AN71" s="19"/>
      <c r="AO71" s="19"/>
      <c r="AP71" s="19">
        <f t="shared" si="43"/>
        <v>0</v>
      </c>
      <c r="AQ71" s="20">
        <f t="shared" si="28"/>
        <v>0</v>
      </c>
      <c r="AR71" s="19"/>
      <c r="AS71" s="19"/>
      <c r="AT71" s="19"/>
      <c r="AU71" s="19">
        <f t="shared" si="44"/>
        <v>0</v>
      </c>
      <c r="AV71" s="20">
        <f t="shared" si="29"/>
        <v>0</v>
      </c>
      <c r="AW71" s="19"/>
      <c r="AX71" s="19"/>
      <c r="AY71" s="19"/>
      <c r="AZ71" s="19">
        <f t="shared" si="45"/>
        <v>0</v>
      </c>
      <c r="BA71" s="18">
        <f t="shared" si="30"/>
        <v>0</v>
      </c>
      <c r="BB71" s="19"/>
      <c r="BC71" s="19"/>
      <c r="BD71" s="19"/>
      <c r="BE71" s="19">
        <f t="shared" si="46"/>
        <v>0</v>
      </c>
      <c r="BF71" s="18">
        <f t="shared" si="31"/>
        <v>0</v>
      </c>
      <c r="BG71" s="19"/>
      <c r="BH71" s="19"/>
      <c r="BI71" s="19"/>
      <c r="BJ71" s="19">
        <f t="shared" si="47"/>
        <v>0</v>
      </c>
      <c r="BK71" s="18">
        <f t="shared" si="32"/>
        <v>0</v>
      </c>
    </row>
    <row r="72" spans="1:63" ht="24" x14ac:dyDescent="0.25">
      <c r="A72" s="44">
        <v>209077701</v>
      </c>
      <c r="B72" s="46" t="s">
        <v>339</v>
      </c>
      <c r="C72" s="45">
        <f>VLOOKUP(A72,'[31]MD agosto datos (2)'!$B$1170:$J$1753,9,0)</f>
        <v>6.9</v>
      </c>
      <c r="D72" s="35">
        <f>VLOOKUP(A72,'[31]MD agosto datos (2)'!$B$2:$I$585,6,0)</f>
        <v>5550</v>
      </c>
      <c r="E72" s="35">
        <f>VLOOKUP(A72,'[31]MD agosto datos (2)'!$B$2:$H$585,7,0)</f>
        <v>1300</v>
      </c>
      <c r="F72" s="36">
        <f>VLOOKUP(A72,'[31]MD agosto datos (2)'!$B$2:$I$585,8,0)</f>
        <v>575</v>
      </c>
      <c r="G72" s="35">
        <f t="shared" si="33"/>
        <v>7425</v>
      </c>
      <c r="H72" s="35">
        <f t="shared" si="34"/>
        <v>51232.5</v>
      </c>
      <c r="I72" s="35">
        <f>VLOOKUP(A72,'[31]MD agosto datos (2)'!$B$586:$I$1169,6,0)</f>
        <v>0</v>
      </c>
      <c r="J72" s="35">
        <f>VLOOKUP(A72,'[31]MD agosto datos (2)'!$B$586:$I$1169,7,0)</f>
        <v>0</v>
      </c>
      <c r="K72" s="36">
        <f>VLOOKUP(A72,'[31]MD agosto datos (2)'!$B$586:$I$1169,8,0)</f>
        <v>0</v>
      </c>
      <c r="L72" s="40">
        <f t="shared" si="35"/>
        <v>0</v>
      </c>
      <c r="M72" s="41">
        <f t="shared" si="36"/>
        <v>0</v>
      </c>
      <c r="N72" s="35">
        <f>VLOOKUP(A72,'[31]MD agosto datos (2)'!$B$1170:$I$1753,6,0)</f>
        <v>0</v>
      </c>
      <c r="O72" s="35">
        <f>VLOOKUP(A72,'[31]MD agosto datos (2)'!$B$1170:$I$1753,7,0)</f>
        <v>0</v>
      </c>
      <c r="P72" s="36">
        <f>VLOOKUP(A72,'[31]MD agosto datos (2)'!$B$1170:$I$1753,8,0)</f>
        <v>0</v>
      </c>
      <c r="Q72" s="42">
        <f t="shared" si="37"/>
        <v>0</v>
      </c>
      <c r="R72" s="43">
        <f t="shared" si="38"/>
        <v>0</v>
      </c>
      <c r="S72" s="15"/>
      <c r="T72" s="16"/>
      <c r="U72" s="16"/>
      <c r="V72" s="17">
        <f t="shared" si="40"/>
        <v>0</v>
      </c>
      <c r="W72" s="18">
        <f t="shared" si="24"/>
        <v>0</v>
      </c>
      <c r="X72" s="16"/>
      <c r="Y72" s="16"/>
      <c r="Z72" s="16"/>
      <c r="AA72" s="19">
        <f t="shared" si="41"/>
        <v>0</v>
      </c>
      <c r="AB72" s="20">
        <f t="shared" si="25"/>
        <v>0</v>
      </c>
      <c r="AC72" s="16"/>
      <c r="AD72" s="21"/>
      <c r="AE72" s="21"/>
      <c r="AF72" s="19">
        <f t="shared" si="39"/>
        <v>0</v>
      </c>
      <c r="AG72" s="20">
        <f t="shared" si="26"/>
        <v>0</v>
      </c>
      <c r="AH72" s="19"/>
      <c r="AI72" s="19"/>
      <c r="AJ72" s="19"/>
      <c r="AK72" s="19">
        <f t="shared" si="42"/>
        <v>0</v>
      </c>
      <c r="AL72" s="20">
        <f t="shared" si="27"/>
        <v>0</v>
      </c>
      <c r="AM72" s="19"/>
      <c r="AN72" s="19"/>
      <c r="AO72" s="19"/>
      <c r="AP72" s="19">
        <f t="shared" si="43"/>
        <v>0</v>
      </c>
      <c r="AQ72" s="20">
        <f t="shared" si="28"/>
        <v>0</v>
      </c>
      <c r="AR72" s="19"/>
      <c r="AS72" s="19"/>
      <c r="AT72" s="19"/>
      <c r="AU72" s="19">
        <f t="shared" si="44"/>
        <v>0</v>
      </c>
      <c r="AV72" s="20">
        <f t="shared" si="29"/>
        <v>0</v>
      </c>
      <c r="AW72" s="19"/>
      <c r="AX72" s="19"/>
      <c r="AY72" s="19"/>
      <c r="AZ72" s="19">
        <f t="shared" si="45"/>
        <v>0</v>
      </c>
      <c r="BA72" s="18">
        <f t="shared" si="30"/>
        <v>0</v>
      </c>
      <c r="BB72" s="19"/>
      <c r="BC72" s="19"/>
      <c r="BD72" s="19"/>
      <c r="BE72" s="19">
        <f t="shared" si="46"/>
        <v>0</v>
      </c>
      <c r="BF72" s="18">
        <f t="shared" si="31"/>
        <v>0</v>
      </c>
      <c r="BG72" s="19"/>
      <c r="BH72" s="19"/>
      <c r="BI72" s="19"/>
      <c r="BJ72" s="19">
        <f t="shared" si="47"/>
        <v>0</v>
      </c>
      <c r="BK72" s="18">
        <f t="shared" si="32"/>
        <v>0</v>
      </c>
    </row>
    <row r="73" spans="1:63" ht="24" x14ac:dyDescent="0.25">
      <c r="A73" s="44">
        <v>209077801</v>
      </c>
      <c r="B73" s="46" t="s">
        <v>340</v>
      </c>
      <c r="C73" s="45">
        <f>VLOOKUP(A73,'[31]MD agosto datos (2)'!$B$1170:$J$1753,9,0)</f>
        <v>47.5</v>
      </c>
      <c r="D73" s="35">
        <f>VLOOKUP(A73,'[31]MD agosto datos (2)'!$B$2:$I$585,6,0)</f>
        <v>764</v>
      </c>
      <c r="E73" s="35">
        <f>VLOOKUP(A73,'[31]MD agosto datos (2)'!$B$2:$H$585,7,0)</f>
        <v>376</v>
      </c>
      <c r="F73" s="36">
        <f>VLOOKUP(A73,'[31]MD agosto datos (2)'!$B$2:$I$585,8,0)</f>
        <v>268</v>
      </c>
      <c r="G73" s="35">
        <f t="shared" si="33"/>
        <v>1408</v>
      </c>
      <c r="H73" s="35">
        <f t="shared" si="34"/>
        <v>66880</v>
      </c>
      <c r="I73" s="35">
        <f>VLOOKUP(A73,'[31]MD agosto datos (2)'!$B$586:$I$1169,6,0)</f>
        <v>0</v>
      </c>
      <c r="J73" s="35">
        <f>VLOOKUP(A73,'[31]MD agosto datos (2)'!$B$586:$I$1169,7,0)</f>
        <v>0</v>
      </c>
      <c r="K73" s="36">
        <f>VLOOKUP(A73,'[31]MD agosto datos (2)'!$B$586:$I$1169,8,0)</f>
        <v>0</v>
      </c>
      <c r="L73" s="40">
        <f t="shared" si="35"/>
        <v>0</v>
      </c>
      <c r="M73" s="41">
        <f t="shared" si="36"/>
        <v>0</v>
      </c>
      <c r="N73" s="35">
        <f>VLOOKUP(A73,'[31]MD agosto datos (2)'!$B$1170:$I$1753,6,0)</f>
        <v>0</v>
      </c>
      <c r="O73" s="35">
        <f>VLOOKUP(A73,'[31]MD agosto datos (2)'!$B$1170:$I$1753,7,0)</f>
        <v>0</v>
      </c>
      <c r="P73" s="36">
        <f>VLOOKUP(A73,'[31]MD agosto datos (2)'!$B$1170:$I$1753,8,0)</f>
        <v>0</v>
      </c>
      <c r="Q73" s="42">
        <f t="shared" si="37"/>
        <v>0</v>
      </c>
      <c r="R73" s="43">
        <f t="shared" si="38"/>
        <v>0</v>
      </c>
      <c r="S73" s="15"/>
      <c r="T73" s="16"/>
      <c r="U73" s="16"/>
      <c r="V73" s="17">
        <f t="shared" si="40"/>
        <v>0</v>
      </c>
      <c r="W73" s="18">
        <f t="shared" si="24"/>
        <v>0</v>
      </c>
      <c r="X73" s="16"/>
      <c r="Y73" s="16"/>
      <c r="Z73" s="16"/>
      <c r="AA73" s="19">
        <f t="shared" si="41"/>
        <v>0</v>
      </c>
      <c r="AB73" s="20">
        <f t="shared" si="25"/>
        <v>0</v>
      </c>
      <c r="AC73" s="16"/>
      <c r="AD73" s="21"/>
      <c r="AE73" s="21"/>
      <c r="AF73" s="19">
        <f t="shared" si="39"/>
        <v>0</v>
      </c>
      <c r="AG73" s="20">
        <f t="shared" si="26"/>
        <v>0</v>
      </c>
      <c r="AH73" s="19"/>
      <c r="AI73" s="19"/>
      <c r="AJ73" s="19"/>
      <c r="AK73" s="19">
        <f t="shared" si="42"/>
        <v>0</v>
      </c>
      <c r="AL73" s="20">
        <f t="shared" si="27"/>
        <v>0</v>
      </c>
      <c r="AM73" s="19"/>
      <c r="AN73" s="19"/>
      <c r="AO73" s="19"/>
      <c r="AP73" s="19">
        <f t="shared" si="43"/>
        <v>0</v>
      </c>
      <c r="AQ73" s="20">
        <f t="shared" si="28"/>
        <v>0</v>
      </c>
      <c r="AR73" s="19"/>
      <c r="AS73" s="19"/>
      <c r="AT73" s="19"/>
      <c r="AU73" s="19">
        <f t="shared" si="44"/>
        <v>0</v>
      </c>
      <c r="AV73" s="20">
        <f t="shared" si="29"/>
        <v>0</v>
      </c>
      <c r="AW73" s="19"/>
      <c r="AX73" s="19"/>
      <c r="AY73" s="19"/>
      <c r="AZ73" s="19">
        <f t="shared" si="45"/>
        <v>0</v>
      </c>
      <c r="BA73" s="18">
        <f t="shared" si="30"/>
        <v>0</v>
      </c>
      <c r="BB73" s="19"/>
      <c r="BC73" s="19"/>
      <c r="BD73" s="19"/>
      <c r="BE73" s="19">
        <f t="shared" si="46"/>
        <v>0</v>
      </c>
      <c r="BF73" s="18">
        <f t="shared" si="31"/>
        <v>0</v>
      </c>
      <c r="BG73" s="19"/>
      <c r="BH73" s="19"/>
      <c r="BI73" s="19"/>
      <c r="BJ73" s="19">
        <f t="shared" si="47"/>
        <v>0</v>
      </c>
      <c r="BK73" s="18">
        <f t="shared" si="32"/>
        <v>0</v>
      </c>
    </row>
    <row r="74" spans="1:63" ht="24" x14ac:dyDescent="0.25">
      <c r="A74" s="44">
        <v>209091701</v>
      </c>
      <c r="B74" s="46" t="s">
        <v>341</v>
      </c>
      <c r="C74" s="45">
        <f>VLOOKUP(A74,'[31]MD agosto datos (2)'!$B$1170:$J$1753,9,0)</f>
        <v>27.79</v>
      </c>
      <c r="D74" s="35">
        <f>VLOOKUP(A74,'[31]MD agosto datos (2)'!$B$2:$I$585,6,0)</f>
        <v>1900</v>
      </c>
      <c r="E74" s="35">
        <f>VLOOKUP(A74,'[31]MD agosto datos (2)'!$B$2:$H$585,7,0)</f>
        <v>1000</v>
      </c>
      <c r="F74" s="36">
        <f>VLOOKUP(A74,'[31]MD agosto datos (2)'!$B$2:$I$585,8,0)</f>
        <v>850</v>
      </c>
      <c r="G74" s="35">
        <f t="shared" si="33"/>
        <v>3750</v>
      </c>
      <c r="H74" s="35">
        <f t="shared" si="34"/>
        <v>104212.5</v>
      </c>
      <c r="I74" s="35">
        <f>VLOOKUP(A74,'[31]MD agosto datos (2)'!$B$586:$I$1169,6,0)</f>
        <v>0</v>
      </c>
      <c r="J74" s="35">
        <f>VLOOKUP(A74,'[31]MD agosto datos (2)'!$B$586:$I$1169,7,0)</f>
        <v>670</v>
      </c>
      <c r="K74" s="36">
        <f>VLOOKUP(A74,'[31]MD agosto datos (2)'!$B$586:$I$1169,8,0)</f>
        <v>600</v>
      </c>
      <c r="L74" s="40">
        <f t="shared" si="35"/>
        <v>1270</v>
      </c>
      <c r="M74" s="41">
        <f t="shared" si="36"/>
        <v>35293.299999999996</v>
      </c>
      <c r="N74" s="35">
        <f>VLOOKUP(A74,'[31]MD agosto datos (2)'!$B$1170:$I$1753,6,0)</f>
        <v>0</v>
      </c>
      <c r="O74" s="35">
        <f>VLOOKUP(A74,'[31]MD agosto datos (2)'!$B$1170:$I$1753,7,0)</f>
        <v>390</v>
      </c>
      <c r="P74" s="36">
        <f>VLOOKUP(A74,'[31]MD agosto datos (2)'!$B$1170:$I$1753,8,0)</f>
        <v>200</v>
      </c>
      <c r="Q74" s="42">
        <f t="shared" si="37"/>
        <v>590</v>
      </c>
      <c r="R74" s="43">
        <f t="shared" si="38"/>
        <v>16396.099999999999</v>
      </c>
      <c r="S74" s="15"/>
      <c r="T74" s="16"/>
      <c r="U74" s="16"/>
      <c r="V74" s="17">
        <f t="shared" si="40"/>
        <v>0</v>
      </c>
      <c r="W74" s="18">
        <f t="shared" si="24"/>
        <v>0</v>
      </c>
      <c r="X74" s="16"/>
      <c r="Y74" s="16"/>
      <c r="Z74" s="16"/>
      <c r="AA74" s="19">
        <f t="shared" si="41"/>
        <v>0</v>
      </c>
      <c r="AB74" s="20">
        <f t="shared" si="25"/>
        <v>0</v>
      </c>
      <c r="AC74" s="16"/>
      <c r="AD74" s="21"/>
      <c r="AE74" s="21"/>
      <c r="AF74" s="19">
        <f t="shared" si="39"/>
        <v>0</v>
      </c>
      <c r="AG74" s="20">
        <f t="shared" si="26"/>
        <v>0</v>
      </c>
      <c r="AH74" s="19"/>
      <c r="AI74" s="19"/>
      <c r="AJ74" s="19"/>
      <c r="AK74" s="19">
        <f t="shared" si="42"/>
        <v>0</v>
      </c>
      <c r="AL74" s="20">
        <f t="shared" si="27"/>
        <v>0</v>
      </c>
      <c r="AM74" s="19"/>
      <c r="AN74" s="19"/>
      <c r="AO74" s="19"/>
      <c r="AP74" s="19">
        <f t="shared" si="43"/>
        <v>0</v>
      </c>
      <c r="AQ74" s="20">
        <f t="shared" si="28"/>
        <v>0</v>
      </c>
      <c r="AR74" s="19"/>
      <c r="AS74" s="19"/>
      <c r="AT74" s="19"/>
      <c r="AU74" s="19">
        <f t="shared" si="44"/>
        <v>0</v>
      </c>
      <c r="AV74" s="20">
        <f t="shared" si="29"/>
        <v>0</v>
      </c>
      <c r="AW74" s="19"/>
      <c r="AX74" s="19"/>
      <c r="AY74" s="19"/>
      <c r="AZ74" s="19">
        <f t="shared" si="45"/>
        <v>0</v>
      </c>
      <c r="BA74" s="18">
        <f t="shared" si="30"/>
        <v>0</v>
      </c>
      <c r="BB74" s="19"/>
      <c r="BC74" s="19"/>
      <c r="BD74" s="19"/>
      <c r="BE74" s="19">
        <f t="shared" si="46"/>
        <v>0</v>
      </c>
      <c r="BF74" s="18">
        <f t="shared" si="31"/>
        <v>0</v>
      </c>
      <c r="BG74" s="19"/>
      <c r="BH74" s="19"/>
      <c r="BI74" s="19"/>
      <c r="BJ74" s="19">
        <f t="shared" si="47"/>
        <v>0</v>
      </c>
      <c r="BK74" s="18">
        <f t="shared" si="32"/>
        <v>0</v>
      </c>
    </row>
    <row r="75" spans="1:63" ht="24" x14ac:dyDescent="0.25">
      <c r="A75" s="44">
        <v>209091801</v>
      </c>
      <c r="B75" s="46" t="s">
        <v>342</v>
      </c>
      <c r="C75" s="45">
        <f>VLOOKUP(A75,'[31]MD agosto datos (2)'!$B$1170:$J$1753,9,0)</f>
        <v>73.41</v>
      </c>
      <c r="D75" s="35">
        <f>VLOOKUP(A75,'[31]MD agosto datos (2)'!$B$2:$I$585,6,0)</f>
        <v>1240</v>
      </c>
      <c r="E75" s="35">
        <f>VLOOKUP(A75,'[31]MD agosto datos (2)'!$B$2:$H$585,7,0)</f>
        <v>675</v>
      </c>
      <c r="F75" s="36">
        <f>VLOOKUP(A75,'[31]MD agosto datos (2)'!$B$2:$I$585,8,0)</f>
        <v>630</v>
      </c>
      <c r="G75" s="35">
        <f t="shared" si="33"/>
        <v>2545</v>
      </c>
      <c r="H75" s="35">
        <f t="shared" si="34"/>
        <v>186828.44999999998</v>
      </c>
      <c r="I75" s="35">
        <f>VLOOKUP(A75,'[31]MD agosto datos (2)'!$B$586:$I$1169,6,0)</f>
        <v>630</v>
      </c>
      <c r="J75" s="35">
        <f>VLOOKUP(A75,'[31]MD agosto datos (2)'!$B$586:$I$1169,7,0)</f>
        <v>535</v>
      </c>
      <c r="K75" s="36">
        <f>VLOOKUP(A75,'[31]MD agosto datos (2)'!$B$586:$I$1169,8,0)</f>
        <v>0</v>
      </c>
      <c r="L75" s="40">
        <f t="shared" si="35"/>
        <v>1165</v>
      </c>
      <c r="M75" s="41">
        <f t="shared" si="36"/>
        <v>85522.65</v>
      </c>
      <c r="N75" s="35">
        <f>VLOOKUP(A75,'[31]MD agosto datos (2)'!$B$1170:$I$1753,6,0)</f>
        <v>130</v>
      </c>
      <c r="O75" s="35">
        <f>VLOOKUP(A75,'[31]MD agosto datos (2)'!$B$1170:$I$1753,7,0)</f>
        <v>205</v>
      </c>
      <c r="P75" s="36">
        <f>VLOOKUP(A75,'[31]MD agosto datos (2)'!$B$1170:$I$1753,8,0)</f>
        <v>200</v>
      </c>
      <c r="Q75" s="42">
        <f t="shared" si="37"/>
        <v>535</v>
      </c>
      <c r="R75" s="43">
        <f t="shared" si="38"/>
        <v>39274.35</v>
      </c>
      <c r="S75" s="15"/>
      <c r="T75" s="16"/>
      <c r="U75" s="16"/>
      <c r="V75" s="17">
        <f t="shared" si="40"/>
        <v>0</v>
      </c>
      <c r="W75" s="18">
        <f t="shared" si="24"/>
        <v>0</v>
      </c>
      <c r="X75" s="16"/>
      <c r="Y75" s="16"/>
      <c r="Z75" s="16"/>
      <c r="AA75" s="19">
        <f t="shared" si="41"/>
        <v>0</v>
      </c>
      <c r="AB75" s="20">
        <f t="shared" si="25"/>
        <v>0</v>
      </c>
      <c r="AC75" s="16"/>
      <c r="AD75" s="21"/>
      <c r="AE75" s="21"/>
      <c r="AF75" s="19">
        <f t="shared" si="39"/>
        <v>0</v>
      </c>
      <c r="AG75" s="20">
        <f t="shared" si="26"/>
        <v>0</v>
      </c>
      <c r="AH75" s="19"/>
      <c r="AI75" s="19"/>
      <c r="AJ75" s="19"/>
      <c r="AK75" s="19">
        <f t="shared" si="42"/>
        <v>0</v>
      </c>
      <c r="AL75" s="20">
        <f t="shared" si="27"/>
        <v>0</v>
      </c>
      <c r="AM75" s="19"/>
      <c r="AN75" s="19"/>
      <c r="AO75" s="19"/>
      <c r="AP75" s="19">
        <f t="shared" si="43"/>
        <v>0</v>
      </c>
      <c r="AQ75" s="20">
        <f t="shared" si="28"/>
        <v>0</v>
      </c>
      <c r="AR75" s="19"/>
      <c r="AS75" s="19"/>
      <c r="AT75" s="19"/>
      <c r="AU75" s="19">
        <f t="shared" si="44"/>
        <v>0</v>
      </c>
      <c r="AV75" s="20">
        <f t="shared" si="29"/>
        <v>0</v>
      </c>
      <c r="AW75" s="19"/>
      <c r="AX75" s="19"/>
      <c r="AY75" s="19"/>
      <c r="AZ75" s="19">
        <f t="shared" si="45"/>
        <v>0</v>
      </c>
      <c r="BA75" s="18">
        <f t="shared" si="30"/>
        <v>0</v>
      </c>
      <c r="BB75" s="19"/>
      <c r="BC75" s="19"/>
      <c r="BD75" s="19"/>
      <c r="BE75" s="19">
        <f t="shared" si="46"/>
        <v>0</v>
      </c>
      <c r="BF75" s="18">
        <f t="shared" si="31"/>
        <v>0</v>
      </c>
      <c r="BG75" s="19"/>
      <c r="BH75" s="19"/>
      <c r="BI75" s="19"/>
      <c r="BJ75" s="19">
        <f t="shared" si="47"/>
        <v>0</v>
      </c>
      <c r="BK75" s="18">
        <f t="shared" si="32"/>
        <v>0</v>
      </c>
    </row>
    <row r="76" spans="1:63" ht="24" x14ac:dyDescent="0.25">
      <c r="A76" s="44">
        <v>209091901</v>
      </c>
      <c r="B76" s="46" t="s">
        <v>343</v>
      </c>
      <c r="C76" s="45">
        <f>VLOOKUP(A76,'[31]MD agosto datos (2)'!$B$1170:$J$1753,9,0)</f>
        <v>27.79</v>
      </c>
      <c r="D76" s="35">
        <f>VLOOKUP(A76,'[31]MD agosto datos (2)'!$B$2:$I$585,6,0)</f>
        <v>2200</v>
      </c>
      <c r="E76" s="35">
        <f>VLOOKUP(A76,'[31]MD agosto datos (2)'!$B$2:$H$585,7,0)</f>
        <v>1070</v>
      </c>
      <c r="F76" s="36">
        <f>VLOOKUP(A76,'[31]MD agosto datos (2)'!$B$2:$I$585,8,0)</f>
        <v>450</v>
      </c>
      <c r="G76" s="35">
        <f t="shared" si="33"/>
        <v>3720</v>
      </c>
      <c r="H76" s="35">
        <f t="shared" si="34"/>
        <v>103378.8</v>
      </c>
      <c r="I76" s="35">
        <f>VLOOKUP(A76,'[31]MD agosto datos (2)'!$B$586:$I$1169,6,0)</f>
        <v>1420</v>
      </c>
      <c r="J76" s="35">
        <f>VLOOKUP(A76,'[31]MD agosto datos (2)'!$B$586:$I$1169,7,0)</f>
        <v>740</v>
      </c>
      <c r="K76" s="36">
        <f>VLOOKUP(A76,'[31]MD agosto datos (2)'!$B$586:$I$1169,8,0)</f>
        <v>250</v>
      </c>
      <c r="L76" s="40">
        <f t="shared" si="35"/>
        <v>2410</v>
      </c>
      <c r="M76" s="41">
        <f t="shared" si="36"/>
        <v>66973.899999999994</v>
      </c>
      <c r="N76" s="35">
        <f>VLOOKUP(A76,'[31]MD agosto datos (2)'!$B$1170:$I$1753,6,0)</f>
        <v>1320</v>
      </c>
      <c r="O76" s="35">
        <f>VLOOKUP(A76,'[31]MD agosto datos (2)'!$B$1170:$I$1753,7,0)</f>
        <v>690</v>
      </c>
      <c r="P76" s="36">
        <f>VLOOKUP(A76,'[31]MD agosto datos (2)'!$B$1170:$I$1753,8,0)</f>
        <v>250</v>
      </c>
      <c r="Q76" s="42">
        <f t="shared" si="37"/>
        <v>2260</v>
      </c>
      <c r="R76" s="43">
        <f t="shared" si="38"/>
        <v>62805.4</v>
      </c>
      <c r="S76" s="15"/>
      <c r="T76" s="16"/>
      <c r="U76" s="16"/>
      <c r="V76" s="17">
        <f t="shared" si="40"/>
        <v>0</v>
      </c>
      <c r="W76" s="18">
        <f t="shared" si="24"/>
        <v>0</v>
      </c>
      <c r="X76" s="16"/>
      <c r="Y76" s="16"/>
      <c r="Z76" s="16"/>
      <c r="AA76" s="19">
        <f t="shared" si="41"/>
        <v>0</v>
      </c>
      <c r="AB76" s="20">
        <f t="shared" si="25"/>
        <v>0</v>
      </c>
      <c r="AC76" s="16"/>
      <c r="AD76" s="21"/>
      <c r="AE76" s="21"/>
      <c r="AF76" s="19">
        <f t="shared" si="39"/>
        <v>0</v>
      </c>
      <c r="AG76" s="20">
        <f t="shared" si="26"/>
        <v>0</v>
      </c>
      <c r="AH76" s="19"/>
      <c r="AI76" s="19"/>
      <c r="AJ76" s="19"/>
      <c r="AK76" s="19">
        <f t="shared" si="42"/>
        <v>0</v>
      </c>
      <c r="AL76" s="20">
        <f t="shared" si="27"/>
        <v>0</v>
      </c>
      <c r="AM76" s="19"/>
      <c r="AN76" s="19"/>
      <c r="AO76" s="19"/>
      <c r="AP76" s="19">
        <f t="shared" si="43"/>
        <v>0</v>
      </c>
      <c r="AQ76" s="20">
        <f t="shared" si="28"/>
        <v>0</v>
      </c>
      <c r="AR76" s="19"/>
      <c r="AS76" s="19"/>
      <c r="AT76" s="19"/>
      <c r="AU76" s="19">
        <f t="shared" si="44"/>
        <v>0</v>
      </c>
      <c r="AV76" s="20">
        <f t="shared" si="29"/>
        <v>0</v>
      </c>
      <c r="AW76" s="19"/>
      <c r="AX76" s="19"/>
      <c r="AY76" s="19"/>
      <c r="AZ76" s="19">
        <f t="shared" si="45"/>
        <v>0</v>
      </c>
      <c r="BA76" s="18">
        <f t="shared" si="30"/>
        <v>0</v>
      </c>
      <c r="BB76" s="19"/>
      <c r="BC76" s="19"/>
      <c r="BD76" s="19"/>
      <c r="BE76" s="19">
        <f t="shared" si="46"/>
        <v>0</v>
      </c>
      <c r="BF76" s="18">
        <f t="shared" si="31"/>
        <v>0</v>
      </c>
      <c r="BG76" s="19"/>
      <c r="BH76" s="19"/>
      <c r="BI76" s="19"/>
      <c r="BJ76" s="19">
        <f t="shared" si="47"/>
        <v>0</v>
      </c>
      <c r="BK76" s="18">
        <f t="shared" si="32"/>
        <v>0</v>
      </c>
    </row>
    <row r="77" spans="1:63" ht="24" x14ac:dyDescent="0.25">
      <c r="A77" s="44">
        <v>209092001</v>
      </c>
      <c r="B77" s="46" t="s">
        <v>344</v>
      </c>
      <c r="C77" s="45">
        <f>VLOOKUP(A77,'[31]MD agosto datos (2)'!$B$1170:$J$1753,9,0)</f>
        <v>73.41</v>
      </c>
      <c r="D77" s="35">
        <f>VLOOKUP(A77,'[31]MD agosto datos (2)'!$B$2:$I$585,6,0)</f>
        <v>3960</v>
      </c>
      <c r="E77" s="35">
        <f>VLOOKUP(A77,'[31]MD agosto datos (2)'!$B$2:$H$585,7,0)</f>
        <v>1320</v>
      </c>
      <c r="F77" s="36">
        <f>VLOOKUP(A77,'[31]MD agosto datos (2)'!$B$2:$I$585,8,0)</f>
        <v>1070</v>
      </c>
      <c r="G77" s="35">
        <f t="shared" si="33"/>
        <v>6350</v>
      </c>
      <c r="H77" s="35">
        <f t="shared" si="34"/>
        <v>466153.5</v>
      </c>
      <c r="I77" s="35">
        <f>VLOOKUP(A77,'[31]MD agosto datos (2)'!$B$586:$I$1169,6,0)</f>
        <v>4930</v>
      </c>
      <c r="J77" s="35">
        <f>VLOOKUP(A77,'[31]MD agosto datos (2)'!$B$586:$I$1169,7,0)</f>
        <v>1260</v>
      </c>
      <c r="K77" s="36">
        <f>VLOOKUP(A77,'[31]MD agosto datos (2)'!$B$586:$I$1169,8,0)</f>
        <v>0</v>
      </c>
      <c r="L77" s="40">
        <f t="shared" si="35"/>
        <v>6190</v>
      </c>
      <c r="M77" s="41">
        <f t="shared" si="36"/>
        <v>454407.89999999997</v>
      </c>
      <c r="N77" s="35">
        <f>VLOOKUP(A77,'[31]MD agosto datos (2)'!$B$1170:$I$1753,6,0)</f>
        <v>4430</v>
      </c>
      <c r="O77" s="35">
        <f>VLOOKUP(A77,'[31]MD agosto datos (2)'!$B$1170:$I$1753,7,0)</f>
        <v>1210</v>
      </c>
      <c r="P77" s="36">
        <f>VLOOKUP(A77,'[31]MD agosto datos (2)'!$B$1170:$I$1753,8,0)</f>
        <v>200</v>
      </c>
      <c r="Q77" s="42">
        <f t="shared" si="37"/>
        <v>5840</v>
      </c>
      <c r="R77" s="43">
        <f t="shared" si="38"/>
        <v>428714.39999999997</v>
      </c>
      <c r="S77" s="15"/>
      <c r="T77" s="16"/>
      <c r="U77" s="16"/>
      <c r="V77" s="17">
        <f t="shared" si="40"/>
        <v>0</v>
      </c>
      <c r="W77" s="18">
        <f t="shared" si="24"/>
        <v>0</v>
      </c>
      <c r="X77" s="16"/>
      <c r="Y77" s="16"/>
      <c r="Z77" s="16"/>
      <c r="AA77" s="19">
        <f t="shared" si="41"/>
        <v>0</v>
      </c>
      <c r="AB77" s="20">
        <f t="shared" si="25"/>
        <v>0</v>
      </c>
      <c r="AC77" s="16"/>
      <c r="AD77" s="21"/>
      <c r="AE77" s="21"/>
      <c r="AF77" s="19">
        <f t="shared" si="39"/>
        <v>0</v>
      </c>
      <c r="AG77" s="20">
        <f t="shared" si="26"/>
        <v>0</v>
      </c>
      <c r="AH77" s="19"/>
      <c r="AI77" s="19"/>
      <c r="AJ77" s="19"/>
      <c r="AK77" s="19">
        <f t="shared" si="42"/>
        <v>0</v>
      </c>
      <c r="AL77" s="20">
        <f t="shared" si="27"/>
        <v>0</v>
      </c>
      <c r="AM77" s="19"/>
      <c r="AN77" s="19"/>
      <c r="AO77" s="19"/>
      <c r="AP77" s="19">
        <f t="shared" si="43"/>
        <v>0</v>
      </c>
      <c r="AQ77" s="20">
        <f t="shared" si="28"/>
        <v>0</v>
      </c>
      <c r="AR77" s="19"/>
      <c r="AS77" s="19"/>
      <c r="AT77" s="19"/>
      <c r="AU77" s="19">
        <f t="shared" si="44"/>
        <v>0</v>
      </c>
      <c r="AV77" s="20">
        <f t="shared" si="29"/>
        <v>0</v>
      </c>
      <c r="AW77" s="19"/>
      <c r="AX77" s="19"/>
      <c r="AY77" s="19"/>
      <c r="AZ77" s="19">
        <f t="shared" si="45"/>
        <v>0</v>
      </c>
      <c r="BA77" s="18">
        <f t="shared" si="30"/>
        <v>0</v>
      </c>
      <c r="BB77" s="19"/>
      <c r="BC77" s="19"/>
      <c r="BD77" s="19"/>
      <c r="BE77" s="19">
        <f t="shared" si="46"/>
        <v>0</v>
      </c>
      <c r="BF77" s="18">
        <f t="shared" si="31"/>
        <v>0</v>
      </c>
      <c r="BG77" s="19"/>
      <c r="BH77" s="19"/>
      <c r="BI77" s="19"/>
      <c r="BJ77" s="19">
        <f t="shared" si="47"/>
        <v>0</v>
      </c>
      <c r="BK77" s="18">
        <f t="shared" si="32"/>
        <v>0</v>
      </c>
    </row>
    <row r="78" spans="1:63" ht="36" x14ac:dyDescent="0.25">
      <c r="A78" s="44">
        <v>209092101</v>
      </c>
      <c r="B78" s="46" t="s">
        <v>345</v>
      </c>
      <c r="C78" s="45">
        <f>VLOOKUP(A78,'[31]MD agosto datos (2)'!$B$1170:$J$1753,9,0)</f>
        <v>47.6</v>
      </c>
      <c r="D78" s="35">
        <f>VLOOKUP(A78,'[31]MD agosto datos (2)'!$B$2:$I$585,6,0)</f>
        <v>3440</v>
      </c>
      <c r="E78" s="35">
        <f>VLOOKUP(A78,'[31]MD agosto datos (2)'!$B$2:$H$585,7,0)</f>
        <v>310</v>
      </c>
      <c r="F78" s="36">
        <f>VLOOKUP(A78,'[31]MD agosto datos (2)'!$B$2:$I$585,8,0)</f>
        <v>1840</v>
      </c>
      <c r="G78" s="35">
        <f t="shared" si="33"/>
        <v>5590</v>
      </c>
      <c r="H78" s="35">
        <f t="shared" si="34"/>
        <v>266084</v>
      </c>
      <c r="I78" s="35">
        <f>VLOOKUP(A78,'[31]MD agosto datos (2)'!$B$586:$I$1169,6,0)</f>
        <v>0</v>
      </c>
      <c r="J78" s="35">
        <f>VLOOKUP(A78,'[31]MD agosto datos (2)'!$B$586:$I$1169,7,0)</f>
        <v>170</v>
      </c>
      <c r="K78" s="36">
        <f>VLOOKUP(A78,'[31]MD agosto datos (2)'!$B$586:$I$1169,8,0)</f>
        <v>1750</v>
      </c>
      <c r="L78" s="40">
        <f t="shared" si="35"/>
        <v>1920</v>
      </c>
      <c r="M78" s="41">
        <f t="shared" si="36"/>
        <v>91392</v>
      </c>
      <c r="N78" s="35">
        <f>VLOOKUP(A78,'[31]MD agosto datos (2)'!$B$1170:$I$1753,6,0)</f>
        <v>0</v>
      </c>
      <c r="O78" s="35">
        <f>VLOOKUP(A78,'[31]MD agosto datos (2)'!$B$1170:$I$1753,7,0)</f>
        <v>0</v>
      </c>
      <c r="P78" s="36">
        <f>VLOOKUP(A78,'[31]MD agosto datos (2)'!$B$1170:$I$1753,8,0)</f>
        <v>1750</v>
      </c>
      <c r="Q78" s="42">
        <f t="shared" si="37"/>
        <v>1750</v>
      </c>
      <c r="R78" s="43">
        <f t="shared" si="38"/>
        <v>83300</v>
      </c>
      <c r="S78" s="15"/>
      <c r="T78" s="16"/>
      <c r="U78" s="16"/>
      <c r="V78" s="17">
        <f t="shared" si="40"/>
        <v>0</v>
      </c>
      <c r="W78" s="18">
        <f t="shared" si="24"/>
        <v>0</v>
      </c>
      <c r="X78" s="16"/>
      <c r="Y78" s="16"/>
      <c r="Z78" s="16"/>
      <c r="AA78" s="19">
        <f t="shared" si="41"/>
        <v>0</v>
      </c>
      <c r="AB78" s="20">
        <f t="shared" si="25"/>
        <v>0</v>
      </c>
      <c r="AC78" s="16"/>
      <c r="AD78" s="21"/>
      <c r="AE78" s="21"/>
      <c r="AF78" s="19">
        <f t="shared" si="39"/>
        <v>0</v>
      </c>
      <c r="AG78" s="20">
        <f t="shared" si="26"/>
        <v>0</v>
      </c>
      <c r="AH78" s="19"/>
      <c r="AI78" s="19"/>
      <c r="AJ78" s="19"/>
      <c r="AK78" s="19">
        <f t="shared" si="42"/>
        <v>0</v>
      </c>
      <c r="AL78" s="20">
        <f t="shared" si="27"/>
        <v>0</v>
      </c>
      <c r="AM78" s="19"/>
      <c r="AN78" s="19"/>
      <c r="AO78" s="19"/>
      <c r="AP78" s="19">
        <f t="shared" si="43"/>
        <v>0</v>
      </c>
      <c r="AQ78" s="20">
        <f t="shared" si="28"/>
        <v>0</v>
      </c>
      <c r="AR78" s="19"/>
      <c r="AS78" s="19"/>
      <c r="AT78" s="19"/>
      <c r="AU78" s="19">
        <f t="shared" si="44"/>
        <v>0</v>
      </c>
      <c r="AV78" s="20">
        <f t="shared" si="29"/>
        <v>0</v>
      </c>
      <c r="AW78" s="19"/>
      <c r="AX78" s="19"/>
      <c r="AY78" s="19"/>
      <c r="AZ78" s="19">
        <f t="shared" si="45"/>
        <v>0</v>
      </c>
      <c r="BA78" s="18">
        <f t="shared" si="30"/>
        <v>0</v>
      </c>
      <c r="BB78" s="19"/>
      <c r="BC78" s="19"/>
      <c r="BD78" s="19"/>
      <c r="BE78" s="19">
        <f t="shared" si="46"/>
        <v>0</v>
      </c>
      <c r="BF78" s="18">
        <f t="shared" si="31"/>
        <v>0</v>
      </c>
      <c r="BG78" s="19"/>
      <c r="BH78" s="19"/>
      <c r="BI78" s="19"/>
      <c r="BJ78" s="19">
        <f t="shared" si="47"/>
        <v>0</v>
      </c>
      <c r="BK78" s="18">
        <f t="shared" si="32"/>
        <v>0</v>
      </c>
    </row>
    <row r="79" spans="1:63" ht="36" x14ac:dyDescent="0.25">
      <c r="A79" s="44">
        <v>209092301</v>
      </c>
      <c r="B79" s="46" t="s">
        <v>347</v>
      </c>
      <c r="C79" s="45">
        <f>VLOOKUP(A79,'[31]MD agosto datos (2)'!$B$1170:$J$1753,9,0)</f>
        <v>56.21</v>
      </c>
      <c r="D79" s="35">
        <f>VLOOKUP(A79,'[31]MD agosto datos (2)'!$B$2:$I$585,6,0)</f>
        <v>7840</v>
      </c>
      <c r="E79" s="35">
        <f>VLOOKUP(A79,'[31]MD agosto datos (2)'!$B$2:$H$585,7,0)</f>
        <v>5005</v>
      </c>
      <c r="F79" s="36">
        <f>VLOOKUP(A79,'[31]MD agosto datos (2)'!$B$2:$I$585,8,0)</f>
        <v>2760</v>
      </c>
      <c r="G79" s="35">
        <f t="shared" si="33"/>
        <v>15605</v>
      </c>
      <c r="H79" s="35">
        <f t="shared" si="34"/>
        <v>877157.05</v>
      </c>
      <c r="I79" s="35">
        <f>VLOOKUP(A79,'[31]MD agosto datos (2)'!$B$586:$I$1169,6,0)</f>
        <v>0</v>
      </c>
      <c r="J79" s="35">
        <f>VLOOKUP(A79,'[31]MD agosto datos (2)'!$B$586:$I$1169,7,0)</f>
        <v>4985</v>
      </c>
      <c r="K79" s="36">
        <f>VLOOKUP(A79,'[31]MD agosto datos (2)'!$B$586:$I$1169,8,0)</f>
        <v>1500</v>
      </c>
      <c r="L79" s="40">
        <f t="shared" si="35"/>
        <v>6485</v>
      </c>
      <c r="M79" s="41">
        <f t="shared" si="36"/>
        <v>364521.85</v>
      </c>
      <c r="N79" s="35">
        <f>VLOOKUP(A79,'[31]MD agosto datos (2)'!$B$1170:$I$1753,6,0)</f>
        <v>0</v>
      </c>
      <c r="O79" s="35">
        <f>VLOOKUP(A79,'[31]MD agosto datos (2)'!$B$1170:$I$1753,7,0)</f>
        <v>4985</v>
      </c>
      <c r="P79" s="36">
        <f>VLOOKUP(A79,'[31]MD agosto datos (2)'!$B$1170:$I$1753,8,0)</f>
        <v>1500</v>
      </c>
      <c r="Q79" s="42">
        <f t="shared" si="37"/>
        <v>6485</v>
      </c>
      <c r="R79" s="43">
        <f t="shared" si="38"/>
        <v>364521.85</v>
      </c>
      <c r="S79" s="15"/>
      <c r="T79" s="16"/>
      <c r="U79" s="16"/>
      <c r="V79" s="17">
        <f t="shared" si="40"/>
        <v>0</v>
      </c>
      <c r="W79" s="18">
        <f t="shared" si="24"/>
        <v>0</v>
      </c>
      <c r="X79" s="16"/>
      <c r="Y79" s="16"/>
      <c r="Z79" s="16"/>
      <c r="AA79" s="19">
        <f t="shared" si="41"/>
        <v>0</v>
      </c>
      <c r="AB79" s="20">
        <f t="shared" si="25"/>
        <v>0</v>
      </c>
      <c r="AC79" s="16"/>
      <c r="AD79" s="21"/>
      <c r="AE79" s="21"/>
      <c r="AF79" s="19">
        <f t="shared" si="39"/>
        <v>0</v>
      </c>
      <c r="AG79" s="20">
        <f t="shared" si="26"/>
        <v>0</v>
      </c>
      <c r="AH79" s="19"/>
      <c r="AI79" s="19"/>
      <c r="AJ79" s="19"/>
      <c r="AK79" s="19">
        <f t="shared" si="42"/>
        <v>0</v>
      </c>
      <c r="AL79" s="20">
        <f t="shared" si="27"/>
        <v>0</v>
      </c>
      <c r="AM79" s="19"/>
      <c r="AN79" s="19"/>
      <c r="AO79" s="19"/>
      <c r="AP79" s="19">
        <f t="shared" si="43"/>
        <v>0</v>
      </c>
      <c r="AQ79" s="20">
        <f t="shared" si="28"/>
        <v>0</v>
      </c>
      <c r="AR79" s="19"/>
      <c r="AS79" s="19"/>
      <c r="AT79" s="19"/>
      <c r="AU79" s="19">
        <f t="shared" si="44"/>
        <v>0</v>
      </c>
      <c r="AV79" s="20">
        <f t="shared" si="29"/>
        <v>0</v>
      </c>
      <c r="AW79" s="19"/>
      <c r="AX79" s="19"/>
      <c r="AY79" s="19"/>
      <c r="AZ79" s="19">
        <f t="shared" si="45"/>
        <v>0</v>
      </c>
      <c r="BA79" s="18">
        <f t="shared" si="30"/>
        <v>0</v>
      </c>
      <c r="BB79" s="19"/>
      <c r="BC79" s="19"/>
      <c r="BD79" s="19"/>
      <c r="BE79" s="19">
        <f t="shared" si="46"/>
        <v>0</v>
      </c>
      <c r="BF79" s="18">
        <f t="shared" si="31"/>
        <v>0</v>
      </c>
      <c r="BG79" s="19"/>
      <c r="BH79" s="19"/>
      <c r="BI79" s="19"/>
      <c r="BJ79" s="19">
        <f t="shared" si="47"/>
        <v>0</v>
      </c>
      <c r="BK79" s="18">
        <f t="shared" si="32"/>
        <v>0</v>
      </c>
    </row>
    <row r="80" spans="1:63" ht="36" x14ac:dyDescent="0.25">
      <c r="A80" s="44">
        <v>209092401</v>
      </c>
      <c r="B80" s="46" t="s">
        <v>348</v>
      </c>
      <c r="C80" s="45">
        <f>VLOOKUP(A80,'[31]MD agosto datos (2)'!$B$1170:$J$1753,9,0)</f>
        <v>34.979999999999997</v>
      </c>
      <c r="D80" s="35">
        <f>VLOOKUP(A80,'[31]MD agosto datos (2)'!$B$2:$I$585,6,0)</f>
        <v>0</v>
      </c>
      <c r="E80" s="35">
        <f>VLOOKUP(A80,'[31]MD agosto datos (2)'!$B$2:$H$585,7,0)</f>
        <v>1150</v>
      </c>
      <c r="F80" s="36">
        <f>VLOOKUP(A80,'[31]MD agosto datos (2)'!$B$2:$I$585,8,0)</f>
        <v>400</v>
      </c>
      <c r="G80" s="35">
        <f t="shared" si="33"/>
        <v>1550</v>
      </c>
      <c r="H80" s="35">
        <f t="shared" si="34"/>
        <v>54218.999999999993</v>
      </c>
      <c r="I80" s="35">
        <f>VLOOKUP(A80,'[31]MD agosto datos (2)'!$B$586:$I$1169,6,0)</f>
        <v>0</v>
      </c>
      <c r="J80" s="35">
        <f>VLOOKUP(A80,'[31]MD agosto datos (2)'!$B$586:$I$1169,7,0)</f>
        <v>1120</v>
      </c>
      <c r="K80" s="36">
        <f>VLOOKUP(A80,'[31]MD agosto datos (2)'!$B$586:$I$1169,8,0)</f>
        <v>300</v>
      </c>
      <c r="L80" s="40">
        <f t="shared" si="35"/>
        <v>1420</v>
      </c>
      <c r="M80" s="41">
        <f t="shared" si="36"/>
        <v>49671.6</v>
      </c>
      <c r="N80" s="35">
        <f>VLOOKUP(A80,'[31]MD agosto datos (2)'!$B$1170:$I$1753,6,0)</f>
        <v>0</v>
      </c>
      <c r="O80" s="35">
        <f>VLOOKUP(A80,'[31]MD agosto datos (2)'!$B$1170:$I$1753,7,0)</f>
        <v>1120</v>
      </c>
      <c r="P80" s="36">
        <f>VLOOKUP(A80,'[31]MD agosto datos (2)'!$B$1170:$I$1753,8,0)</f>
        <v>300</v>
      </c>
      <c r="Q80" s="42">
        <f t="shared" si="37"/>
        <v>1420</v>
      </c>
      <c r="R80" s="43">
        <f t="shared" si="38"/>
        <v>49671.6</v>
      </c>
      <c r="S80" s="15"/>
      <c r="T80" s="16"/>
      <c r="U80" s="16"/>
      <c r="V80" s="17">
        <f t="shared" si="40"/>
        <v>0</v>
      </c>
      <c r="W80" s="18">
        <f t="shared" si="24"/>
        <v>0</v>
      </c>
      <c r="X80" s="16"/>
      <c r="Y80" s="16"/>
      <c r="Z80" s="16"/>
      <c r="AA80" s="19">
        <f t="shared" si="41"/>
        <v>0</v>
      </c>
      <c r="AB80" s="20">
        <f t="shared" si="25"/>
        <v>0</v>
      </c>
      <c r="AC80" s="16"/>
      <c r="AD80" s="21"/>
      <c r="AE80" s="21"/>
      <c r="AF80" s="19">
        <f t="shared" si="39"/>
        <v>0</v>
      </c>
      <c r="AG80" s="20">
        <f t="shared" si="26"/>
        <v>0</v>
      </c>
      <c r="AH80" s="19"/>
      <c r="AI80" s="19"/>
      <c r="AJ80" s="19"/>
      <c r="AK80" s="19">
        <f t="shared" si="42"/>
        <v>0</v>
      </c>
      <c r="AL80" s="20">
        <f t="shared" si="27"/>
        <v>0</v>
      </c>
      <c r="AM80" s="19"/>
      <c r="AN80" s="19"/>
      <c r="AO80" s="19"/>
      <c r="AP80" s="19">
        <f t="shared" si="43"/>
        <v>0</v>
      </c>
      <c r="AQ80" s="20">
        <f t="shared" si="28"/>
        <v>0</v>
      </c>
      <c r="AR80" s="19"/>
      <c r="AS80" s="19"/>
      <c r="AT80" s="19"/>
      <c r="AU80" s="19">
        <f t="shared" si="44"/>
        <v>0</v>
      </c>
      <c r="AV80" s="20">
        <f t="shared" si="29"/>
        <v>0</v>
      </c>
      <c r="AW80" s="19"/>
      <c r="AX80" s="19"/>
      <c r="AY80" s="19"/>
      <c r="AZ80" s="19">
        <f t="shared" si="45"/>
        <v>0</v>
      </c>
      <c r="BA80" s="18">
        <f t="shared" si="30"/>
        <v>0</v>
      </c>
      <c r="BB80" s="19"/>
      <c r="BC80" s="19"/>
      <c r="BD80" s="19"/>
      <c r="BE80" s="19">
        <f t="shared" si="46"/>
        <v>0</v>
      </c>
      <c r="BF80" s="18">
        <f t="shared" si="31"/>
        <v>0</v>
      </c>
      <c r="BG80" s="19"/>
      <c r="BH80" s="19"/>
      <c r="BI80" s="19"/>
      <c r="BJ80" s="19">
        <f t="shared" si="47"/>
        <v>0</v>
      </c>
      <c r="BK80" s="18">
        <f t="shared" si="32"/>
        <v>0</v>
      </c>
    </row>
    <row r="81" spans="1:63" ht="24" x14ac:dyDescent="0.25">
      <c r="A81" s="44">
        <v>209100901</v>
      </c>
      <c r="B81" s="46" t="s">
        <v>353</v>
      </c>
      <c r="C81" s="45">
        <f>VLOOKUP(A81,'[31]MD agosto datos (2)'!$B$1170:$J$1753,9,0)</f>
        <v>7.9989999999999997</v>
      </c>
      <c r="D81" s="35">
        <f>VLOOKUP(A81,'[31]MD agosto datos (2)'!$B$2:$I$585,6,0)</f>
        <v>1500</v>
      </c>
      <c r="E81" s="35">
        <f>VLOOKUP(A81,'[31]MD agosto datos (2)'!$B$2:$H$585,7,0)</f>
        <v>1160</v>
      </c>
      <c r="F81" s="36">
        <f>VLOOKUP(A81,'[31]MD agosto datos (2)'!$B$2:$I$585,8,0)</f>
        <v>0</v>
      </c>
      <c r="G81" s="35">
        <f t="shared" si="33"/>
        <v>2660</v>
      </c>
      <c r="H81" s="35">
        <f t="shared" si="34"/>
        <v>21277.34</v>
      </c>
      <c r="I81" s="35">
        <f>VLOOKUP(A81,'[31]MD agosto datos (2)'!$B$586:$I$1169,6,0)</f>
        <v>2800</v>
      </c>
      <c r="J81" s="35">
        <f>VLOOKUP(A81,'[31]MD agosto datos (2)'!$B$586:$I$1169,7,0)</f>
        <v>720</v>
      </c>
      <c r="K81" s="36">
        <f>VLOOKUP(A81,'[31]MD agosto datos (2)'!$B$586:$I$1169,8,0)</f>
        <v>0</v>
      </c>
      <c r="L81" s="40">
        <f t="shared" si="35"/>
        <v>3520</v>
      </c>
      <c r="M81" s="41">
        <f t="shared" si="36"/>
        <v>28156.48</v>
      </c>
      <c r="N81" s="35">
        <f>VLOOKUP(A81,'[31]MD agosto datos (2)'!$B$1170:$I$1753,6,0)</f>
        <v>2800</v>
      </c>
      <c r="O81" s="35">
        <f>VLOOKUP(A81,'[31]MD agosto datos (2)'!$B$1170:$I$1753,7,0)</f>
        <v>640</v>
      </c>
      <c r="P81" s="36">
        <f>VLOOKUP(A81,'[31]MD agosto datos (2)'!$B$1170:$I$1753,8,0)</f>
        <v>0</v>
      </c>
      <c r="Q81" s="42">
        <f t="shared" si="37"/>
        <v>3440</v>
      </c>
      <c r="R81" s="43">
        <f t="shared" si="38"/>
        <v>27516.559999999998</v>
      </c>
      <c r="S81" s="15"/>
      <c r="T81" s="16"/>
      <c r="U81" s="16"/>
      <c r="V81" s="17">
        <f t="shared" si="40"/>
        <v>0</v>
      </c>
      <c r="W81" s="18">
        <f t="shared" si="24"/>
        <v>0</v>
      </c>
      <c r="X81" s="16"/>
      <c r="Y81" s="16"/>
      <c r="Z81" s="16"/>
      <c r="AA81" s="19">
        <f t="shared" si="41"/>
        <v>0</v>
      </c>
      <c r="AB81" s="20">
        <f t="shared" si="25"/>
        <v>0</v>
      </c>
      <c r="AC81" s="16"/>
      <c r="AD81" s="21"/>
      <c r="AE81" s="21"/>
      <c r="AF81" s="19">
        <f t="shared" si="39"/>
        <v>0</v>
      </c>
      <c r="AG81" s="20">
        <f t="shared" si="26"/>
        <v>0</v>
      </c>
      <c r="AH81" s="19"/>
      <c r="AI81" s="19"/>
      <c r="AJ81" s="19"/>
      <c r="AK81" s="19">
        <f t="shared" si="42"/>
        <v>0</v>
      </c>
      <c r="AL81" s="20">
        <f t="shared" si="27"/>
        <v>0</v>
      </c>
      <c r="AM81" s="19"/>
      <c r="AN81" s="19"/>
      <c r="AO81" s="19"/>
      <c r="AP81" s="19">
        <f t="shared" si="43"/>
        <v>0</v>
      </c>
      <c r="AQ81" s="20">
        <f t="shared" si="28"/>
        <v>0</v>
      </c>
      <c r="AR81" s="19"/>
      <c r="AS81" s="19"/>
      <c r="AT81" s="19"/>
      <c r="AU81" s="19">
        <f t="shared" si="44"/>
        <v>0</v>
      </c>
      <c r="AV81" s="20">
        <f t="shared" si="29"/>
        <v>0</v>
      </c>
      <c r="AW81" s="19"/>
      <c r="AX81" s="19"/>
      <c r="AY81" s="19"/>
      <c r="AZ81" s="19">
        <f t="shared" si="45"/>
        <v>0</v>
      </c>
      <c r="BA81" s="18">
        <f t="shared" si="30"/>
        <v>0</v>
      </c>
      <c r="BB81" s="19"/>
      <c r="BC81" s="19"/>
      <c r="BD81" s="19"/>
      <c r="BE81" s="19">
        <f t="shared" si="46"/>
        <v>0</v>
      </c>
      <c r="BF81" s="18">
        <f t="shared" si="31"/>
        <v>0</v>
      </c>
      <c r="BG81" s="19"/>
      <c r="BH81" s="19"/>
      <c r="BI81" s="19"/>
      <c r="BJ81" s="19">
        <f t="shared" si="47"/>
        <v>0</v>
      </c>
      <c r="BK81" s="18">
        <f t="shared" si="32"/>
        <v>0</v>
      </c>
    </row>
    <row r="82" spans="1:63" x14ac:dyDescent="0.25">
      <c r="A82" s="44">
        <v>209111300</v>
      </c>
      <c r="B82" s="46" t="s">
        <v>356</v>
      </c>
      <c r="C82" s="45">
        <f>VLOOKUP(A82,'[31]MD agosto datos (2)'!$B$1170:$J$1753,9,0)</f>
        <v>264.47000000000003</v>
      </c>
      <c r="D82" s="35">
        <f>VLOOKUP(A82,'[31]MD agosto datos (2)'!$B$2:$I$585,6,0)</f>
        <v>235</v>
      </c>
      <c r="E82" s="35">
        <f>VLOOKUP(A82,'[31]MD agosto datos (2)'!$B$2:$H$585,7,0)</f>
        <v>615</v>
      </c>
      <c r="F82" s="36">
        <f>VLOOKUP(A82,'[31]MD agosto datos (2)'!$B$2:$I$585,8,0)</f>
        <v>465</v>
      </c>
      <c r="G82" s="35">
        <f t="shared" si="33"/>
        <v>1315</v>
      </c>
      <c r="H82" s="35">
        <f t="shared" si="34"/>
        <v>347778.05000000005</v>
      </c>
      <c r="I82" s="35">
        <f>VLOOKUP(A82,'[31]MD agosto datos (2)'!$B$586:$I$1169,6,0)</f>
        <v>0</v>
      </c>
      <c r="J82" s="35">
        <f>VLOOKUP(A82,'[31]MD agosto datos (2)'!$B$586:$I$1169,7,0)</f>
        <v>85</v>
      </c>
      <c r="K82" s="36">
        <f>VLOOKUP(A82,'[31]MD agosto datos (2)'!$B$586:$I$1169,8,0)</f>
        <v>100</v>
      </c>
      <c r="L82" s="40">
        <f t="shared" si="35"/>
        <v>185</v>
      </c>
      <c r="M82" s="41">
        <f t="shared" si="36"/>
        <v>48926.950000000004</v>
      </c>
      <c r="N82" s="35">
        <f>VLOOKUP(A82,'[31]MD agosto datos (2)'!$B$1170:$I$1753,6,0)</f>
        <v>0</v>
      </c>
      <c r="O82" s="35">
        <f>VLOOKUP(A82,'[31]MD agosto datos (2)'!$B$1170:$I$1753,7,0)</f>
        <v>15</v>
      </c>
      <c r="P82" s="36">
        <f>VLOOKUP(A82,'[31]MD agosto datos (2)'!$B$1170:$I$1753,8,0)</f>
        <v>100</v>
      </c>
      <c r="Q82" s="42">
        <f t="shared" si="37"/>
        <v>115</v>
      </c>
      <c r="R82" s="43">
        <f t="shared" si="38"/>
        <v>30414.050000000003</v>
      </c>
      <c r="S82" s="15"/>
      <c r="T82" s="16"/>
      <c r="U82" s="16"/>
      <c r="V82" s="17">
        <f t="shared" si="40"/>
        <v>0</v>
      </c>
      <c r="W82" s="18">
        <f t="shared" si="24"/>
        <v>0</v>
      </c>
      <c r="X82" s="16"/>
      <c r="Y82" s="16"/>
      <c r="Z82" s="16"/>
      <c r="AA82" s="19">
        <f t="shared" si="41"/>
        <v>0</v>
      </c>
      <c r="AB82" s="20">
        <f t="shared" si="25"/>
        <v>0</v>
      </c>
      <c r="AC82" s="16"/>
      <c r="AD82" s="21"/>
      <c r="AE82" s="21"/>
      <c r="AF82" s="19">
        <f t="shared" si="39"/>
        <v>0</v>
      </c>
      <c r="AG82" s="20">
        <f t="shared" si="26"/>
        <v>0</v>
      </c>
      <c r="AH82" s="19"/>
      <c r="AI82" s="19"/>
      <c r="AJ82" s="19"/>
      <c r="AK82" s="19">
        <f t="shared" si="42"/>
        <v>0</v>
      </c>
      <c r="AL82" s="20">
        <f t="shared" si="27"/>
        <v>0</v>
      </c>
      <c r="AM82" s="19"/>
      <c r="AN82" s="19"/>
      <c r="AO82" s="19"/>
      <c r="AP82" s="19">
        <f t="shared" si="43"/>
        <v>0</v>
      </c>
      <c r="AQ82" s="20">
        <f t="shared" si="28"/>
        <v>0</v>
      </c>
      <c r="AR82" s="19"/>
      <c r="AS82" s="19"/>
      <c r="AT82" s="19"/>
      <c r="AU82" s="19">
        <f t="shared" si="44"/>
        <v>0</v>
      </c>
      <c r="AV82" s="20">
        <f t="shared" si="29"/>
        <v>0</v>
      </c>
      <c r="AW82" s="19"/>
      <c r="AX82" s="19"/>
      <c r="AY82" s="19"/>
      <c r="AZ82" s="19">
        <f t="shared" si="45"/>
        <v>0</v>
      </c>
      <c r="BA82" s="18">
        <f t="shared" si="30"/>
        <v>0</v>
      </c>
      <c r="BB82" s="19"/>
      <c r="BC82" s="19"/>
      <c r="BD82" s="19"/>
      <c r="BE82" s="19">
        <f t="shared" si="46"/>
        <v>0</v>
      </c>
      <c r="BF82" s="18">
        <f t="shared" si="31"/>
        <v>0</v>
      </c>
      <c r="BG82" s="19"/>
      <c r="BH82" s="19"/>
      <c r="BI82" s="19"/>
      <c r="BJ82" s="19">
        <f t="shared" si="47"/>
        <v>0</v>
      </c>
      <c r="BK82" s="18">
        <f t="shared" si="32"/>
        <v>0</v>
      </c>
    </row>
    <row r="83" spans="1:63" x14ac:dyDescent="0.25">
      <c r="A83" s="44">
        <v>209111500</v>
      </c>
      <c r="B83" s="46" t="s">
        <v>357</v>
      </c>
      <c r="C83" s="45">
        <f>VLOOKUP(A83,'[31]MD agosto datos (2)'!$B$1170:$J$1753,9,0)</f>
        <v>370</v>
      </c>
      <c r="D83" s="35">
        <f>VLOOKUP(A83,'[31]MD agosto datos (2)'!$B$2:$I$585,6,0)</f>
        <v>108</v>
      </c>
      <c r="E83" s="35">
        <f>VLOOKUP(A83,'[31]MD agosto datos (2)'!$B$2:$H$585,7,0)</f>
        <v>30</v>
      </c>
      <c r="F83" s="36">
        <f>VLOOKUP(A83,'[31]MD agosto datos (2)'!$B$2:$I$585,8,0)</f>
        <v>135</v>
      </c>
      <c r="G83" s="35">
        <f t="shared" si="33"/>
        <v>273</v>
      </c>
      <c r="H83" s="35">
        <f t="shared" si="34"/>
        <v>101010</v>
      </c>
      <c r="I83" s="35">
        <f>VLOOKUP(A83,'[31]MD agosto datos (2)'!$B$586:$I$1169,6,0)</f>
        <v>0</v>
      </c>
      <c r="J83" s="35">
        <f>VLOOKUP(A83,'[31]MD agosto datos (2)'!$B$586:$I$1169,7,0)</f>
        <v>55</v>
      </c>
      <c r="K83" s="36">
        <f>VLOOKUP(A83,'[31]MD agosto datos (2)'!$B$586:$I$1169,8,0)</f>
        <v>0</v>
      </c>
      <c r="L83" s="40">
        <f t="shared" si="35"/>
        <v>55</v>
      </c>
      <c r="M83" s="41">
        <f t="shared" si="36"/>
        <v>20350</v>
      </c>
      <c r="N83" s="35">
        <f>VLOOKUP(A83,'[31]MD agosto datos (2)'!$B$1170:$I$1753,6,0)</f>
        <v>0</v>
      </c>
      <c r="O83" s="35">
        <f>VLOOKUP(A83,'[31]MD agosto datos (2)'!$B$1170:$I$1753,7,0)</f>
        <v>0</v>
      </c>
      <c r="P83" s="36">
        <f>VLOOKUP(A83,'[31]MD agosto datos (2)'!$B$1170:$I$1753,8,0)</f>
        <v>0</v>
      </c>
      <c r="Q83" s="42">
        <f t="shared" si="37"/>
        <v>0</v>
      </c>
      <c r="R83" s="43">
        <f t="shared" si="38"/>
        <v>0</v>
      </c>
      <c r="S83" s="15"/>
      <c r="T83" s="16"/>
      <c r="U83" s="16"/>
      <c r="V83" s="17">
        <f t="shared" si="40"/>
        <v>0</v>
      </c>
      <c r="W83" s="18">
        <f t="shared" si="24"/>
        <v>0</v>
      </c>
      <c r="X83" s="16"/>
      <c r="Y83" s="16"/>
      <c r="Z83" s="16"/>
      <c r="AA83" s="19">
        <f t="shared" si="41"/>
        <v>0</v>
      </c>
      <c r="AB83" s="20">
        <f t="shared" si="25"/>
        <v>0</v>
      </c>
      <c r="AC83" s="16"/>
      <c r="AD83" s="21"/>
      <c r="AE83" s="21"/>
      <c r="AF83" s="19">
        <f t="shared" si="39"/>
        <v>0</v>
      </c>
      <c r="AG83" s="20">
        <f t="shared" si="26"/>
        <v>0</v>
      </c>
      <c r="AH83" s="19"/>
      <c r="AI83" s="19"/>
      <c r="AJ83" s="19"/>
      <c r="AK83" s="19">
        <f t="shared" si="42"/>
        <v>0</v>
      </c>
      <c r="AL83" s="20">
        <f t="shared" si="27"/>
        <v>0</v>
      </c>
      <c r="AM83" s="19"/>
      <c r="AN83" s="19"/>
      <c r="AO83" s="19"/>
      <c r="AP83" s="19">
        <f t="shared" si="43"/>
        <v>0</v>
      </c>
      <c r="AQ83" s="20">
        <f t="shared" si="28"/>
        <v>0</v>
      </c>
      <c r="AR83" s="19"/>
      <c r="AS83" s="19"/>
      <c r="AT83" s="19"/>
      <c r="AU83" s="19">
        <f t="shared" si="44"/>
        <v>0</v>
      </c>
      <c r="AV83" s="20">
        <f t="shared" si="29"/>
        <v>0</v>
      </c>
      <c r="AW83" s="19"/>
      <c r="AX83" s="19"/>
      <c r="AY83" s="19"/>
      <c r="AZ83" s="19">
        <f t="shared" si="45"/>
        <v>0</v>
      </c>
      <c r="BA83" s="18">
        <f t="shared" si="30"/>
        <v>0</v>
      </c>
      <c r="BB83" s="19"/>
      <c r="BC83" s="19"/>
      <c r="BD83" s="19"/>
      <c r="BE83" s="19">
        <f t="shared" si="46"/>
        <v>0</v>
      </c>
      <c r="BF83" s="18">
        <f t="shared" si="31"/>
        <v>0</v>
      </c>
      <c r="BG83" s="19"/>
      <c r="BH83" s="19"/>
      <c r="BI83" s="19"/>
      <c r="BJ83" s="19">
        <f t="shared" si="47"/>
        <v>0</v>
      </c>
      <c r="BK83" s="18">
        <f t="shared" si="32"/>
        <v>0</v>
      </c>
    </row>
    <row r="84" spans="1:63" ht="24" x14ac:dyDescent="0.25">
      <c r="A84" s="44">
        <v>209112500</v>
      </c>
      <c r="B84" s="46" t="s">
        <v>359</v>
      </c>
      <c r="C84" s="45">
        <f>VLOOKUP(A84,'[31]MD agosto datos (2)'!$B$1170:$J$1753,9,0)</f>
        <v>298</v>
      </c>
      <c r="D84" s="35">
        <f>VLOOKUP(A84,'[31]MD agosto datos (2)'!$B$2:$I$585,6,0)</f>
        <v>700</v>
      </c>
      <c r="E84" s="35">
        <f>VLOOKUP(A84,'[31]MD agosto datos (2)'!$B$2:$H$585,7,0)</f>
        <v>256</v>
      </c>
      <c r="F84" s="36">
        <f>VLOOKUP(A84,'[31]MD agosto datos (2)'!$B$2:$I$585,8,0)</f>
        <v>8</v>
      </c>
      <c r="G84" s="35">
        <f t="shared" si="33"/>
        <v>964</v>
      </c>
      <c r="H84" s="35">
        <f t="shared" si="34"/>
        <v>287272</v>
      </c>
      <c r="I84" s="35">
        <f>VLOOKUP(A84,'[31]MD agosto datos (2)'!$B$586:$I$1169,6,0)</f>
        <v>380</v>
      </c>
      <c r="J84" s="35">
        <f>VLOOKUP(A84,'[31]MD agosto datos (2)'!$B$586:$I$1169,7,0)</f>
        <v>76</v>
      </c>
      <c r="K84" s="36">
        <f>VLOOKUP(A84,'[31]MD agosto datos (2)'!$B$586:$I$1169,8,0)</f>
        <v>8</v>
      </c>
      <c r="L84" s="40">
        <f t="shared" si="35"/>
        <v>464</v>
      </c>
      <c r="M84" s="41">
        <f t="shared" si="36"/>
        <v>138272</v>
      </c>
      <c r="N84" s="35">
        <f>VLOOKUP(A84,'[31]MD agosto datos (2)'!$B$1170:$I$1753,6,0)</f>
        <v>0</v>
      </c>
      <c r="O84" s="35">
        <f>VLOOKUP(A84,'[31]MD agosto datos (2)'!$B$1170:$I$1753,7,0)</f>
        <v>76</v>
      </c>
      <c r="P84" s="36">
        <f>VLOOKUP(A84,'[31]MD agosto datos (2)'!$B$1170:$I$1753,8,0)</f>
        <v>48</v>
      </c>
      <c r="Q84" s="42">
        <f t="shared" si="37"/>
        <v>124</v>
      </c>
      <c r="R84" s="43">
        <f t="shared" si="38"/>
        <v>36952</v>
      </c>
      <c r="S84" s="15"/>
      <c r="T84" s="16"/>
      <c r="U84" s="16"/>
      <c r="V84" s="17">
        <f t="shared" si="40"/>
        <v>0</v>
      </c>
      <c r="W84" s="18">
        <f t="shared" si="24"/>
        <v>0</v>
      </c>
      <c r="X84" s="16"/>
      <c r="Y84" s="16"/>
      <c r="Z84" s="16"/>
      <c r="AA84" s="19">
        <f t="shared" si="41"/>
        <v>0</v>
      </c>
      <c r="AB84" s="20">
        <f t="shared" si="25"/>
        <v>0</v>
      </c>
      <c r="AC84" s="16"/>
      <c r="AD84" s="21"/>
      <c r="AE84" s="21"/>
      <c r="AF84" s="19">
        <f t="shared" si="39"/>
        <v>0</v>
      </c>
      <c r="AG84" s="20">
        <f t="shared" si="26"/>
        <v>0</v>
      </c>
      <c r="AH84" s="19"/>
      <c r="AI84" s="19"/>
      <c r="AJ84" s="19"/>
      <c r="AK84" s="19">
        <f t="shared" si="42"/>
        <v>0</v>
      </c>
      <c r="AL84" s="20">
        <f t="shared" si="27"/>
        <v>0</v>
      </c>
      <c r="AM84" s="19"/>
      <c r="AN84" s="19"/>
      <c r="AO84" s="19"/>
      <c r="AP84" s="19">
        <f t="shared" si="43"/>
        <v>0</v>
      </c>
      <c r="AQ84" s="20">
        <f t="shared" si="28"/>
        <v>0</v>
      </c>
      <c r="AR84" s="19"/>
      <c r="AS84" s="19"/>
      <c r="AT84" s="19"/>
      <c r="AU84" s="19">
        <f t="shared" si="44"/>
        <v>0</v>
      </c>
      <c r="AV84" s="20">
        <f t="shared" si="29"/>
        <v>0</v>
      </c>
      <c r="AW84" s="19"/>
      <c r="AX84" s="19"/>
      <c r="AY84" s="19"/>
      <c r="AZ84" s="19">
        <f t="shared" si="45"/>
        <v>0</v>
      </c>
      <c r="BA84" s="18">
        <f t="shared" si="30"/>
        <v>0</v>
      </c>
      <c r="BB84" s="19"/>
      <c r="BC84" s="19"/>
      <c r="BD84" s="19"/>
      <c r="BE84" s="19">
        <f t="shared" si="46"/>
        <v>0</v>
      </c>
      <c r="BF84" s="18">
        <f t="shared" si="31"/>
        <v>0</v>
      </c>
      <c r="BG84" s="19"/>
      <c r="BH84" s="19"/>
      <c r="BI84" s="19"/>
      <c r="BJ84" s="19">
        <f t="shared" si="47"/>
        <v>0</v>
      </c>
      <c r="BK84" s="18">
        <f t="shared" si="32"/>
        <v>0</v>
      </c>
    </row>
    <row r="85" spans="1:63" ht="24" x14ac:dyDescent="0.25">
      <c r="A85" s="44">
        <v>209112600</v>
      </c>
      <c r="B85" s="46" t="s">
        <v>360</v>
      </c>
      <c r="C85" s="45">
        <f>VLOOKUP(A85,'[31]MD agosto datos (2)'!$B$1170:$J$1753,9,0)</f>
        <v>436.14</v>
      </c>
      <c r="D85" s="35">
        <f>VLOOKUP(A85,'[31]MD agosto datos (2)'!$B$2:$I$585,6,0)</f>
        <v>183</v>
      </c>
      <c r="E85" s="35">
        <f>VLOOKUP(A85,'[31]MD agosto datos (2)'!$B$2:$H$585,7,0)</f>
        <v>106</v>
      </c>
      <c r="F85" s="36">
        <f>VLOOKUP(A85,'[31]MD agosto datos (2)'!$B$2:$I$585,8,0)</f>
        <v>0</v>
      </c>
      <c r="G85" s="35">
        <f t="shared" si="33"/>
        <v>289</v>
      </c>
      <c r="H85" s="35">
        <f t="shared" si="34"/>
        <v>126044.45999999999</v>
      </c>
      <c r="I85" s="35">
        <f>VLOOKUP(A85,'[31]MD agosto datos (2)'!$B$586:$I$1169,6,0)</f>
        <v>255</v>
      </c>
      <c r="J85" s="35">
        <f>VLOOKUP(A85,'[31]MD agosto datos (2)'!$B$586:$I$1169,7,0)</f>
        <v>34</v>
      </c>
      <c r="K85" s="36">
        <f>VLOOKUP(A85,'[31]MD agosto datos (2)'!$B$586:$I$1169,8,0)</f>
        <v>188</v>
      </c>
      <c r="L85" s="40">
        <f t="shared" si="35"/>
        <v>477</v>
      </c>
      <c r="M85" s="41">
        <f t="shared" si="36"/>
        <v>208038.78</v>
      </c>
      <c r="N85" s="35">
        <f>VLOOKUP(A85,'[31]MD agosto datos (2)'!$B$1170:$I$1753,6,0)</f>
        <v>255</v>
      </c>
      <c r="O85" s="35">
        <f>VLOOKUP(A85,'[31]MD agosto datos (2)'!$B$1170:$I$1753,7,0)</f>
        <v>106</v>
      </c>
      <c r="P85" s="36">
        <f>VLOOKUP(A85,'[31]MD agosto datos (2)'!$B$1170:$I$1753,8,0)</f>
        <v>188</v>
      </c>
      <c r="Q85" s="42">
        <f t="shared" si="37"/>
        <v>549</v>
      </c>
      <c r="R85" s="43">
        <f t="shared" si="38"/>
        <v>239440.86</v>
      </c>
      <c r="S85" s="15"/>
      <c r="T85" s="16"/>
      <c r="U85" s="16"/>
      <c r="V85" s="17">
        <f t="shared" si="40"/>
        <v>0</v>
      </c>
      <c r="W85" s="18">
        <f t="shared" si="24"/>
        <v>0</v>
      </c>
      <c r="X85" s="16"/>
      <c r="Y85" s="16"/>
      <c r="Z85" s="16"/>
      <c r="AA85" s="19">
        <f t="shared" si="41"/>
        <v>0</v>
      </c>
      <c r="AB85" s="20">
        <f t="shared" si="25"/>
        <v>0</v>
      </c>
      <c r="AC85" s="16"/>
      <c r="AD85" s="21"/>
      <c r="AE85" s="21"/>
      <c r="AF85" s="19">
        <f t="shared" si="39"/>
        <v>0</v>
      </c>
      <c r="AG85" s="20">
        <f t="shared" si="26"/>
        <v>0</v>
      </c>
      <c r="AH85" s="19"/>
      <c r="AI85" s="19"/>
      <c r="AJ85" s="19"/>
      <c r="AK85" s="19">
        <f t="shared" si="42"/>
        <v>0</v>
      </c>
      <c r="AL85" s="20">
        <f t="shared" si="27"/>
        <v>0</v>
      </c>
      <c r="AM85" s="19"/>
      <c r="AN85" s="19"/>
      <c r="AO85" s="19"/>
      <c r="AP85" s="19">
        <f t="shared" si="43"/>
        <v>0</v>
      </c>
      <c r="AQ85" s="20">
        <f t="shared" si="28"/>
        <v>0</v>
      </c>
      <c r="AR85" s="19"/>
      <c r="AS85" s="19"/>
      <c r="AT85" s="19"/>
      <c r="AU85" s="19">
        <f t="shared" si="44"/>
        <v>0</v>
      </c>
      <c r="AV85" s="20">
        <f t="shared" si="29"/>
        <v>0</v>
      </c>
      <c r="AW85" s="19"/>
      <c r="AX85" s="19"/>
      <c r="AY85" s="19"/>
      <c r="AZ85" s="19">
        <f t="shared" si="45"/>
        <v>0</v>
      </c>
      <c r="BA85" s="18">
        <f t="shared" si="30"/>
        <v>0</v>
      </c>
      <c r="BB85" s="19"/>
      <c r="BC85" s="19"/>
      <c r="BD85" s="19"/>
      <c r="BE85" s="19">
        <f t="shared" si="46"/>
        <v>0</v>
      </c>
      <c r="BF85" s="18">
        <f t="shared" si="31"/>
        <v>0</v>
      </c>
      <c r="BG85" s="19"/>
      <c r="BH85" s="19"/>
      <c r="BI85" s="19"/>
      <c r="BJ85" s="19">
        <f t="shared" si="47"/>
        <v>0</v>
      </c>
      <c r="BK85" s="18">
        <f t="shared" si="32"/>
        <v>0</v>
      </c>
    </row>
    <row r="86" spans="1:63" x14ac:dyDescent="0.25">
      <c r="A86" s="44">
        <v>209112700</v>
      </c>
      <c r="B86" s="46" t="s">
        <v>361</v>
      </c>
      <c r="C86" s="45">
        <f>VLOOKUP(A86,'[31]MD agosto datos (2)'!$B$1170:$J$1753,9,0)</f>
        <v>41.64</v>
      </c>
      <c r="D86" s="35">
        <f>VLOOKUP(A86,'[31]MD agosto datos (2)'!$B$2:$I$585,6,0)</f>
        <v>1520</v>
      </c>
      <c r="E86" s="35">
        <f>VLOOKUP(A86,'[31]MD agosto datos (2)'!$B$2:$H$585,7,0)</f>
        <v>1300</v>
      </c>
      <c r="F86" s="36">
        <f>VLOOKUP(A86,'[31]MD agosto datos (2)'!$B$2:$I$585,8,0)</f>
        <v>900</v>
      </c>
      <c r="G86" s="35">
        <f t="shared" si="33"/>
        <v>3720</v>
      </c>
      <c r="H86" s="35">
        <f t="shared" si="34"/>
        <v>154900.79999999999</v>
      </c>
      <c r="I86" s="35">
        <f>VLOOKUP(A86,'[31]MD agosto datos (2)'!$B$586:$I$1169,6,0)</f>
        <v>1020</v>
      </c>
      <c r="J86" s="35">
        <f>VLOOKUP(A86,'[31]MD agosto datos (2)'!$B$586:$I$1169,7,0)</f>
        <v>275</v>
      </c>
      <c r="K86" s="36">
        <f>VLOOKUP(A86,'[31]MD agosto datos (2)'!$B$586:$I$1169,8,0)</f>
        <v>375</v>
      </c>
      <c r="L86" s="40">
        <f t="shared" si="35"/>
        <v>1670</v>
      </c>
      <c r="M86" s="41">
        <f t="shared" si="36"/>
        <v>69538.8</v>
      </c>
      <c r="N86" s="35">
        <f>VLOOKUP(A86,'[31]MD agosto datos (2)'!$B$1170:$I$1753,6,0)</f>
        <v>1020</v>
      </c>
      <c r="O86" s="35">
        <f>VLOOKUP(A86,'[31]MD agosto datos (2)'!$B$1170:$I$1753,7,0)</f>
        <v>125</v>
      </c>
      <c r="P86" s="36">
        <f>VLOOKUP(A86,'[31]MD agosto datos (2)'!$B$1170:$I$1753,8,0)</f>
        <v>275</v>
      </c>
      <c r="Q86" s="42">
        <f t="shared" si="37"/>
        <v>1420</v>
      </c>
      <c r="R86" s="43">
        <f t="shared" si="38"/>
        <v>59128.800000000003</v>
      </c>
      <c r="S86" s="15"/>
      <c r="T86" s="16"/>
      <c r="U86" s="16"/>
      <c r="V86" s="17">
        <f t="shared" si="40"/>
        <v>0</v>
      </c>
      <c r="W86" s="18">
        <f t="shared" si="24"/>
        <v>0</v>
      </c>
      <c r="X86" s="16"/>
      <c r="Y86" s="16"/>
      <c r="Z86" s="16"/>
      <c r="AA86" s="19">
        <f t="shared" si="41"/>
        <v>0</v>
      </c>
      <c r="AB86" s="20">
        <f t="shared" si="25"/>
        <v>0</v>
      </c>
      <c r="AC86" s="16"/>
      <c r="AD86" s="21"/>
      <c r="AE86" s="21"/>
      <c r="AF86" s="19">
        <f t="shared" si="39"/>
        <v>0</v>
      </c>
      <c r="AG86" s="20">
        <f t="shared" si="26"/>
        <v>0</v>
      </c>
      <c r="AH86" s="19"/>
      <c r="AI86" s="19"/>
      <c r="AJ86" s="19"/>
      <c r="AK86" s="19">
        <f t="shared" si="42"/>
        <v>0</v>
      </c>
      <c r="AL86" s="20">
        <f t="shared" si="27"/>
        <v>0</v>
      </c>
      <c r="AM86" s="19"/>
      <c r="AN86" s="19"/>
      <c r="AO86" s="19"/>
      <c r="AP86" s="19">
        <f t="shared" si="43"/>
        <v>0</v>
      </c>
      <c r="AQ86" s="20">
        <f t="shared" si="28"/>
        <v>0</v>
      </c>
      <c r="AR86" s="19"/>
      <c r="AS86" s="19"/>
      <c r="AT86" s="19"/>
      <c r="AU86" s="19">
        <f t="shared" si="44"/>
        <v>0</v>
      </c>
      <c r="AV86" s="20">
        <f t="shared" si="29"/>
        <v>0</v>
      </c>
      <c r="AW86" s="19"/>
      <c r="AX86" s="19"/>
      <c r="AY86" s="19"/>
      <c r="AZ86" s="19">
        <f t="shared" si="45"/>
        <v>0</v>
      </c>
      <c r="BA86" s="18">
        <f t="shared" si="30"/>
        <v>0</v>
      </c>
      <c r="BB86" s="19"/>
      <c r="BC86" s="19"/>
      <c r="BD86" s="19"/>
      <c r="BE86" s="19">
        <f t="shared" si="46"/>
        <v>0</v>
      </c>
      <c r="BF86" s="18">
        <f t="shared" si="31"/>
        <v>0</v>
      </c>
      <c r="BG86" s="19"/>
      <c r="BH86" s="19"/>
      <c r="BI86" s="19"/>
      <c r="BJ86" s="19">
        <f t="shared" si="47"/>
        <v>0</v>
      </c>
      <c r="BK86" s="18">
        <f t="shared" si="32"/>
        <v>0</v>
      </c>
    </row>
    <row r="87" spans="1:63" ht="24" x14ac:dyDescent="0.25">
      <c r="A87" s="44">
        <v>209112800</v>
      </c>
      <c r="B87" s="46" t="s">
        <v>362</v>
      </c>
      <c r="C87" s="45">
        <f>VLOOKUP(A87,'[31]MD agosto datos (2)'!$B$1170:$J$1753,9,0)</f>
        <v>834.5</v>
      </c>
      <c r="D87" s="35">
        <f>VLOOKUP(A87,'[31]MD agosto datos (2)'!$B$2:$I$585,6,0)</f>
        <v>133</v>
      </c>
      <c r="E87" s="35">
        <f>VLOOKUP(A87,'[31]MD agosto datos (2)'!$B$2:$H$585,7,0)</f>
        <v>24</v>
      </c>
      <c r="F87" s="36">
        <f>VLOOKUP(A87,'[31]MD agosto datos (2)'!$B$2:$I$585,8,0)</f>
        <v>0</v>
      </c>
      <c r="G87" s="35">
        <f t="shared" si="33"/>
        <v>157</v>
      </c>
      <c r="H87" s="35">
        <f t="shared" si="34"/>
        <v>131016.5</v>
      </c>
      <c r="I87" s="35">
        <f>VLOOKUP(A87,'[31]MD agosto datos (2)'!$B$586:$I$1169,6,0)</f>
        <v>109</v>
      </c>
      <c r="J87" s="35">
        <f>VLOOKUP(A87,'[31]MD agosto datos (2)'!$B$586:$I$1169,7,0)</f>
        <v>6</v>
      </c>
      <c r="K87" s="36">
        <f>VLOOKUP(A87,'[31]MD agosto datos (2)'!$B$586:$I$1169,8,0)</f>
        <v>24</v>
      </c>
      <c r="L87" s="40">
        <f t="shared" si="35"/>
        <v>139</v>
      </c>
      <c r="M87" s="41">
        <f t="shared" si="36"/>
        <v>115995.5</v>
      </c>
      <c r="N87" s="35">
        <f>VLOOKUP(A87,'[31]MD agosto datos (2)'!$B$1170:$I$1753,6,0)</f>
        <v>109</v>
      </c>
      <c r="O87" s="35">
        <f>VLOOKUP(A87,'[31]MD agosto datos (2)'!$B$1170:$I$1753,7,0)</f>
        <v>36</v>
      </c>
      <c r="P87" s="36">
        <f>VLOOKUP(A87,'[31]MD agosto datos (2)'!$B$1170:$I$1753,8,0)</f>
        <v>24</v>
      </c>
      <c r="Q87" s="42">
        <f t="shared" si="37"/>
        <v>169</v>
      </c>
      <c r="R87" s="43">
        <f t="shared" si="38"/>
        <v>141030.5</v>
      </c>
      <c r="S87" s="15"/>
      <c r="T87" s="16"/>
      <c r="U87" s="16"/>
      <c r="V87" s="17">
        <f t="shared" si="40"/>
        <v>0</v>
      </c>
      <c r="W87" s="18">
        <f t="shared" si="24"/>
        <v>0</v>
      </c>
      <c r="X87" s="16"/>
      <c r="Y87" s="16"/>
      <c r="Z87" s="16"/>
      <c r="AA87" s="19">
        <f t="shared" si="41"/>
        <v>0</v>
      </c>
      <c r="AB87" s="20">
        <f t="shared" si="25"/>
        <v>0</v>
      </c>
      <c r="AC87" s="16"/>
      <c r="AD87" s="21"/>
      <c r="AE87" s="21"/>
      <c r="AF87" s="19">
        <f t="shared" si="39"/>
        <v>0</v>
      </c>
      <c r="AG87" s="20">
        <f t="shared" si="26"/>
        <v>0</v>
      </c>
      <c r="AH87" s="19"/>
      <c r="AI87" s="19"/>
      <c r="AJ87" s="19"/>
      <c r="AK87" s="19">
        <f t="shared" si="42"/>
        <v>0</v>
      </c>
      <c r="AL87" s="20">
        <f t="shared" si="27"/>
        <v>0</v>
      </c>
      <c r="AM87" s="19"/>
      <c r="AN87" s="19"/>
      <c r="AO87" s="19"/>
      <c r="AP87" s="19">
        <f t="shared" si="43"/>
        <v>0</v>
      </c>
      <c r="AQ87" s="20">
        <f t="shared" si="28"/>
        <v>0</v>
      </c>
      <c r="AR87" s="19"/>
      <c r="AS87" s="19"/>
      <c r="AT87" s="19"/>
      <c r="AU87" s="19">
        <f t="shared" si="44"/>
        <v>0</v>
      </c>
      <c r="AV87" s="20">
        <f t="shared" si="29"/>
        <v>0</v>
      </c>
      <c r="AW87" s="19"/>
      <c r="AX87" s="19"/>
      <c r="AY87" s="19"/>
      <c r="AZ87" s="19">
        <f t="shared" si="45"/>
        <v>0</v>
      </c>
      <c r="BA87" s="18">
        <f t="shared" si="30"/>
        <v>0</v>
      </c>
      <c r="BB87" s="19"/>
      <c r="BC87" s="19"/>
      <c r="BD87" s="19"/>
      <c r="BE87" s="19">
        <f t="shared" si="46"/>
        <v>0</v>
      </c>
      <c r="BF87" s="18">
        <f t="shared" si="31"/>
        <v>0</v>
      </c>
      <c r="BG87" s="19"/>
      <c r="BH87" s="19"/>
      <c r="BI87" s="19"/>
      <c r="BJ87" s="19">
        <f t="shared" si="47"/>
        <v>0</v>
      </c>
      <c r="BK87" s="18">
        <f t="shared" si="32"/>
        <v>0</v>
      </c>
    </row>
    <row r="88" spans="1:63" ht="24" x14ac:dyDescent="0.25">
      <c r="A88" s="44">
        <v>209112900</v>
      </c>
      <c r="B88" s="46" t="s">
        <v>363</v>
      </c>
      <c r="C88" s="45">
        <f>VLOOKUP(A88,'[31]MD agosto datos (2)'!$B$1170:$J$1753,9,0)</f>
        <v>390</v>
      </c>
      <c r="D88" s="35">
        <f>VLOOKUP(A88,'[31]MD agosto datos (2)'!$B$2:$I$585,6,0)</f>
        <v>0</v>
      </c>
      <c r="E88" s="35">
        <f>VLOOKUP(A88,'[31]MD agosto datos (2)'!$B$2:$H$585,7,0)</f>
        <v>0</v>
      </c>
      <c r="F88" s="36">
        <f>VLOOKUP(A88,'[31]MD agosto datos (2)'!$B$2:$I$585,8,0)</f>
        <v>0</v>
      </c>
      <c r="G88" s="35">
        <f t="shared" si="33"/>
        <v>0</v>
      </c>
      <c r="H88" s="35">
        <f t="shared" si="34"/>
        <v>0</v>
      </c>
      <c r="I88" s="35">
        <f>VLOOKUP(A88,'[31]MD agosto datos (2)'!$B$586:$I$1169,6,0)</f>
        <v>0</v>
      </c>
      <c r="J88" s="35">
        <f>VLOOKUP(A88,'[31]MD agosto datos (2)'!$B$586:$I$1169,7,0)</f>
        <v>0</v>
      </c>
      <c r="K88" s="36">
        <f>VLOOKUP(A88,'[31]MD agosto datos (2)'!$B$586:$I$1169,8,0)</f>
        <v>0</v>
      </c>
      <c r="L88" s="40">
        <f t="shared" si="35"/>
        <v>0</v>
      </c>
      <c r="M88" s="41">
        <f t="shared" si="36"/>
        <v>0</v>
      </c>
      <c r="N88" s="35">
        <f>VLOOKUP(A88,'[31]MD agosto datos (2)'!$B$1170:$I$1753,6,0)</f>
        <v>0</v>
      </c>
      <c r="O88" s="35">
        <f>VLOOKUP(A88,'[31]MD agosto datos (2)'!$B$1170:$I$1753,7,0)</f>
        <v>0</v>
      </c>
      <c r="P88" s="36">
        <f>VLOOKUP(A88,'[31]MD agosto datos (2)'!$B$1170:$I$1753,8,0)</f>
        <v>0</v>
      </c>
      <c r="Q88" s="42">
        <f t="shared" si="37"/>
        <v>0</v>
      </c>
      <c r="R88" s="43">
        <f t="shared" si="38"/>
        <v>0</v>
      </c>
      <c r="S88" s="15"/>
      <c r="T88" s="16"/>
      <c r="U88" s="16"/>
      <c r="V88" s="17">
        <f t="shared" si="40"/>
        <v>0</v>
      </c>
      <c r="W88" s="18">
        <f t="shared" si="24"/>
        <v>0</v>
      </c>
      <c r="X88" s="16"/>
      <c r="Y88" s="16"/>
      <c r="Z88" s="16"/>
      <c r="AA88" s="19">
        <f t="shared" si="41"/>
        <v>0</v>
      </c>
      <c r="AB88" s="20">
        <f t="shared" si="25"/>
        <v>0</v>
      </c>
      <c r="AC88" s="16"/>
      <c r="AD88" s="21"/>
      <c r="AE88" s="21"/>
      <c r="AF88" s="19">
        <f t="shared" si="39"/>
        <v>0</v>
      </c>
      <c r="AG88" s="20">
        <f t="shared" si="26"/>
        <v>0</v>
      </c>
      <c r="AH88" s="19"/>
      <c r="AI88" s="19"/>
      <c r="AJ88" s="19"/>
      <c r="AK88" s="19">
        <f t="shared" si="42"/>
        <v>0</v>
      </c>
      <c r="AL88" s="20">
        <f t="shared" si="27"/>
        <v>0</v>
      </c>
      <c r="AM88" s="19"/>
      <c r="AN88" s="19"/>
      <c r="AO88" s="19"/>
      <c r="AP88" s="19">
        <f t="shared" si="43"/>
        <v>0</v>
      </c>
      <c r="AQ88" s="20">
        <f t="shared" si="28"/>
        <v>0</v>
      </c>
      <c r="AR88" s="19"/>
      <c r="AS88" s="19"/>
      <c r="AT88" s="19"/>
      <c r="AU88" s="19">
        <f t="shared" si="44"/>
        <v>0</v>
      </c>
      <c r="AV88" s="20">
        <f t="shared" si="29"/>
        <v>0</v>
      </c>
      <c r="AW88" s="19"/>
      <c r="AX88" s="19"/>
      <c r="AY88" s="19"/>
      <c r="AZ88" s="19">
        <f t="shared" si="45"/>
        <v>0</v>
      </c>
      <c r="BA88" s="18">
        <f t="shared" si="30"/>
        <v>0</v>
      </c>
      <c r="BB88" s="19"/>
      <c r="BC88" s="19"/>
      <c r="BD88" s="19"/>
      <c r="BE88" s="19">
        <f t="shared" si="46"/>
        <v>0</v>
      </c>
      <c r="BF88" s="18">
        <f t="shared" si="31"/>
        <v>0</v>
      </c>
      <c r="BG88" s="19"/>
      <c r="BH88" s="19"/>
      <c r="BI88" s="19"/>
      <c r="BJ88" s="19">
        <f t="shared" si="47"/>
        <v>0</v>
      </c>
      <c r="BK88" s="18">
        <f t="shared" si="32"/>
        <v>0</v>
      </c>
    </row>
    <row r="89" spans="1:63" ht="24" x14ac:dyDescent="0.25">
      <c r="A89" s="44">
        <v>209113300</v>
      </c>
      <c r="B89" s="46" t="s">
        <v>364</v>
      </c>
      <c r="C89" s="45">
        <f>VLOOKUP(A89,'[31]MD agosto datos (2)'!$B$1170:$J$1753,9,0)</f>
        <v>20.684000000000001</v>
      </c>
      <c r="D89" s="35">
        <f>VLOOKUP(A89,'[31]MD agosto datos (2)'!$B$2:$I$585,6,0)</f>
        <v>300</v>
      </c>
      <c r="E89" s="35">
        <f>VLOOKUP(A89,'[31]MD agosto datos (2)'!$B$2:$H$585,7,0)</f>
        <v>820</v>
      </c>
      <c r="F89" s="36">
        <f>VLOOKUP(A89,'[31]MD agosto datos (2)'!$B$2:$I$585,8,0)</f>
        <v>250</v>
      </c>
      <c r="G89" s="35">
        <f t="shared" si="33"/>
        <v>1370</v>
      </c>
      <c r="H89" s="35">
        <f t="shared" si="34"/>
        <v>28337.08</v>
      </c>
      <c r="I89" s="35">
        <f>VLOOKUP(A89,'[31]MD agosto datos (2)'!$B$586:$I$1169,6,0)</f>
        <v>180</v>
      </c>
      <c r="J89" s="35">
        <f>VLOOKUP(A89,'[31]MD agosto datos (2)'!$B$586:$I$1169,7,0)</f>
        <v>820</v>
      </c>
      <c r="K89" s="36">
        <f>VLOOKUP(A89,'[31]MD agosto datos (2)'!$B$586:$I$1169,8,0)</f>
        <v>235</v>
      </c>
      <c r="L89" s="40">
        <f t="shared" si="35"/>
        <v>1235</v>
      </c>
      <c r="M89" s="41">
        <f t="shared" si="36"/>
        <v>25544.74</v>
      </c>
      <c r="N89" s="35">
        <f>VLOOKUP(A89,'[31]MD agosto datos (2)'!$B$1170:$I$1753,6,0)</f>
        <v>180</v>
      </c>
      <c r="O89" s="35">
        <f>VLOOKUP(A89,'[31]MD agosto datos (2)'!$B$1170:$I$1753,7,0)</f>
        <v>820</v>
      </c>
      <c r="P89" s="36">
        <f>VLOOKUP(A89,'[31]MD agosto datos (2)'!$B$1170:$I$1753,8,0)</f>
        <v>235</v>
      </c>
      <c r="Q89" s="42">
        <f t="shared" si="37"/>
        <v>1235</v>
      </c>
      <c r="R89" s="43">
        <f t="shared" si="38"/>
        <v>25544.74</v>
      </c>
      <c r="S89" s="15"/>
      <c r="T89" s="16"/>
      <c r="U89" s="16"/>
      <c r="V89" s="17">
        <f t="shared" si="40"/>
        <v>0</v>
      </c>
      <c r="W89" s="18">
        <f t="shared" si="24"/>
        <v>0</v>
      </c>
      <c r="X89" s="16"/>
      <c r="Y89" s="16"/>
      <c r="Z89" s="16"/>
      <c r="AA89" s="19">
        <f t="shared" si="41"/>
        <v>0</v>
      </c>
      <c r="AB89" s="20">
        <f t="shared" si="25"/>
        <v>0</v>
      </c>
      <c r="AC89" s="16"/>
      <c r="AD89" s="21"/>
      <c r="AE89" s="21"/>
      <c r="AF89" s="19">
        <f t="shared" si="39"/>
        <v>0</v>
      </c>
      <c r="AG89" s="20">
        <f t="shared" si="26"/>
        <v>0</v>
      </c>
      <c r="AH89" s="19"/>
      <c r="AI89" s="19"/>
      <c r="AJ89" s="19"/>
      <c r="AK89" s="19">
        <f t="shared" si="42"/>
        <v>0</v>
      </c>
      <c r="AL89" s="20">
        <f t="shared" si="27"/>
        <v>0</v>
      </c>
      <c r="AM89" s="19"/>
      <c r="AN89" s="19"/>
      <c r="AO89" s="19"/>
      <c r="AP89" s="19">
        <f t="shared" si="43"/>
        <v>0</v>
      </c>
      <c r="AQ89" s="20">
        <f t="shared" si="28"/>
        <v>0</v>
      </c>
      <c r="AR89" s="19"/>
      <c r="AS89" s="19"/>
      <c r="AT89" s="19"/>
      <c r="AU89" s="19">
        <f t="shared" si="44"/>
        <v>0</v>
      </c>
      <c r="AV89" s="20">
        <f t="shared" si="29"/>
        <v>0</v>
      </c>
      <c r="AW89" s="19"/>
      <c r="AX89" s="19"/>
      <c r="AY89" s="19"/>
      <c r="AZ89" s="19">
        <f t="shared" si="45"/>
        <v>0</v>
      </c>
      <c r="BA89" s="18">
        <f t="shared" si="30"/>
        <v>0</v>
      </c>
      <c r="BB89" s="19"/>
      <c r="BC89" s="19"/>
      <c r="BD89" s="19"/>
      <c r="BE89" s="19">
        <f t="shared" si="46"/>
        <v>0</v>
      </c>
      <c r="BF89" s="18">
        <f t="shared" si="31"/>
        <v>0</v>
      </c>
      <c r="BG89" s="19"/>
      <c r="BH89" s="19"/>
      <c r="BI89" s="19"/>
      <c r="BJ89" s="19">
        <f t="shared" si="47"/>
        <v>0</v>
      </c>
      <c r="BK89" s="18">
        <f t="shared" si="32"/>
        <v>0</v>
      </c>
    </row>
    <row r="90" spans="1:63" ht="24" x14ac:dyDescent="0.25">
      <c r="A90" s="44">
        <v>209113500</v>
      </c>
      <c r="B90" s="46" t="s">
        <v>366</v>
      </c>
      <c r="C90" s="45">
        <f>VLOOKUP(A90,'[31]MD agosto datos (2)'!$B$1170:$J$1753,9,0)</f>
        <v>21</v>
      </c>
      <c r="D90" s="35">
        <f>VLOOKUP(A90,'[31]MD agosto datos (2)'!$B$2:$I$585,6,0)</f>
        <v>1992</v>
      </c>
      <c r="E90" s="35">
        <f>VLOOKUP(A90,'[31]MD agosto datos (2)'!$B$2:$H$585,7,0)</f>
        <v>168</v>
      </c>
      <c r="F90" s="36">
        <f>VLOOKUP(A90,'[31]MD agosto datos (2)'!$B$2:$I$585,8,0)</f>
        <v>90</v>
      </c>
      <c r="G90" s="35">
        <f t="shared" si="33"/>
        <v>2250</v>
      </c>
      <c r="H90" s="35">
        <f t="shared" si="34"/>
        <v>47250</v>
      </c>
      <c r="I90" s="35">
        <f>VLOOKUP(A90,'[31]MD agosto datos (2)'!$B$586:$I$1169,6,0)</f>
        <v>1326</v>
      </c>
      <c r="J90" s="35">
        <f>VLOOKUP(A90,'[31]MD agosto datos (2)'!$B$586:$I$1169,7,0)</f>
        <v>168</v>
      </c>
      <c r="K90" s="36">
        <f>VLOOKUP(A90,'[31]MD agosto datos (2)'!$B$586:$I$1169,8,0)</f>
        <v>6</v>
      </c>
      <c r="L90" s="40">
        <f t="shared" si="35"/>
        <v>1500</v>
      </c>
      <c r="M90" s="41">
        <f t="shared" si="36"/>
        <v>31500</v>
      </c>
      <c r="N90" s="35">
        <f>VLOOKUP(A90,'[31]MD agosto datos (2)'!$B$1170:$I$1753,6,0)</f>
        <v>1314</v>
      </c>
      <c r="O90" s="35">
        <f>VLOOKUP(A90,'[31]MD agosto datos (2)'!$B$1170:$I$1753,7,0)</f>
        <v>168</v>
      </c>
      <c r="P90" s="36">
        <f>VLOOKUP(A90,'[31]MD agosto datos (2)'!$B$1170:$I$1753,8,0)</f>
        <v>78</v>
      </c>
      <c r="Q90" s="42">
        <f t="shared" si="37"/>
        <v>1560</v>
      </c>
      <c r="R90" s="43">
        <f t="shared" si="38"/>
        <v>32760</v>
      </c>
      <c r="S90" s="15"/>
      <c r="T90" s="16"/>
      <c r="U90" s="16"/>
      <c r="V90" s="17">
        <f t="shared" si="40"/>
        <v>0</v>
      </c>
      <c r="W90" s="18">
        <f t="shared" si="24"/>
        <v>0</v>
      </c>
      <c r="X90" s="16"/>
      <c r="Y90" s="16"/>
      <c r="Z90" s="16"/>
      <c r="AA90" s="19">
        <f t="shared" si="41"/>
        <v>0</v>
      </c>
      <c r="AB90" s="20">
        <f t="shared" si="25"/>
        <v>0</v>
      </c>
      <c r="AC90" s="16"/>
      <c r="AD90" s="21"/>
      <c r="AE90" s="21"/>
      <c r="AF90" s="19">
        <f t="shared" si="39"/>
        <v>0</v>
      </c>
      <c r="AG90" s="20">
        <f t="shared" si="26"/>
        <v>0</v>
      </c>
      <c r="AH90" s="19"/>
      <c r="AI90" s="19"/>
      <c r="AJ90" s="19"/>
      <c r="AK90" s="19">
        <f t="shared" si="42"/>
        <v>0</v>
      </c>
      <c r="AL90" s="20">
        <f t="shared" si="27"/>
        <v>0</v>
      </c>
      <c r="AM90" s="19"/>
      <c r="AN90" s="19"/>
      <c r="AO90" s="19"/>
      <c r="AP90" s="19">
        <f t="shared" si="43"/>
        <v>0</v>
      </c>
      <c r="AQ90" s="20">
        <f t="shared" si="28"/>
        <v>0</v>
      </c>
      <c r="AR90" s="19"/>
      <c r="AS90" s="19"/>
      <c r="AT90" s="19"/>
      <c r="AU90" s="19">
        <f t="shared" si="44"/>
        <v>0</v>
      </c>
      <c r="AV90" s="20">
        <f t="shared" si="29"/>
        <v>0</v>
      </c>
      <c r="AW90" s="19"/>
      <c r="AX90" s="19"/>
      <c r="AY90" s="19"/>
      <c r="AZ90" s="19">
        <f t="shared" si="45"/>
        <v>0</v>
      </c>
      <c r="BA90" s="18">
        <f t="shared" si="30"/>
        <v>0</v>
      </c>
      <c r="BB90" s="19"/>
      <c r="BC90" s="19"/>
      <c r="BD90" s="19"/>
      <c r="BE90" s="19">
        <f t="shared" si="46"/>
        <v>0</v>
      </c>
      <c r="BF90" s="18">
        <f t="shared" si="31"/>
        <v>0</v>
      </c>
      <c r="BG90" s="19"/>
      <c r="BH90" s="19"/>
      <c r="BI90" s="19"/>
      <c r="BJ90" s="19">
        <f t="shared" si="47"/>
        <v>0</v>
      </c>
      <c r="BK90" s="18">
        <f t="shared" si="32"/>
        <v>0</v>
      </c>
    </row>
    <row r="91" spans="1:63" x14ac:dyDescent="0.25">
      <c r="A91" s="44">
        <v>209113600</v>
      </c>
      <c r="B91" s="46" t="s">
        <v>367</v>
      </c>
      <c r="C91" s="45">
        <f>VLOOKUP(A91,'[31]MD agosto datos (2)'!$B$1170:$J$1753,9,0)</f>
        <v>1651.43</v>
      </c>
      <c r="D91" s="35">
        <f>VLOOKUP(A91,'[31]MD agosto datos (2)'!$B$2:$I$585,6,0)</f>
        <v>0</v>
      </c>
      <c r="E91" s="35">
        <f>VLOOKUP(A91,'[31]MD agosto datos (2)'!$B$2:$H$585,7,0)</f>
        <v>0</v>
      </c>
      <c r="F91" s="36">
        <f>VLOOKUP(A91,'[31]MD agosto datos (2)'!$B$2:$I$585,8,0)</f>
        <v>45</v>
      </c>
      <c r="G91" s="35">
        <f t="shared" si="33"/>
        <v>45</v>
      </c>
      <c r="H91" s="35">
        <f t="shared" si="34"/>
        <v>74314.350000000006</v>
      </c>
      <c r="I91" s="35">
        <f>VLOOKUP(A91,'[31]MD agosto datos (2)'!$B$586:$I$1169,6,0)</f>
        <v>0</v>
      </c>
      <c r="J91" s="35">
        <f>VLOOKUP(A91,'[31]MD agosto datos (2)'!$B$586:$I$1169,7,0)</f>
        <v>0</v>
      </c>
      <c r="K91" s="36">
        <f>VLOOKUP(A91,'[31]MD agosto datos (2)'!$B$586:$I$1169,8,0)</f>
        <v>45</v>
      </c>
      <c r="L91" s="40">
        <f t="shared" si="35"/>
        <v>45</v>
      </c>
      <c r="M91" s="41">
        <f t="shared" si="36"/>
        <v>74314.350000000006</v>
      </c>
      <c r="N91" s="35">
        <f>VLOOKUP(A91,'[31]MD agosto datos (2)'!$B$1170:$I$1753,6,0)</f>
        <v>0</v>
      </c>
      <c r="O91" s="35">
        <f>VLOOKUP(A91,'[31]MD agosto datos (2)'!$B$1170:$I$1753,7,0)</f>
        <v>0</v>
      </c>
      <c r="P91" s="36">
        <f>VLOOKUP(A91,'[31]MD agosto datos (2)'!$B$1170:$I$1753,8,0)</f>
        <v>45</v>
      </c>
      <c r="Q91" s="42">
        <f t="shared" si="37"/>
        <v>45</v>
      </c>
      <c r="R91" s="43">
        <f t="shared" si="38"/>
        <v>74314.350000000006</v>
      </c>
      <c r="S91" s="15"/>
      <c r="T91" s="16"/>
      <c r="U91" s="16"/>
      <c r="V91" s="17">
        <f t="shared" si="40"/>
        <v>0</v>
      </c>
      <c r="W91" s="18">
        <f t="shared" si="24"/>
        <v>0</v>
      </c>
      <c r="X91" s="16"/>
      <c r="Y91" s="16"/>
      <c r="Z91" s="16"/>
      <c r="AA91" s="19">
        <f t="shared" si="41"/>
        <v>0</v>
      </c>
      <c r="AB91" s="20">
        <f t="shared" si="25"/>
        <v>0</v>
      </c>
      <c r="AC91" s="16"/>
      <c r="AD91" s="21"/>
      <c r="AE91" s="21"/>
      <c r="AF91" s="19">
        <f t="shared" si="39"/>
        <v>0</v>
      </c>
      <c r="AG91" s="20">
        <f t="shared" si="26"/>
        <v>0</v>
      </c>
      <c r="AH91" s="19"/>
      <c r="AI91" s="19"/>
      <c r="AJ91" s="19"/>
      <c r="AK91" s="19">
        <f t="shared" si="42"/>
        <v>0</v>
      </c>
      <c r="AL91" s="20">
        <f t="shared" si="27"/>
        <v>0</v>
      </c>
      <c r="AM91" s="19"/>
      <c r="AN91" s="19"/>
      <c r="AO91" s="19"/>
      <c r="AP91" s="19">
        <f t="shared" si="43"/>
        <v>0</v>
      </c>
      <c r="AQ91" s="20">
        <f t="shared" si="28"/>
        <v>0</v>
      </c>
      <c r="AR91" s="19"/>
      <c r="AS91" s="19"/>
      <c r="AT91" s="19"/>
      <c r="AU91" s="19">
        <f t="shared" si="44"/>
        <v>0</v>
      </c>
      <c r="AV91" s="20">
        <f t="shared" si="29"/>
        <v>0</v>
      </c>
      <c r="AW91" s="19"/>
      <c r="AX91" s="19"/>
      <c r="AY91" s="19"/>
      <c r="AZ91" s="19">
        <f t="shared" si="45"/>
        <v>0</v>
      </c>
      <c r="BA91" s="18">
        <f t="shared" si="30"/>
        <v>0</v>
      </c>
      <c r="BB91" s="19"/>
      <c r="BC91" s="19"/>
      <c r="BD91" s="19"/>
      <c r="BE91" s="19">
        <f t="shared" si="46"/>
        <v>0</v>
      </c>
      <c r="BF91" s="18">
        <f t="shared" si="31"/>
        <v>0</v>
      </c>
      <c r="BG91" s="19"/>
      <c r="BH91" s="19"/>
      <c r="BI91" s="19"/>
      <c r="BJ91" s="19">
        <f t="shared" si="47"/>
        <v>0</v>
      </c>
      <c r="BK91" s="18">
        <f t="shared" si="32"/>
        <v>0</v>
      </c>
    </row>
    <row r="92" spans="1:63" ht="24" x14ac:dyDescent="0.25">
      <c r="A92" s="44">
        <v>209113700</v>
      </c>
      <c r="B92" s="46" t="s">
        <v>368</v>
      </c>
      <c r="C92" s="45">
        <f>VLOOKUP(A92,'[31]MD agosto datos (2)'!$B$1170:$J$1753,9,0)</f>
        <v>55</v>
      </c>
      <c r="D92" s="35">
        <f>VLOOKUP(A92,'[31]MD agosto datos (2)'!$B$2:$I$585,6,0)</f>
        <v>910</v>
      </c>
      <c r="E92" s="35">
        <f>VLOOKUP(A92,'[31]MD agosto datos (2)'!$B$2:$H$585,7,0)</f>
        <v>0</v>
      </c>
      <c r="F92" s="36">
        <f>VLOOKUP(A92,'[31]MD agosto datos (2)'!$B$2:$I$585,8,0)</f>
        <v>270</v>
      </c>
      <c r="G92" s="35">
        <f t="shared" si="33"/>
        <v>1180</v>
      </c>
      <c r="H92" s="35">
        <f t="shared" si="34"/>
        <v>64900</v>
      </c>
      <c r="I92" s="35">
        <f>VLOOKUP(A92,'[31]MD agosto datos (2)'!$B$586:$I$1169,6,0)</f>
        <v>580</v>
      </c>
      <c r="J92" s="35">
        <f>VLOOKUP(A92,'[31]MD agosto datos (2)'!$B$586:$I$1169,7,0)</f>
        <v>60</v>
      </c>
      <c r="K92" s="36">
        <f>VLOOKUP(A92,'[31]MD agosto datos (2)'!$B$586:$I$1169,8,0)</f>
        <v>470</v>
      </c>
      <c r="L92" s="40">
        <f t="shared" si="35"/>
        <v>1110</v>
      </c>
      <c r="M92" s="41">
        <f t="shared" si="36"/>
        <v>61050</v>
      </c>
      <c r="N92" s="35">
        <f>VLOOKUP(A92,'[31]MD agosto datos (2)'!$B$1170:$I$1753,6,0)</f>
        <v>430</v>
      </c>
      <c r="O92" s="35">
        <f>VLOOKUP(A92,'[31]MD agosto datos (2)'!$B$1170:$I$1753,7,0)</f>
        <v>240</v>
      </c>
      <c r="P92" s="36">
        <f>VLOOKUP(A92,'[31]MD agosto datos (2)'!$B$1170:$I$1753,8,0)</f>
        <v>470</v>
      </c>
      <c r="Q92" s="42">
        <f t="shared" si="37"/>
        <v>1140</v>
      </c>
      <c r="R92" s="43">
        <f t="shared" si="38"/>
        <v>62700</v>
      </c>
      <c r="S92" s="15"/>
      <c r="T92" s="16"/>
      <c r="U92" s="16"/>
      <c r="V92" s="17">
        <f t="shared" si="40"/>
        <v>0</v>
      </c>
      <c r="W92" s="18">
        <f t="shared" si="24"/>
        <v>0</v>
      </c>
      <c r="X92" s="16"/>
      <c r="Y92" s="16"/>
      <c r="Z92" s="16"/>
      <c r="AA92" s="19">
        <f t="shared" si="41"/>
        <v>0</v>
      </c>
      <c r="AB92" s="20">
        <f t="shared" si="25"/>
        <v>0</v>
      </c>
      <c r="AC92" s="16"/>
      <c r="AD92" s="21"/>
      <c r="AE92" s="21"/>
      <c r="AF92" s="19">
        <f t="shared" si="39"/>
        <v>0</v>
      </c>
      <c r="AG92" s="20">
        <f t="shared" si="26"/>
        <v>0</v>
      </c>
      <c r="AH92" s="19"/>
      <c r="AI92" s="19"/>
      <c r="AJ92" s="19"/>
      <c r="AK92" s="19">
        <f t="shared" si="42"/>
        <v>0</v>
      </c>
      <c r="AL92" s="20">
        <f t="shared" si="27"/>
        <v>0</v>
      </c>
      <c r="AM92" s="19"/>
      <c r="AN92" s="19"/>
      <c r="AO92" s="19"/>
      <c r="AP92" s="19">
        <f t="shared" si="43"/>
        <v>0</v>
      </c>
      <c r="AQ92" s="20">
        <f t="shared" si="28"/>
        <v>0</v>
      </c>
      <c r="AR92" s="19"/>
      <c r="AS92" s="19"/>
      <c r="AT92" s="19"/>
      <c r="AU92" s="19">
        <f t="shared" si="44"/>
        <v>0</v>
      </c>
      <c r="AV92" s="20">
        <f t="shared" si="29"/>
        <v>0</v>
      </c>
      <c r="AW92" s="19"/>
      <c r="AX92" s="19"/>
      <c r="AY92" s="19"/>
      <c r="AZ92" s="19">
        <f t="shared" si="45"/>
        <v>0</v>
      </c>
      <c r="BA92" s="18">
        <f t="shared" si="30"/>
        <v>0</v>
      </c>
      <c r="BB92" s="19"/>
      <c r="BC92" s="19"/>
      <c r="BD92" s="19"/>
      <c r="BE92" s="19">
        <f t="shared" si="46"/>
        <v>0</v>
      </c>
      <c r="BF92" s="18">
        <f t="shared" si="31"/>
        <v>0</v>
      </c>
      <c r="BG92" s="19"/>
      <c r="BH92" s="19"/>
      <c r="BI92" s="19"/>
      <c r="BJ92" s="19">
        <f t="shared" si="47"/>
        <v>0</v>
      </c>
      <c r="BK92" s="18">
        <f t="shared" si="32"/>
        <v>0</v>
      </c>
    </row>
    <row r="93" spans="1:63" ht="24" x14ac:dyDescent="0.25">
      <c r="A93" s="44">
        <v>209119500</v>
      </c>
      <c r="B93" s="46" t="s">
        <v>369</v>
      </c>
      <c r="C93" s="45">
        <f>VLOOKUP(A93,'[31]MD agosto datos (2)'!$B$1170:$J$1753,9,0)</f>
        <v>20</v>
      </c>
      <c r="D93" s="35">
        <f>VLOOKUP(A93,'[31]MD agosto datos (2)'!$B$2:$I$585,6,0)</f>
        <v>1488</v>
      </c>
      <c r="E93" s="35">
        <f>VLOOKUP(A93,'[31]MD agosto datos (2)'!$B$2:$H$585,7,0)</f>
        <v>396</v>
      </c>
      <c r="F93" s="36">
        <f>VLOOKUP(A93,'[31]MD agosto datos (2)'!$B$2:$I$585,8,0)</f>
        <v>144</v>
      </c>
      <c r="G93" s="35">
        <f t="shared" si="33"/>
        <v>2028</v>
      </c>
      <c r="H93" s="35">
        <f t="shared" si="34"/>
        <v>40560</v>
      </c>
      <c r="I93" s="35">
        <f>VLOOKUP(A93,'[31]MD agosto datos (2)'!$B$586:$I$1169,6,0)</f>
        <v>1560</v>
      </c>
      <c r="J93" s="35">
        <f>VLOOKUP(A93,'[31]MD agosto datos (2)'!$B$586:$I$1169,7,0)</f>
        <v>396</v>
      </c>
      <c r="K93" s="36">
        <f>VLOOKUP(A93,'[31]MD agosto datos (2)'!$B$586:$I$1169,8,0)</f>
        <v>0</v>
      </c>
      <c r="L93" s="40">
        <f t="shared" si="35"/>
        <v>1956</v>
      </c>
      <c r="M93" s="41">
        <f t="shared" si="36"/>
        <v>39120</v>
      </c>
      <c r="N93" s="35">
        <f>VLOOKUP(A93,'[31]MD agosto datos (2)'!$B$1170:$I$1753,6,0)</f>
        <v>1272</v>
      </c>
      <c r="O93" s="35">
        <f>VLOOKUP(A93,'[31]MD agosto datos (2)'!$B$1170:$I$1753,7,0)</f>
        <v>396</v>
      </c>
      <c r="P93" s="36">
        <f>VLOOKUP(A93,'[31]MD agosto datos (2)'!$B$1170:$I$1753,8,0)</f>
        <v>288</v>
      </c>
      <c r="Q93" s="42">
        <f t="shared" si="37"/>
        <v>1956</v>
      </c>
      <c r="R93" s="43">
        <f t="shared" si="38"/>
        <v>39120</v>
      </c>
      <c r="S93" s="15"/>
      <c r="T93" s="16"/>
      <c r="U93" s="16"/>
      <c r="V93" s="17">
        <f t="shared" si="40"/>
        <v>0</v>
      </c>
      <c r="W93" s="18">
        <f t="shared" si="24"/>
        <v>0</v>
      </c>
      <c r="X93" s="16"/>
      <c r="Y93" s="16"/>
      <c r="Z93" s="16"/>
      <c r="AA93" s="19">
        <f t="shared" si="41"/>
        <v>0</v>
      </c>
      <c r="AB93" s="20">
        <f t="shared" si="25"/>
        <v>0</v>
      </c>
      <c r="AC93" s="16"/>
      <c r="AD93" s="21"/>
      <c r="AE93" s="21"/>
      <c r="AF93" s="19">
        <f t="shared" si="39"/>
        <v>0</v>
      </c>
      <c r="AG93" s="20">
        <f t="shared" si="26"/>
        <v>0</v>
      </c>
      <c r="AH93" s="19"/>
      <c r="AI93" s="19"/>
      <c r="AJ93" s="19"/>
      <c r="AK93" s="19">
        <f t="shared" si="42"/>
        <v>0</v>
      </c>
      <c r="AL93" s="20">
        <f t="shared" si="27"/>
        <v>0</v>
      </c>
      <c r="AM93" s="19"/>
      <c r="AN93" s="19"/>
      <c r="AO93" s="19"/>
      <c r="AP93" s="19">
        <f t="shared" si="43"/>
        <v>0</v>
      </c>
      <c r="AQ93" s="20">
        <f t="shared" si="28"/>
        <v>0</v>
      </c>
      <c r="AR93" s="19"/>
      <c r="AS93" s="19"/>
      <c r="AT93" s="19"/>
      <c r="AU93" s="19">
        <f t="shared" si="44"/>
        <v>0</v>
      </c>
      <c r="AV93" s="20">
        <f t="shared" si="29"/>
        <v>0</v>
      </c>
      <c r="AW93" s="19"/>
      <c r="AX93" s="19"/>
      <c r="AY93" s="19"/>
      <c r="AZ93" s="19">
        <f t="shared" si="45"/>
        <v>0</v>
      </c>
      <c r="BA93" s="18">
        <f t="shared" si="30"/>
        <v>0</v>
      </c>
      <c r="BB93" s="19"/>
      <c r="BC93" s="19"/>
      <c r="BD93" s="19"/>
      <c r="BE93" s="19">
        <f t="shared" si="46"/>
        <v>0</v>
      </c>
      <c r="BF93" s="18">
        <f t="shared" si="31"/>
        <v>0</v>
      </c>
      <c r="BG93" s="19"/>
      <c r="BH93" s="19"/>
      <c r="BI93" s="19"/>
      <c r="BJ93" s="19">
        <f t="shared" si="47"/>
        <v>0</v>
      </c>
      <c r="BK93" s="18">
        <f t="shared" si="32"/>
        <v>0</v>
      </c>
    </row>
    <row r="94" spans="1:63" x14ac:dyDescent="0.25">
      <c r="A94" s="44">
        <v>209148601</v>
      </c>
      <c r="B94" s="46" t="s">
        <v>375</v>
      </c>
      <c r="C94" s="45">
        <f>VLOOKUP(A94,'[31]MD agosto datos (2)'!$B$1170:$J$1753,9,0)</f>
        <v>400</v>
      </c>
      <c r="D94" s="35">
        <f>VLOOKUP(A94,'[31]MD agosto datos (2)'!$B$2:$I$585,6,0)</f>
        <v>646</v>
      </c>
      <c r="E94" s="35">
        <f>VLOOKUP(A94,'[31]MD agosto datos (2)'!$B$2:$H$585,7,0)</f>
        <v>0</v>
      </c>
      <c r="F94" s="36">
        <f>VLOOKUP(A94,'[31]MD agosto datos (2)'!$B$2:$I$585,8,0)</f>
        <v>18</v>
      </c>
      <c r="G94" s="35">
        <f t="shared" si="33"/>
        <v>664</v>
      </c>
      <c r="H94" s="35">
        <f t="shared" si="34"/>
        <v>265600</v>
      </c>
      <c r="I94" s="35">
        <f>VLOOKUP(A94,'[31]MD agosto datos (2)'!$B$586:$I$1169,6,0)</f>
        <v>346</v>
      </c>
      <c r="J94" s="35">
        <f>VLOOKUP(A94,'[31]MD agosto datos (2)'!$B$586:$I$1169,7,0)</f>
        <v>71</v>
      </c>
      <c r="K94" s="36">
        <f>VLOOKUP(A94,'[31]MD agosto datos (2)'!$B$586:$I$1169,8,0)</f>
        <v>72</v>
      </c>
      <c r="L94" s="40">
        <f t="shared" si="35"/>
        <v>489</v>
      </c>
      <c r="M94" s="41">
        <f t="shared" si="36"/>
        <v>195600</v>
      </c>
      <c r="N94" s="35">
        <f>VLOOKUP(A94,'[31]MD agosto datos (2)'!$B$1170:$I$1753,6,0)</f>
        <v>186</v>
      </c>
      <c r="O94" s="35">
        <f>VLOOKUP(A94,'[31]MD agosto datos (2)'!$B$1170:$I$1753,7,0)</f>
        <v>0</v>
      </c>
      <c r="P94" s="36">
        <f>VLOOKUP(A94,'[31]MD agosto datos (2)'!$B$1170:$I$1753,8,0)</f>
        <v>72</v>
      </c>
      <c r="Q94" s="42">
        <f t="shared" si="37"/>
        <v>258</v>
      </c>
      <c r="R94" s="43">
        <f t="shared" si="38"/>
        <v>103200</v>
      </c>
      <c r="S94" s="15"/>
      <c r="T94" s="16"/>
      <c r="U94" s="16"/>
      <c r="V94" s="17">
        <f t="shared" si="40"/>
        <v>0</v>
      </c>
      <c r="W94" s="18">
        <f t="shared" si="24"/>
        <v>0</v>
      </c>
      <c r="X94" s="16"/>
      <c r="Y94" s="16"/>
      <c r="Z94" s="16"/>
      <c r="AA94" s="19">
        <f t="shared" si="41"/>
        <v>0</v>
      </c>
      <c r="AB94" s="20">
        <f t="shared" si="25"/>
        <v>0</v>
      </c>
      <c r="AC94" s="16"/>
      <c r="AD94" s="21"/>
      <c r="AE94" s="21"/>
      <c r="AF94" s="19">
        <f t="shared" si="39"/>
        <v>0</v>
      </c>
      <c r="AG94" s="20">
        <f t="shared" si="26"/>
        <v>0</v>
      </c>
      <c r="AH94" s="19"/>
      <c r="AI94" s="19"/>
      <c r="AJ94" s="19"/>
      <c r="AK94" s="19">
        <f t="shared" si="42"/>
        <v>0</v>
      </c>
      <c r="AL94" s="20">
        <f t="shared" si="27"/>
        <v>0</v>
      </c>
      <c r="AM94" s="19"/>
      <c r="AN94" s="19"/>
      <c r="AO94" s="19"/>
      <c r="AP94" s="19">
        <f t="shared" si="43"/>
        <v>0</v>
      </c>
      <c r="AQ94" s="20">
        <f t="shared" si="28"/>
        <v>0</v>
      </c>
      <c r="AR94" s="19"/>
      <c r="AS94" s="19"/>
      <c r="AT94" s="19"/>
      <c r="AU94" s="19">
        <f t="shared" si="44"/>
        <v>0</v>
      </c>
      <c r="AV94" s="20">
        <f t="shared" si="29"/>
        <v>0</v>
      </c>
      <c r="AW94" s="19"/>
      <c r="AX94" s="19"/>
      <c r="AY94" s="19"/>
      <c r="AZ94" s="19">
        <f t="shared" si="45"/>
        <v>0</v>
      </c>
      <c r="BA94" s="18">
        <f t="shared" si="30"/>
        <v>0</v>
      </c>
      <c r="BB94" s="19"/>
      <c r="BC94" s="19"/>
      <c r="BD94" s="19"/>
      <c r="BE94" s="19">
        <f t="shared" si="46"/>
        <v>0</v>
      </c>
      <c r="BF94" s="18">
        <f t="shared" si="31"/>
        <v>0</v>
      </c>
      <c r="BG94" s="19"/>
      <c r="BH94" s="19"/>
      <c r="BI94" s="19"/>
      <c r="BJ94" s="19">
        <f t="shared" si="47"/>
        <v>0</v>
      </c>
      <c r="BK94" s="18">
        <f t="shared" si="32"/>
        <v>0</v>
      </c>
    </row>
    <row r="95" spans="1:63" ht="36" x14ac:dyDescent="0.25">
      <c r="A95" s="44">
        <v>209158201</v>
      </c>
      <c r="B95" s="46" t="s">
        <v>379</v>
      </c>
      <c r="C95" s="45">
        <f>VLOOKUP(A95,'[31]MD agosto datos (2)'!$B$1170:$J$1753,9,0)</f>
        <v>28</v>
      </c>
      <c r="D95" s="35">
        <f>VLOOKUP(A95,'[31]MD agosto datos (2)'!$B$2:$I$585,6,0)</f>
        <v>9866</v>
      </c>
      <c r="E95" s="35">
        <f>VLOOKUP(A95,'[31]MD agosto datos (2)'!$B$2:$H$585,7,0)</f>
        <v>2634</v>
      </c>
      <c r="F95" s="36">
        <f>VLOOKUP(A95,'[31]MD agosto datos (2)'!$B$2:$I$585,8,0)</f>
        <v>74</v>
      </c>
      <c r="G95" s="35">
        <f t="shared" si="33"/>
        <v>12574</v>
      </c>
      <c r="H95" s="35">
        <f t="shared" si="34"/>
        <v>352072</v>
      </c>
      <c r="I95" s="35">
        <f>VLOOKUP(A95,'[31]MD agosto datos (2)'!$B$586:$I$1169,6,0)</f>
        <v>7784</v>
      </c>
      <c r="J95" s="35">
        <f>VLOOKUP(A95,'[31]MD agosto datos (2)'!$B$586:$I$1169,7,0)</f>
        <v>2493</v>
      </c>
      <c r="K95" s="36">
        <f>VLOOKUP(A95,'[31]MD agosto datos (2)'!$B$586:$I$1169,8,0)</f>
        <v>0</v>
      </c>
      <c r="L95" s="40">
        <f t="shared" si="35"/>
        <v>10277</v>
      </c>
      <c r="M95" s="41">
        <f t="shared" si="36"/>
        <v>287756</v>
      </c>
      <c r="N95" s="35">
        <f>VLOOKUP(A95,'[31]MD agosto datos (2)'!$B$1170:$I$1753,6,0)</f>
        <v>7604</v>
      </c>
      <c r="O95" s="35">
        <f>VLOOKUP(A95,'[31]MD agosto datos (2)'!$B$1170:$I$1753,7,0)</f>
        <v>1780</v>
      </c>
      <c r="P95" s="36">
        <f>VLOOKUP(A95,'[31]MD agosto datos (2)'!$B$1170:$I$1753,8,0)</f>
        <v>96</v>
      </c>
      <c r="Q95" s="42">
        <f t="shared" si="37"/>
        <v>9480</v>
      </c>
      <c r="R95" s="43">
        <f t="shared" si="38"/>
        <v>265440</v>
      </c>
      <c r="S95" s="15"/>
      <c r="T95" s="16"/>
      <c r="U95" s="16"/>
      <c r="V95" s="17">
        <f t="shared" si="40"/>
        <v>0</v>
      </c>
      <c r="W95" s="18">
        <f t="shared" si="24"/>
        <v>0</v>
      </c>
      <c r="X95" s="16"/>
      <c r="Y95" s="16"/>
      <c r="Z95" s="16"/>
      <c r="AA95" s="19">
        <f t="shared" si="41"/>
        <v>0</v>
      </c>
      <c r="AB95" s="20">
        <f t="shared" si="25"/>
        <v>0</v>
      </c>
      <c r="AC95" s="16"/>
      <c r="AD95" s="21"/>
      <c r="AE95" s="21"/>
      <c r="AF95" s="19">
        <f t="shared" si="39"/>
        <v>0</v>
      </c>
      <c r="AG95" s="20">
        <f t="shared" si="26"/>
        <v>0</v>
      </c>
      <c r="AH95" s="19"/>
      <c r="AI95" s="19"/>
      <c r="AJ95" s="19"/>
      <c r="AK95" s="19">
        <f t="shared" si="42"/>
        <v>0</v>
      </c>
      <c r="AL95" s="20">
        <f t="shared" si="27"/>
        <v>0</v>
      </c>
      <c r="AM95" s="19"/>
      <c r="AN95" s="19"/>
      <c r="AO95" s="19"/>
      <c r="AP95" s="19">
        <f t="shared" si="43"/>
        <v>0</v>
      </c>
      <c r="AQ95" s="20">
        <f t="shared" si="28"/>
        <v>0</v>
      </c>
      <c r="AR95" s="19"/>
      <c r="AS95" s="19"/>
      <c r="AT95" s="19"/>
      <c r="AU95" s="19">
        <f t="shared" si="44"/>
        <v>0</v>
      </c>
      <c r="AV95" s="20">
        <f t="shared" si="29"/>
        <v>0</v>
      </c>
      <c r="AW95" s="19"/>
      <c r="AX95" s="19"/>
      <c r="AY95" s="19"/>
      <c r="AZ95" s="19">
        <f t="shared" si="45"/>
        <v>0</v>
      </c>
      <c r="BA95" s="18">
        <f t="shared" si="30"/>
        <v>0</v>
      </c>
      <c r="BB95" s="19"/>
      <c r="BC95" s="19"/>
      <c r="BD95" s="19"/>
      <c r="BE95" s="19">
        <f t="shared" si="46"/>
        <v>0</v>
      </c>
      <c r="BF95" s="18">
        <f t="shared" si="31"/>
        <v>0</v>
      </c>
      <c r="BG95" s="19"/>
      <c r="BH95" s="19"/>
      <c r="BI95" s="19"/>
      <c r="BJ95" s="19">
        <f t="shared" si="47"/>
        <v>0</v>
      </c>
      <c r="BK95" s="18">
        <f t="shared" si="32"/>
        <v>0</v>
      </c>
    </row>
    <row r="96" spans="1:63" ht="24" x14ac:dyDescent="0.25">
      <c r="A96" s="44">
        <v>209158301</v>
      </c>
      <c r="B96" s="46" t="s">
        <v>380</v>
      </c>
      <c r="C96" s="45">
        <f>VLOOKUP(A96,'[31]MD agosto datos (2)'!$B$1170:$J$1753,9,0)</f>
        <v>1.7999999999999999E-2</v>
      </c>
      <c r="D96" s="35">
        <f>VLOOKUP(A96,'[31]MD agosto datos (2)'!$B$2:$I$585,6,0)</f>
        <v>1843000</v>
      </c>
      <c r="E96" s="35">
        <f>VLOOKUP(A96,'[31]MD agosto datos (2)'!$B$2:$H$585,7,0)</f>
        <v>0</v>
      </c>
      <c r="F96" s="36">
        <f>VLOOKUP(A96,'[31]MD agosto datos (2)'!$B$2:$I$585,8,0)</f>
        <v>0</v>
      </c>
      <c r="G96" s="35">
        <f t="shared" si="33"/>
        <v>1843000</v>
      </c>
      <c r="H96" s="35">
        <f t="shared" si="34"/>
        <v>33174</v>
      </c>
      <c r="I96" s="35">
        <f>VLOOKUP(A96,'[31]MD agosto datos (2)'!$B$586:$I$1169,6,0)</f>
        <v>509000</v>
      </c>
      <c r="J96" s="35">
        <f>VLOOKUP(A96,'[31]MD agosto datos (2)'!$B$586:$I$1169,7,0)</f>
        <v>133200</v>
      </c>
      <c r="K96" s="36">
        <f>VLOOKUP(A96,'[31]MD agosto datos (2)'!$B$586:$I$1169,8,0)</f>
        <v>0</v>
      </c>
      <c r="L96" s="40">
        <f t="shared" si="35"/>
        <v>642200</v>
      </c>
      <c r="M96" s="41">
        <f t="shared" si="36"/>
        <v>11559.599999999999</v>
      </c>
      <c r="N96" s="35">
        <f>VLOOKUP(A96,'[31]MD agosto datos (2)'!$B$1170:$I$1753,6,0)</f>
        <v>243000</v>
      </c>
      <c r="O96" s="35">
        <f>VLOOKUP(A96,'[31]MD agosto datos (2)'!$B$1170:$I$1753,7,0)</f>
        <v>79200</v>
      </c>
      <c r="P96" s="36">
        <f>VLOOKUP(A96,'[31]MD agosto datos (2)'!$B$1170:$I$1753,8,0)</f>
        <v>398000</v>
      </c>
      <c r="Q96" s="42">
        <f t="shared" si="37"/>
        <v>720200</v>
      </c>
      <c r="R96" s="43">
        <f t="shared" si="38"/>
        <v>12963.599999999999</v>
      </c>
      <c r="S96" s="15"/>
      <c r="T96" s="16"/>
      <c r="U96" s="16"/>
      <c r="V96" s="17">
        <f t="shared" si="40"/>
        <v>0</v>
      </c>
      <c r="W96" s="18">
        <f t="shared" si="24"/>
        <v>0</v>
      </c>
      <c r="X96" s="16"/>
      <c r="Y96" s="16"/>
      <c r="Z96" s="16"/>
      <c r="AA96" s="19">
        <f t="shared" si="41"/>
        <v>0</v>
      </c>
      <c r="AB96" s="20">
        <f t="shared" si="25"/>
        <v>0</v>
      </c>
      <c r="AC96" s="16"/>
      <c r="AD96" s="21"/>
      <c r="AE96" s="21"/>
      <c r="AF96" s="19">
        <f t="shared" si="39"/>
        <v>0</v>
      </c>
      <c r="AG96" s="20">
        <f t="shared" si="26"/>
        <v>0</v>
      </c>
      <c r="AH96" s="19"/>
      <c r="AI96" s="19"/>
      <c r="AJ96" s="19"/>
      <c r="AK96" s="19">
        <f t="shared" si="42"/>
        <v>0</v>
      </c>
      <c r="AL96" s="20">
        <f t="shared" si="27"/>
        <v>0</v>
      </c>
      <c r="AM96" s="19"/>
      <c r="AN96" s="19"/>
      <c r="AO96" s="19"/>
      <c r="AP96" s="19">
        <f t="shared" si="43"/>
        <v>0</v>
      </c>
      <c r="AQ96" s="20">
        <f t="shared" si="28"/>
        <v>0</v>
      </c>
      <c r="AR96" s="19"/>
      <c r="AS96" s="19"/>
      <c r="AT96" s="19"/>
      <c r="AU96" s="19">
        <f t="shared" si="44"/>
        <v>0</v>
      </c>
      <c r="AV96" s="20">
        <f t="shared" si="29"/>
        <v>0</v>
      </c>
      <c r="AW96" s="19"/>
      <c r="AX96" s="19"/>
      <c r="AY96" s="19"/>
      <c r="AZ96" s="19">
        <f t="shared" si="45"/>
        <v>0</v>
      </c>
      <c r="BA96" s="18">
        <f t="shared" si="30"/>
        <v>0</v>
      </c>
      <c r="BB96" s="19"/>
      <c r="BC96" s="19"/>
      <c r="BD96" s="19"/>
      <c r="BE96" s="19">
        <f t="shared" si="46"/>
        <v>0</v>
      </c>
      <c r="BF96" s="18">
        <f t="shared" si="31"/>
        <v>0</v>
      </c>
      <c r="BG96" s="19"/>
      <c r="BH96" s="19"/>
      <c r="BI96" s="19"/>
      <c r="BJ96" s="19">
        <f t="shared" si="47"/>
        <v>0</v>
      </c>
      <c r="BK96" s="18">
        <f t="shared" si="32"/>
        <v>0</v>
      </c>
    </row>
    <row r="97" spans="1:63" ht="24" x14ac:dyDescent="0.25">
      <c r="A97" s="44">
        <v>209158401</v>
      </c>
      <c r="B97" s="46" t="s">
        <v>381</v>
      </c>
      <c r="C97" s="45">
        <f>VLOOKUP(A97,'[31]MD agosto datos (2)'!$B$1170:$J$1753,9,0)</f>
        <v>1.7999999999999999E-2</v>
      </c>
      <c r="D97" s="35">
        <f>VLOOKUP(A97,'[31]MD agosto datos (2)'!$B$2:$I$585,6,0)</f>
        <v>2500900</v>
      </c>
      <c r="E97" s="35">
        <f>VLOOKUP(A97,'[31]MD agosto datos (2)'!$B$2:$H$585,7,0)</f>
        <v>8600</v>
      </c>
      <c r="F97" s="36">
        <f>VLOOKUP(A97,'[31]MD agosto datos (2)'!$B$2:$I$585,8,0)</f>
        <v>0</v>
      </c>
      <c r="G97" s="35">
        <f t="shared" si="33"/>
        <v>2509500</v>
      </c>
      <c r="H97" s="35">
        <f t="shared" si="34"/>
        <v>45171</v>
      </c>
      <c r="I97" s="35">
        <f>VLOOKUP(A97,'[31]MD agosto datos (2)'!$B$586:$I$1169,6,0)</f>
        <v>1578000</v>
      </c>
      <c r="J97" s="35">
        <f>VLOOKUP(A97,'[31]MD agosto datos (2)'!$B$586:$I$1169,7,0)</f>
        <v>166500</v>
      </c>
      <c r="K97" s="36">
        <f>VLOOKUP(A97,'[31]MD agosto datos (2)'!$B$586:$I$1169,8,0)</f>
        <v>0</v>
      </c>
      <c r="L97" s="40">
        <f t="shared" si="35"/>
        <v>1744500</v>
      </c>
      <c r="M97" s="41">
        <f t="shared" si="36"/>
        <v>31400.999999999996</v>
      </c>
      <c r="N97" s="35">
        <f>VLOOKUP(A97,'[31]MD agosto datos (2)'!$B$1170:$I$1753,6,0)</f>
        <v>1032800</v>
      </c>
      <c r="O97" s="35">
        <f>VLOOKUP(A97,'[31]MD agosto datos (2)'!$B$1170:$I$1753,7,0)</f>
        <v>113500</v>
      </c>
      <c r="P97" s="36">
        <f>VLOOKUP(A97,'[31]MD agosto datos (2)'!$B$1170:$I$1753,8,0)</f>
        <v>328000</v>
      </c>
      <c r="Q97" s="42">
        <f t="shared" si="37"/>
        <v>1474300</v>
      </c>
      <c r="R97" s="43">
        <f t="shared" si="38"/>
        <v>26537.399999999998</v>
      </c>
      <c r="S97" s="15"/>
      <c r="T97" s="16"/>
      <c r="U97" s="16"/>
      <c r="V97" s="17">
        <f t="shared" si="40"/>
        <v>0</v>
      </c>
      <c r="W97" s="18">
        <f t="shared" si="24"/>
        <v>0</v>
      </c>
      <c r="X97" s="16"/>
      <c r="Y97" s="16"/>
      <c r="Z97" s="16"/>
      <c r="AA97" s="19">
        <f t="shared" si="41"/>
        <v>0</v>
      </c>
      <c r="AB97" s="20">
        <f t="shared" si="25"/>
        <v>0</v>
      </c>
      <c r="AC97" s="16"/>
      <c r="AD97" s="21"/>
      <c r="AE97" s="21"/>
      <c r="AF97" s="19">
        <f t="shared" si="39"/>
        <v>0</v>
      </c>
      <c r="AG97" s="20">
        <f t="shared" si="26"/>
        <v>0</v>
      </c>
      <c r="AH97" s="19"/>
      <c r="AI97" s="19"/>
      <c r="AJ97" s="19"/>
      <c r="AK97" s="19">
        <f t="shared" si="42"/>
        <v>0</v>
      </c>
      <c r="AL97" s="20">
        <f t="shared" si="27"/>
        <v>0</v>
      </c>
      <c r="AM97" s="19"/>
      <c r="AN97" s="19"/>
      <c r="AO97" s="19"/>
      <c r="AP97" s="19">
        <f t="shared" si="43"/>
        <v>0</v>
      </c>
      <c r="AQ97" s="20">
        <f t="shared" si="28"/>
        <v>0</v>
      </c>
      <c r="AR97" s="19"/>
      <c r="AS97" s="19"/>
      <c r="AT97" s="19"/>
      <c r="AU97" s="19">
        <f t="shared" si="44"/>
        <v>0</v>
      </c>
      <c r="AV97" s="20">
        <f t="shared" si="29"/>
        <v>0</v>
      </c>
      <c r="AW97" s="19"/>
      <c r="AX97" s="19"/>
      <c r="AY97" s="19"/>
      <c r="AZ97" s="19">
        <f t="shared" si="45"/>
        <v>0</v>
      </c>
      <c r="BA97" s="18">
        <f t="shared" si="30"/>
        <v>0</v>
      </c>
      <c r="BB97" s="19"/>
      <c r="BC97" s="19"/>
      <c r="BD97" s="19"/>
      <c r="BE97" s="19">
        <f t="shared" si="46"/>
        <v>0</v>
      </c>
      <c r="BF97" s="18">
        <f t="shared" si="31"/>
        <v>0</v>
      </c>
      <c r="BG97" s="19"/>
      <c r="BH97" s="19"/>
      <c r="BI97" s="19"/>
      <c r="BJ97" s="19">
        <f t="shared" si="47"/>
        <v>0</v>
      </c>
      <c r="BK97" s="18">
        <f t="shared" si="32"/>
        <v>0</v>
      </c>
    </row>
    <row r="98" spans="1:63" ht="36" x14ac:dyDescent="0.25">
      <c r="A98" s="44">
        <v>209163901</v>
      </c>
      <c r="B98" s="46" t="s">
        <v>384</v>
      </c>
      <c r="C98" s="45">
        <f>VLOOKUP(A98,'[31]MD agosto datos (2)'!$B$1170:$J$1753,9,0)</f>
        <v>1483.01</v>
      </c>
      <c r="D98" s="35">
        <f>VLOOKUP(A98,'[31]MD agosto datos (2)'!$B$2:$I$585,6,0)</f>
        <v>24</v>
      </c>
      <c r="E98" s="35">
        <f>VLOOKUP(A98,'[31]MD agosto datos (2)'!$B$2:$H$585,7,0)</f>
        <v>0</v>
      </c>
      <c r="F98" s="36">
        <f>VLOOKUP(A98,'[31]MD agosto datos (2)'!$B$2:$I$585,8,0)</f>
        <v>0</v>
      </c>
      <c r="G98" s="35">
        <f t="shared" si="33"/>
        <v>24</v>
      </c>
      <c r="H98" s="35">
        <f t="shared" si="34"/>
        <v>35592.239999999998</v>
      </c>
      <c r="I98" s="35">
        <f>VLOOKUP(A98,'[31]MD agosto datos (2)'!$B$586:$I$1169,6,0)</f>
        <v>24</v>
      </c>
      <c r="J98" s="35">
        <f>VLOOKUP(A98,'[31]MD agosto datos (2)'!$B$586:$I$1169,7,0)</f>
        <v>0</v>
      </c>
      <c r="K98" s="36">
        <f>VLOOKUP(A98,'[31]MD agosto datos (2)'!$B$586:$I$1169,8,0)</f>
        <v>0</v>
      </c>
      <c r="L98" s="40">
        <f t="shared" si="35"/>
        <v>24</v>
      </c>
      <c r="M98" s="41">
        <f t="shared" si="36"/>
        <v>35592.239999999998</v>
      </c>
      <c r="N98" s="35">
        <f>VLOOKUP(A98,'[31]MD agosto datos (2)'!$B$1170:$I$1753,6,0)</f>
        <v>0</v>
      </c>
      <c r="O98" s="35">
        <f>VLOOKUP(A98,'[31]MD agosto datos (2)'!$B$1170:$I$1753,7,0)</f>
        <v>0</v>
      </c>
      <c r="P98" s="36">
        <f>VLOOKUP(A98,'[31]MD agosto datos (2)'!$B$1170:$I$1753,8,0)</f>
        <v>0</v>
      </c>
      <c r="Q98" s="42">
        <f t="shared" si="37"/>
        <v>0</v>
      </c>
      <c r="R98" s="43">
        <f t="shared" si="38"/>
        <v>0</v>
      </c>
      <c r="S98" s="15"/>
      <c r="T98" s="16"/>
      <c r="U98" s="16"/>
      <c r="V98" s="17">
        <f t="shared" si="40"/>
        <v>0</v>
      </c>
      <c r="W98" s="18">
        <f t="shared" si="24"/>
        <v>0</v>
      </c>
      <c r="X98" s="16"/>
      <c r="Y98" s="16"/>
      <c r="Z98" s="16"/>
      <c r="AA98" s="19">
        <f t="shared" si="41"/>
        <v>0</v>
      </c>
      <c r="AB98" s="20">
        <f t="shared" si="25"/>
        <v>0</v>
      </c>
      <c r="AC98" s="16"/>
      <c r="AD98" s="21"/>
      <c r="AE98" s="21"/>
      <c r="AF98" s="19">
        <f t="shared" si="39"/>
        <v>0</v>
      </c>
      <c r="AG98" s="20">
        <f t="shared" si="26"/>
        <v>0</v>
      </c>
      <c r="AH98" s="19"/>
      <c r="AI98" s="19"/>
      <c r="AJ98" s="19"/>
      <c r="AK98" s="19">
        <f t="shared" si="42"/>
        <v>0</v>
      </c>
      <c r="AL98" s="20">
        <f t="shared" si="27"/>
        <v>0</v>
      </c>
      <c r="AM98" s="19"/>
      <c r="AN98" s="19"/>
      <c r="AO98" s="19"/>
      <c r="AP98" s="19">
        <f t="shared" si="43"/>
        <v>0</v>
      </c>
      <c r="AQ98" s="20">
        <f t="shared" si="28"/>
        <v>0</v>
      </c>
      <c r="AR98" s="19"/>
      <c r="AS98" s="19"/>
      <c r="AT98" s="19"/>
      <c r="AU98" s="19">
        <f t="shared" si="44"/>
        <v>0</v>
      </c>
      <c r="AV98" s="20">
        <f t="shared" si="29"/>
        <v>0</v>
      </c>
      <c r="AW98" s="19"/>
      <c r="AX98" s="19"/>
      <c r="AY98" s="19"/>
      <c r="AZ98" s="19">
        <f t="shared" si="45"/>
        <v>0</v>
      </c>
      <c r="BA98" s="18">
        <f t="shared" si="30"/>
        <v>0</v>
      </c>
      <c r="BB98" s="19"/>
      <c r="BC98" s="19"/>
      <c r="BD98" s="19"/>
      <c r="BE98" s="19">
        <f t="shared" si="46"/>
        <v>0</v>
      </c>
      <c r="BF98" s="18">
        <f t="shared" si="31"/>
        <v>0</v>
      </c>
      <c r="BG98" s="19"/>
      <c r="BH98" s="19"/>
      <c r="BI98" s="19"/>
      <c r="BJ98" s="19">
        <f t="shared" si="47"/>
        <v>0</v>
      </c>
      <c r="BK98" s="18">
        <f t="shared" si="32"/>
        <v>0</v>
      </c>
    </row>
    <row r="99" spans="1:63" ht="36" x14ac:dyDescent="0.25">
      <c r="A99" s="44">
        <v>209168001</v>
      </c>
      <c r="B99" s="46" t="s">
        <v>385</v>
      </c>
      <c r="C99" s="45">
        <f>VLOOKUP(A99,'[31]MD agosto datos (2)'!$B$1170:$J$1753,9,0)</f>
        <v>1494.01</v>
      </c>
      <c r="D99" s="35">
        <f>VLOOKUP(A99,'[31]MD agosto datos (2)'!$B$2:$I$585,6,0)</f>
        <v>33</v>
      </c>
      <c r="E99" s="35">
        <f>VLOOKUP(A99,'[31]MD agosto datos (2)'!$B$2:$H$585,7,0)</f>
        <v>0</v>
      </c>
      <c r="F99" s="36">
        <f>VLOOKUP(A99,'[31]MD agosto datos (2)'!$B$2:$I$585,8,0)</f>
        <v>0</v>
      </c>
      <c r="G99" s="35">
        <f t="shared" si="33"/>
        <v>33</v>
      </c>
      <c r="H99" s="35">
        <f t="shared" si="34"/>
        <v>49302.33</v>
      </c>
      <c r="I99" s="35">
        <f>VLOOKUP(A99,'[31]MD agosto datos (2)'!$B$586:$I$1169,6,0)</f>
        <v>33</v>
      </c>
      <c r="J99" s="35">
        <f>VLOOKUP(A99,'[31]MD agosto datos (2)'!$B$586:$I$1169,7,0)</f>
        <v>0</v>
      </c>
      <c r="K99" s="36">
        <f>VLOOKUP(A99,'[31]MD agosto datos (2)'!$B$586:$I$1169,8,0)</f>
        <v>0</v>
      </c>
      <c r="L99" s="40">
        <f t="shared" si="35"/>
        <v>33</v>
      </c>
      <c r="M99" s="41">
        <f t="shared" si="36"/>
        <v>49302.33</v>
      </c>
      <c r="N99" s="35">
        <f>VLOOKUP(A99,'[31]MD agosto datos (2)'!$B$1170:$I$1753,6,0)</f>
        <v>33</v>
      </c>
      <c r="O99" s="35">
        <f>VLOOKUP(A99,'[31]MD agosto datos (2)'!$B$1170:$I$1753,7,0)</f>
        <v>0</v>
      </c>
      <c r="P99" s="36">
        <f>VLOOKUP(A99,'[31]MD agosto datos (2)'!$B$1170:$I$1753,8,0)</f>
        <v>0</v>
      </c>
      <c r="Q99" s="42">
        <f t="shared" si="37"/>
        <v>33</v>
      </c>
      <c r="R99" s="43">
        <f t="shared" si="38"/>
        <v>49302.33</v>
      </c>
      <c r="S99" s="15"/>
      <c r="T99" s="16"/>
      <c r="U99" s="16"/>
      <c r="V99" s="17">
        <f t="shared" si="40"/>
        <v>0</v>
      </c>
      <c r="W99" s="18">
        <f t="shared" si="24"/>
        <v>0</v>
      </c>
      <c r="X99" s="16"/>
      <c r="Y99" s="16"/>
      <c r="Z99" s="16"/>
      <c r="AA99" s="19">
        <f t="shared" si="41"/>
        <v>0</v>
      </c>
      <c r="AB99" s="20">
        <f t="shared" si="25"/>
        <v>0</v>
      </c>
      <c r="AC99" s="16"/>
      <c r="AD99" s="21"/>
      <c r="AE99" s="21"/>
      <c r="AF99" s="19">
        <f t="shared" si="39"/>
        <v>0</v>
      </c>
      <c r="AG99" s="20">
        <f t="shared" si="26"/>
        <v>0</v>
      </c>
      <c r="AH99" s="19"/>
      <c r="AI99" s="19"/>
      <c r="AJ99" s="19"/>
      <c r="AK99" s="19">
        <f t="shared" si="42"/>
        <v>0</v>
      </c>
      <c r="AL99" s="20">
        <f t="shared" si="27"/>
        <v>0</v>
      </c>
      <c r="AM99" s="19"/>
      <c r="AN99" s="19"/>
      <c r="AO99" s="19"/>
      <c r="AP99" s="19">
        <f t="shared" si="43"/>
        <v>0</v>
      </c>
      <c r="AQ99" s="20">
        <f t="shared" si="28"/>
        <v>0</v>
      </c>
      <c r="AR99" s="19"/>
      <c r="AS99" s="19"/>
      <c r="AT99" s="19"/>
      <c r="AU99" s="19">
        <f t="shared" si="44"/>
        <v>0</v>
      </c>
      <c r="AV99" s="20">
        <f t="shared" si="29"/>
        <v>0</v>
      </c>
      <c r="AW99" s="19"/>
      <c r="AX99" s="19"/>
      <c r="AY99" s="19"/>
      <c r="AZ99" s="19">
        <f t="shared" si="45"/>
        <v>0</v>
      </c>
      <c r="BA99" s="18">
        <f t="shared" si="30"/>
        <v>0</v>
      </c>
      <c r="BB99" s="19"/>
      <c r="BC99" s="19"/>
      <c r="BD99" s="19"/>
      <c r="BE99" s="19">
        <f t="shared" si="46"/>
        <v>0</v>
      </c>
      <c r="BF99" s="18">
        <f t="shared" si="31"/>
        <v>0</v>
      </c>
      <c r="BG99" s="19"/>
      <c r="BH99" s="19"/>
      <c r="BI99" s="19"/>
      <c r="BJ99" s="19">
        <f t="shared" si="47"/>
        <v>0</v>
      </c>
      <c r="BK99" s="18">
        <f t="shared" si="32"/>
        <v>0</v>
      </c>
    </row>
    <row r="100" spans="1:63" ht="60" x14ac:dyDescent="0.25">
      <c r="A100" s="44">
        <v>209171801</v>
      </c>
      <c r="B100" s="46" t="s">
        <v>387</v>
      </c>
      <c r="C100" s="45">
        <f>VLOOKUP(A100,'[31]MD agosto datos (2)'!$B$1170:$J$1753,9,0)</f>
        <v>41.091000000000001</v>
      </c>
      <c r="D100" s="35">
        <f>VLOOKUP(A100,'[31]MD agosto datos (2)'!$B$2:$I$585,6,0)</f>
        <v>2036</v>
      </c>
      <c r="E100" s="35">
        <f>VLOOKUP(A100,'[31]MD agosto datos (2)'!$B$2:$H$585,7,0)</f>
        <v>0</v>
      </c>
      <c r="F100" s="36">
        <f>VLOOKUP(A100,'[31]MD agosto datos (2)'!$B$2:$I$585,8,0)</f>
        <v>0</v>
      </c>
      <c r="G100" s="35">
        <f t="shared" si="33"/>
        <v>2036</v>
      </c>
      <c r="H100" s="35">
        <f t="shared" si="34"/>
        <v>83661.275999999998</v>
      </c>
      <c r="I100" s="35">
        <f>VLOOKUP(A100,'[31]MD agosto datos (2)'!$B$586:$I$1169,6,0)</f>
        <v>1814</v>
      </c>
      <c r="J100" s="35">
        <f>VLOOKUP(A100,'[31]MD agosto datos (2)'!$B$586:$I$1169,7,0)</f>
        <v>0</v>
      </c>
      <c r="K100" s="36">
        <f>VLOOKUP(A100,'[31]MD agosto datos (2)'!$B$586:$I$1169,8,0)</f>
        <v>0</v>
      </c>
      <c r="L100" s="40">
        <f t="shared" si="35"/>
        <v>1814</v>
      </c>
      <c r="M100" s="41">
        <f t="shared" si="36"/>
        <v>74539.074000000008</v>
      </c>
      <c r="N100" s="35">
        <f>VLOOKUP(A100,'[31]MD agosto datos (2)'!$B$1170:$I$1753,6,0)</f>
        <v>1788</v>
      </c>
      <c r="O100" s="35">
        <f>VLOOKUP(A100,'[31]MD agosto datos (2)'!$B$1170:$I$1753,7,0)</f>
        <v>0</v>
      </c>
      <c r="P100" s="36">
        <f>VLOOKUP(A100,'[31]MD agosto datos (2)'!$B$1170:$I$1753,8,0)</f>
        <v>0</v>
      </c>
      <c r="Q100" s="42">
        <f t="shared" si="37"/>
        <v>1788</v>
      </c>
      <c r="R100" s="43">
        <f t="shared" si="38"/>
        <v>73470.707999999999</v>
      </c>
      <c r="S100" s="15"/>
      <c r="T100" s="16"/>
      <c r="U100" s="16"/>
      <c r="V100" s="17">
        <f t="shared" si="40"/>
        <v>0</v>
      </c>
      <c r="W100" s="18">
        <f t="shared" si="24"/>
        <v>0</v>
      </c>
      <c r="X100" s="16"/>
      <c r="Y100" s="16"/>
      <c r="Z100" s="16"/>
      <c r="AA100" s="19">
        <f t="shared" si="41"/>
        <v>0</v>
      </c>
      <c r="AB100" s="20">
        <f t="shared" si="25"/>
        <v>0</v>
      </c>
      <c r="AC100" s="16"/>
      <c r="AD100" s="21"/>
      <c r="AE100" s="21"/>
      <c r="AF100" s="19">
        <f t="shared" si="39"/>
        <v>0</v>
      </c>
      <c r="AG100" s="20">
        <f t="shared" si="26"/>
        <v>0</v>
      </c>
      <c r="AH100" s="19"/>
      <c r="AI100" s="19"/>
      <c r="AJ100" s="19"/>
      <c r="AK100" s="19">
        <f t="shared" si="42"/>
        <v>0</v>
      </c>
      <c r="AL100" s="20">
        <f t="shared" si="27"/>
        <v>0</v>
      </c>
      <c r="AM100" s="19"/>
      <c r="AN100" s="19"/>
      <c r="AO100" s="19"/>
      <c r="AP100" s="19">
        <f t="shared" si="43"/>
        <v>0</v>
      </c>
      <c r="AQ100" s="20">
        <f t="shared" si="28"/>
        <v>0</v>
      </c>
      <c r="AR100" s="19"/>
      <c r="AS100" s="19"/>
      <c r="AT100" s="19"/>
      <c r="AU100" s="19">
        <f t="shared" si="44"/>
        <v>0</v>
      </c>
      <c r="AV100" s="20">
        <f t="shared" si="29"/>
        <v>0</v>
      </c>
      <c r="AW100" s="19"/>
      <c r="AX100" s="19"/>
      <c r="AY100" s="19"/>
      <c r="AZ100" s="19">
        <f t="shared" si="45"/>
        <v>0</v>
      </c>
      <c r="BA100" s="18">
        <f t="shared" si="30"/>
        <v>0</v>
      </c>
      <c r="BB100" s="19"/>
      <c r="BC100" s="19"/>
      <c r="BD100" s="19"/>
      <c r="BE100" s="19">
        <f t="shared" si="46"/>
        <v>0</v>
      </c>
      <c r="BF100" s="18">
        <f t="shared" si="31"/>
        <v>0</v>
      </c>
      <c r="BG100" s="19"/>
      <c r="BH100" s="19"/>
      <c r="BI100" s="19"/>
      <c r="BJ100" s="19">
        <f t="shared" si="47"/>
        <v>0</v>
      </c>
      <c r="BK100" s="18">
        <f t="shared" si="32"/>
        <v>0</v>
      </c>
    </row>
    <row r="101" spans="1:63" ht="36" x14ac:dyDescent="0.25">
      <c r="A101" s="44">
        <v>209203101</v>
      </c>
      <c r="B101" s="46" t="s">
        <v>391</v>
      </c>
      <c r="C101" s="45">
        <f>VLOOKUP(A101,'[31]MD agosto datos (2)'!$B$1170:$J$1753,9,0)</f>
        <v>29</v>
      </c>
      <c r="D101" s="35">
        <f>VLOOKUP(A101,'[31]MD agosto datos (2)'!$B$2:$I$585,6,0)</f>
        <v>3298</v>
      </c>
      <c r="E101" s="35">
        <f>VLOOKUP(A101,'[31]MD agosto datos (2)'!$B$2:$H$585,7,0)</f>
        <v>0</v>
      </c>
      <c r="F101" s="36">
        <f>VLOOKUP(A101,'[31]MD agosto datos (2)'!$B$2:$I$585,8,0)</f>
        <v>660</v>
      </c>
      <c r="G101" s="35">
        <f t="shared" si="33"/>
        <v>3958</v>
      </c>
      <c r="H101" s="35">
        <f t="shared" si="34"/>
        <v>114782</v>
      </c>
      <c r="I101" s="35">
        <f>VLOOKUP(A101,'[31]MD agosto datos (2)'!$B$586:$I$1169,6,0)</f>
        <v>2992</v>
      </c>
      <c r="J101" s="35">
        <f>VLOOKUP(A101,'[31]MD agosto datos (2)'!$B$586:$I$1169,7,0)</f>
        <v>0</v>
      </c>
      <c r="K101" s="36">
        <f>VLOOKUP(A101,'[31]MD agosto datos (2)'!$B$586:$I$1169,8,0)</f>
        <v>800</v>
      </c>
      <c r="L101" s="40">
        <f t="shared" si="35"/>
        <v>3792</v>
      </c>
      <c r="M101" s="41">
        <f t="shared" si="36"/>
        <v>109968</v>
      </c>
      <c r="N101" s="35">
        <f>VLOOKUP(A101,'[31]MD agosto datos (2)'!$B$1170:$I$1753,6,0)</f>
        <v>9386</v>
      </c>
      <c r="O101" s="35">
        <f>VLOOKUP(A101,'[31]MD agosto datos (2)'!$B$1170:$I$1753,7,0)</f>
        <v>840</v>
      </c>
      <c r="P101" s="36">
        <f>VLOOKUP(A101,'[31]MD agosto datos (2)'!$B$1170:$I$1753,8,0)</f>
        <v>1136</v>
      </c>
      <c r="Q101" s="42">
        <f t="shared" si="37"/>
        <v>11362</v>
      </c>
      <c r="R101" s="43">
        <f t="shared" si="38"/>
        <v>329498</v>
      </c>
      <c r="S101" s="15"/>
      <c r="T101" s="16"/>
      <c r="U101" s="16"/>
      <c r="V101" s="17">
        <f t="shared" si="40"/>
        <v>0</v>
      </c>
      <c r="W101" s="18">
        <f t="shared" si="24"/>
        <v>0</v>
      </c>
      <c r="X101" s="16"/>
      <c r="Y101" s="16"/>
      <c r="Z101" s="16"/>
      <c r="AA101" s="19">
        <f t="shared" si="41"/>
        <v>0</v>
      </c>
      <c r="AB101" s="20">
        <f t="shared" si="25"/>
        <v>0</v>
      </c>
      <c r="AC101" s="16"/>
      <c r="AD101" s="21"/>
      <c r="AE101" s="21"/>
      <c r="AF101" s="19">
        <f t="shared" si="39"/>
        <v>0</v>
      </c>
      <c r="AG101" s="20">
        <f t="shared" si="26"/>
        <v>0</v>
      </c>
      <c r="AH101" s="19"/>
      <c r="AI101" s="19"/>
      <c r="AJ101" s="19"/>
      <c r="AK101" s="19">
        <f t="shared" si="42"/>
        <v>0</v>
      </c>
      <c r="AL101" s="20">
        <f t="shared" si="27"/>
        <v>0</v>
      </c>
      <c r="AM101" s="19"/>
      <c r="AN101" s="19"/>
      <c r="AO101" s="19"/>
      <c r="AP101" s="19">
        <f t="shared" si="43"/>
        <v>0</v>
      </c>
      <c r="AQ101" s="20">
        <f t="shared" si="28"/>
        <v>0</v>
      </c>
      <c r="AR101" s="19"/>
      <c r="AS101" s="19"/>
      <c r="AT101" s="19"/>
      <c r="AU101" s="19">
        <f t="shared" si="44"/>
        <v>0</v>
      </c>
      <c r="AV101" s="20">
        <f t="shared" si="29"/>
        <v>0</v>
      </c>
      <c r="AW101" s="19"/>
      <c r="AX101" s="19"/>
      <c r="AY101" s="19"/>
      <c r="AZ101" s="19">
        <f t="shared" si="45"/>
        <v>0</v>
      </c>
      <c r="BA101" s="18">
        <f t="shared" si="30"/>
        <v>0</v>
      </c>
      <c r="BB101" s="19"/>
      <c r="BC101" s="19"/>
      <c r="BD101" s="19"/>
      <c r="BE101" s="19">
        <f t="shared" si="46"/>
        <v>0</v>
      </c>
      <c r="BF101" s="18">
        <f t="shared" si="31"/>
        <v>0</v>
      </c>
      <c r="BG101" s="19"/>
      <c r="BH101" s="19"/>
      <c r="BI101" s="19"/>
      <c r="BJ101" s="19">
        <f t="shared" si="47"/>
        <v>0</v>
      </c>
      <c r="BK101" s="18">
        <f t="shared" si="32"/>
        <v>0</v>
      </c>
    </row>
    <row r="102" spans="1:63" x14ac:dyDescent="0.25">
      <c r="A102" s="44">
        <v>209206601</v>
      </c>
      <c r="B102" s="52" t="s">
        <v>590</v>
      </c>
      <c r="C102" s="45">
        <f>VLOOKUP(A102,'[31]MD agosto datos (2)'!$B$1170:$J$1753,9,0)</f>
        <v>34.5</v>
      </c>
      <c r="D102" s="35">
        <f>VLOOKUP(A102,'[31]MD agosto datos (2)'!$B$2:$I$585,6,0)</f>
        <v>282</v>
      </c>
      <c r="E102" s="35">
        <f>VLOOKUP(A102,'[31]MD agosto datos (2)'!$B$2:$H$585,7,0)</f>
        <v>0</v>
      </c>
      <c r="F102" s="36">
        <f>VLOOKUP(A102,'[31]MD agosto datos (2)'!$B$2:$I$585,8,0)</f>
        <v>0</v>
      </c>
      <c r="G102" s="35">
        <f t="shared" si="33"/>
        <v>282</v>
      </c>
      <c r="H102" s="35">
        <f t="shared" si="34"/>
        <v>9729</v>
      </c>
      <c r="I102" s="35">
        <f>VLOOKUP(A102,'[31]MD agosto datos (2)'!$B$586:$I$1169,6,0)</f>
        <v>0</v>
      </c>
      <c r="J102" s="35">
        <f>VLOOKUP(A102,'[31]MD agosto datos (2)'!$B$586:$I$1169,7,0)</f>
        <v>0</v>
      </c>
      <c r="K102" s="36">
        <f>VLOOKUP(A102,'[31]MD agosto datos (2)'!$B$586:$I$1169,8,0)</f>
        <v>0</v>
      </c>
      <c r="L102" s="40">
        <f t="shared" si="35"/>
        <v>0</v>
      </c>
      <c r="M102" s="41">
        <f t="shared" si="36"/>
        <v>0</v>
      </c>
      <c r="N102" s="35">
        <f>VLOOKUP(A102,'[31]MD agosto datos (2)'!$B$1170:$I$1753,6,0)</f>
        <v>0</v>
      </c>
      <c r="O102" s="35">
        <f>VLOOKUP(A102,'[31]MD agosto datos (2)'!$B$1170:$I$1753,7,0)</f>
        <v>0</v>
      </c>
      <c r="P102" s="36">
        <f>VLOOKUP(A102,'[31]MD agosto datos (2)'!$B$1170:$I$1753,8,0)</f>
        <v>0</v>
      </c>
      <c r="Q102" s="42">
        <f t="shared" si="37"/>
        <v>0</v>
      </c>
      <c r="R102" s="43">
        <f t="shared" si="38"/>
        <v>0</v>
      </c>
      <c r="S102" s="15"/>
      <c r="T102" s="16"/>
      <c r="U102" s="16"/>
      <c r="V102" s="17">
        <f t="shared" si="40"/>
        <v>0</v>
      </c>
      <c r="W102" s="18">
        <f t="shared" si="24"/>
        <v>0</v>
      </c>
      <c r="X102" s="16"/>
      <c r="Y102" s="16"/>
      <c r="Z102" s="16"/>
      <c r="AA102" s="19">
        <f t="shared" si="41"/>
        <v>0</v>
      </c>
      <c r="AB102" s="20">
        <f t="shared" si="25"/>
        <v>0</v>
      </c>
      <c r="AC102" s="16"/>
      <c r="AD102" s="21"/>
      <c r="AE102" s="21"/>
      <c r="AF102" s="19">
        <f t="shared" si="39"/>
        <v>0</v>
      </c>
      <c r="AG102" s="20">
        <f t="shared" si="26"/>
        <v>0</v>
      </c>
      <c r="AH102" s="19"/>
      <c r="AI102" s="19"/>
      <c r="AJ102" s="19"/>
      <c r="AK102" s="19">
        <f t="shared" si="42"/>
        <v>0</v>
      </c>
      <c r="AL102" s="20">
        <f t="shared" si="27"/>
        <v>0</v>
      </c>
      <c r="AM102" s="19"/>
      <c r="AN102" s="19"/>
      <c r="AO102" s="19"/>
      <c r="AP102" s="19">
        <f t="shared" si="43"/>
        <v>0</v>
      </c>
      <c r="AQ102" s="20">
        <f t="shared" si="28"/>
        <v>0</v>
      </c>
      <c r="AR102" s="19"/>
      <c r="AS102" s="19"/>
      <c r="AT102" s="19"/>
      <c r="AU102" s="19">
        <f t="shared" si="44"/>
        <v>0</v>
      </c>
      <c r="AV102" s="20">
        <f t="shared" si="29"/>
        <v>0</v>
      </c>
      <c r="AW102" s="19"/>
      <c r="AX102" s="19"/>
      <c r="AY102" s="19"/>
      <c r="AZ102" s="19">
        <f t="shared" si="45"/>
        <v>0</v>
      </c>
      <c r="BA102" s="18">
        <f t="shared" si="30"/>
        <v>0</v>
      </c>
      <c r="BB102" s="19"/>
      <c r="BC102" s="19"/>
      <c r="BD102" s="19"/>
      <c r="BE102" s="19">
        <f t="shared" si="46"/>
        <v>0</v>
      </c>
      <c r="BF102" s="18">
        <f t="shared" si="31"/>
        <v>0</v>
      </c>
      <c r="BG102" s="19"/>
      <c r="BH102" s="19"/>
      <c r="BI102" s="19"/>
      <c r="BJ102" s="19">
        <f t="shared" si="47"/>
        <v>0</v>
      </c>
      <c r="BK102" s="18">
        <f t="shared" si="32"/>
        <v>0</v>
      </c>
    </row>
    <row r="103" spans="1:63" x14ac:dyDescent="0.25">
      <c r="A103" s="44">
        <v>209206701</v>
      </c>
      <c r="B103" s="52" t="s">
        <v>590</v>
      </c>
      <c r="C103" s="45">
        <f>VLOOKUP(A103,'[31]MD agosto datos (2)'!$B$1170:$J$1753,9,0)</f>
        <v>33.9</v>
      </c>
      <c r="D103" s="35">
        <f>VLOOKUP(A103,'[31]MD agosto datos (2)'!$B$2:$I$585,6,0)</f>
        <v>1100</v>
      </c>
      <c r="E103" s="35">
        <f>VLOOKUP(A103,'[31]MD agosto datos (2)'!$B$2:$H$585,7,0)</f>
        <v>0</v>
      </c>
      <c r="F103" s="36">
        <f>VLOOKUP(A103,'[31]MD agosto datos (2)'!$B$2:$I$585,8,0)</f>
        <v>0</v>
      </c>
      <c r="G103" s="35">
        <f t="shared" si="33"/>
        <v>1100</v>
      </c>
      <c r="H103" s="35">
        <f t="shared" si="34"/>
        <v>37290</v>
      </c>
      <c r="I103" s="35">
        <f>VLOOKUP(A103,'[31]MD agosto datos (2)'!$B$586:$I$1169,6,0)</f>
        <v>800</v>
      </c>
      <c r="J103" s="35">
        <f>VLOOKUP(A103,'[31]MD agosto datos (2)'!$B$586:$I$1169,7,0)</f>
        <v>0</v>
      </c>
      <c r="K103" s="36">
        <f>VLOOKUP(A103,'[31]MD agosto datos (2)'!$B$586:$I$1169,8,0)</f>
        <v>0</v>
      </c>
      <c r="L103" s="40">
        <f t="shared" si="35"/>
        <v>800</v>
      </c>
      <c r="M103" s="41">
        <f t="shared" si="36"/>
        <v>27120</v>
      </c>
      <c r="N103" s="35">
        <f>VLOOKUP(A103,'[31]MD agosto datos (2)'!$B$1170:$I$1753,6,0)</f>
        <v>800</v>
      </c>
      <c r="O103" s="35">
        <f>VLOOKUP(A103,'[31]MD agosto datos (2)'!$B$1170:$I$1753,7,0)</f>
        <v>0</v>
      </c>
      <c r="P103" s="36">
        <f>VLOOKUP(A103,'[31]MD agosto datos (2)'!$B$1170:$I$1753,8,0)</f>
        <v>0</v>
      </c>
      <c r="Q103" s="42">
        <f t="shared" si="37"/>
        <v>800</v>
      </c>
      <c r="R103" s="43">
        <f t="shared" si="38"/>
        <v>27120</v>
      </c>
      <c r="S103" s="15"/>
      <c r="T103" s="16"/>
      <c r="U103" s="16"/>
      <c r="V103" s="17">
        <f t="shared" si="40"/>
        <v>0</v>
      </c>
      <c r="W103" s="18">
        <f t="shared" si="24"/>
        <v>0</v>
      </c>
      <c r="X103" s="16"/>
      <c r="Y103" s="16"/>
      <c r="Z103" s="16"/>
      <c r="AA103" s="19">
        <f t="shared" si="41"/>
        <v>0</v>
      </c>
      <c r="AB103" s="20">
        <f t="shared" si="25"/>
        <v>0</v>
      </c>
      <c r="AC103" s="16"/>
      <c r="AD103" s="21"/>
      <c r="AE103" s="21"/>
      <c r="AF103" s="19">
        <f t="shared" si="39"/>
        <v>0</v>
      </c>
      <c r="AG103" s="20">
        <f t="shared" si="26"/>
        <v>0</v>
      </c>
      <c r="AH103" s="19"/>
      <c r="AI103" s="19"/>
      <c r="AJ103" s="19"/>
      <c r="AK103" s="19">
        <f t="shared" si="42"/>
        <v>0</v>
      </c>
      <c r="AL103" s="20">
        <f t="shared" si="27"/>
        <v>0</v>
      </c>
      <c r="AM103" s="19"/>
      <c r="AN103" s="19"/>
      <c r="AO103" s="19"/>
      <c r="AP103" s="19">
        <f t="shared" si="43"/>
        <v>0</v>
      </c>
      <c r="AQ103" s="20">
        <f t="shared" si="28"/>
        <v>0</v>
      </c>
      <c r="AR103" s="19"/>
      <c r="AS103" s="19"/>
      <c r="AT103" s="19"/>
      <c r="AU103" s="19">
        <f t="shared" si="44"/>
        <v>0</v>
      </c>
      <c r="AV103" s="20">
        <f t="shared" si="29"/>
        <v>0</v>
      </c>
      <c r="AW103" s="19"/>
      <c r="AX103" s="19"/>
      <c r="AY103" s="19"/>
      <c r="AZ103" s="19">
        <f t="shared" si="45"/>
        <v>0</v>
      </c>
      <c r="BA103" s="18">
        <f t="shared" si="30"/>
        <v>0</v>
      </c>
      <c r="BB103" s="19"/>
      <c r="BC103" s="19"/>
      <c r="BD103" s="19"/>
      <c r="BE103" s="19">
        <f t="shared" si="46"/>
        <v>0</v>
      </c>
      <c r="BF103" s="18">
        <f t="shared" si="31"/>
        <v>0</v>
      </c>
      <c r="BG103" s="19"/>
      <c r="BH103" s="19"/>
      <c r="BI103" s="19"/>
      <c r="BJ103" s="19">
        <f t="shared" si="47"/>
        <v>0</v>
      </c>
      <c r="BK103" s="18">
        <f t="shared" si="32"/>
        <v>0</v>
      </c>
    </row>
    <row r="104" spans="1:63" ht="48" x14ac:dyDescent="0.25">
      <c r="A104" s="44">
        <v>209262401</v>
      </c>
      <c r="B104" s="46" t="s">
        <v>405</v>
      </c>
      <c r="C104" s="45">
        <f>VLOOKUP(A104,'[31]MD agosto datos (2)'!$B$1170:$J$1753,9,0)</f>
        <v>29.599</v>
      </c>
      <c r="D104" s="35">
        <f>VLOOKUP(A104,'[31]MD agosto datos (2)'!$B$2:$I$585,6,0)</f>
        <v>465</v>
      </c>
      <c r="E104" s="35">
        <f>VLOOKUP(A104,'[31]MD agosto datos (2)'!$B$2:$H$585,7,0)</f>
        <v>160</v>
      </c>
      <c r="F104" s="36">
        <f>VLOOKUP(A104,'[31]MD agosto datos (2)'!$B$2:$I$585,8,0)</f>
        <v>0</v>
      </c>
      <c r="G104" s="35">
        <f t="shared" si="33"/>
        <v>625</v>
      </c>
      <c r="H104" s="35">
        <f t="shared" si="34"/>
        <v>18499.375</v>
      </c>
      <c r="I104" s="35">
        <f>VLOOKUP(A104,'[31]MD agosto datos (2)'!$B$586:$I$1169,6,0)</f>
        <v>1200</v>
      </c>
      <c r="J104" s="35">
        <f>VLOOKUP(A104,'[31]MD agosto datos (2)'!$B$586:$I$1169,7,0)</f>
        <v>0</v>
      </c>
      <c r="K104" s="36">
        <f>VLOOKUP(A104,'[31]MD agosto datos (2)'!$B$586:$I$1169,8,0)</f>
        <v>0</v>
      </c>
      <c r="L104" s="40">
        <f t="shared" si="35"/>
        <v>1200</v>
      </c>
      <c r="M104" s="41">
        <f t="shared" si="36"/>
        <v>35518.800000000003</v>
      </c>
      <c r="N104" s="35">
        <f>VLOOKUP(A104,'[31]MD agosto datos (2)'!$B$1170:$I$1753,6,0)</f>
        <v>1200</v>
      </c>
      <c r="O104" s="35">
        <f>VLOOKUP(A104,'[31]MD agosto datos (2)'!$B$1170:$I$1753,7,0)</f>
        <v>0</v>
      </c>
      <c r="P104" s="36">
        <f>VLOOKUP(A104,'[31]MD agosto datos (2)'!$B$1170:$I$1753,8,0)</f>
        <v>200</v>
      </c>
      <c r="Q104" s="42">
        <f t="shared" si="37"/>
        <v>1400</v>
      </c>
      <c r="R104" s="43">
        <f t="shared" si="38"/>
        <v>41438.6</v>
      </c>
      <c r="S104" s="15"/>
      <c r="T104" s="16"/>
      <c r="U104" s="16"/>
      <c r="V104" s="17">
        <f t="shared" si="40"/>
        <v>0</v>
      </c>
      <c r="W104" s="18">
        <f t="shared" si="24"/>
        <v>0</v>
      </c>
      <c r="X104" s="16"/>
      <c r="Y104" s="16"/>
      <c r="Z104" s="16"/>
      <c r="AA104" s="19">
        <f t="shared" si="41"/>
        <v>0</v>
      </c>
      <c r="AB104" s="20">
        <f t="shared" si="25"/>
        <v>0</v>
      </c>
      <c r="AC104" s="16"/>
      <c r="AD104" s="21"/>
      <c r="AE104" s="21"/>
      <c r="AF104" s="19">
        <f t="shared" si="39"/>
        <v>0</v>
      </c>
      <c r="AG104" s="20">
        <f t="shared" si="26"/>
        <v>0</v>
      </c>
      <c r="AH104" s="19"/>
      <c r="AI104" s="19"/>
      <c r="AJ104" s="19"/>
      <c r="AK104" s="19">
        <f t="shared" si="42"/>
        <v>0</v>
      </c>
      <c r="AL104" s="20">
        <f t="shared" si="27"/>
        <v>0</v>
      </c>
      <c r="AM104" s="19"/>
      <c r="AN104" s="19"/>
      <c r="AO104" s="19"/>
      <c r="AP104" s="19">
        <f t="shared" si="43"/>
        <v>0</v>
      </c>
      <c r="AQ104" s="20">
        <f t="shared" si="28"/>
        <v>0</v>
      </c>
      <c r="AR104" s="19"/>
      <c r="AS104" s="19"/>
      <c r="AT104" s="19"/>
      <c r="AU104" s="19">
        <f t="shared" si="44"/>
        <v>0</v>
      </c>
      <c r="AV104" s="20">
        <f t="shared" si="29"/>
        <v>0</v>
      </c>
      <c r="AW104" s="19"/>
      <c r="AX104" s="19"/>
      <c r="AY104" s="19"/>
      <c r="AZ104" s="19">
        <f t="shared" si="45"/>
        <v>0</v>
      </c>
      <c r="BA104" s="18">
        <f t="shared" si="30"/>
        <v>0</v>
      </c>
      <c r="BB104" s="19"/>
      <c r="BC104" s="19"/>
      <c r="BD104" s="19"/>
      <c r="BE104" s="19">
        <f t="shared" si="46"/>
        <v>0</v>
      </c>
      <c r="BF104" s="18">
        <f t="shared" si="31"/>
        <v>0</v>
      </c>
      <c r="BG104" s="19"/>
      <c r="BH104" s="19"/>
      <c r="BI104" s="19"/>
      <c r="BJ104" s="19">
        <f t="shared" si="47"/>
        <v>0</v>
      </c>
      <c r="BK104" s="18">
        <f t="shared" si="32"/>
        <v>0</v>
      </c>
    </row>
    <row r="105" spans="1:63" ht="24" x14ac:dyDescent="0.25">
      <c r="A105" s="44">
        <v>209269601</v>
      </c>
      <c r="B105" s="46" t="s">
        <v>407</v>
      </c>
      <c r="C105" s="45">
        <f>VLOOKUP(A105,'[31]MD agosto datos (2)'!$B$1170:$J$1753,9,0)</f>
        <v>1.7999999999999999E-2</v>
      </c>
      <c r="D105" s="35">
        <f>VLOOKUP(A105,'[31]MD agosto datos (2)'!$B$2:$I$585,6,0)</f>
        <v>949000</v>
      </c>
      <c r="E105" s="35">
        <f>VLOOKUP(A105,'[31]MD agosto datos (2)'!$B$2:$H$585,7,0)</f>
        <v>287000</v>
      </c>
      <c r="F105" s="36">
        <f>VLOOKUP(A105,'[31]MD agosto datos (2)'!$B$2:$I$585,8,0)</f>
        <v>50000</v>
      </c>
      <c r="G105" s="35">
        <f t="shared" si="33"/>
        <v>1286000</v>
      </c>
      <c r="H105" s="35">
        <f t="shared" si="34"/>
        <v>23148</v>
      </c>
      <c r="I105" s="35">
        <f>VLOOKUP(A105,'[31]MD agosto datos (2)'!$B$586:$I$1169,6,0)</f>
        <v>731200</v>
      </c>
      <c r="J105" s="35">
        <f>VLOOKUP(A105,'[31]MD agosto datos (2)'!$B$586:$I$1169,7,0)</f>
        <v>163200</v>
      </c>
      <c r="K105" s="36">
        <f>VLOOKUP(A105,'[31]MD agosto datos (2)'!$B$586:$I$1169,8,0)</f>
        <v>0</v>
      </c>
      <c r="L105" s="40">
        <f t="shared" si="35"/>
        <v>894400</v>
      </c>
      <c r="M105" s="41">
        <f t="shared" si="36"/>
        <v>16099.199999999999</v>
      </c>
      <c r="N105" s="35">
        <f>VLOOKUP(A105,'[31]MD agosto datos (2)'!$B$1170:$I$1753,6,0)</f>
        <v>591200</v>
      </c>
      <c r="O105" s="35">
        <f>VLOOKUP(A105,'[31]MD agosto datos (2)'!$B$1170:$I$1753,7,0)</f>
        <v>159000</v>
      </c>
      <c r="P105" s="36">
        <f>VLOOKUP(A105,'[31]MD agosto datos (2)'!$B$1170:$I$1753,8,0)</f>
        <v>21000</v>
      </c>
      <c r="Q105" s="42">
        <f t="shared" si="37"/>
        <v>771200</v>
      </c>
      <c r="R105" s="43">
        <f t="shared" si="38"/>
        <v>13881.599999999999</v>
      </c>
      <c r="S105" s="15"/>
      <c r="T105" s="16"/>
      <c r="U105" s="16"/>
      <c r="V105" s="17">
        <f t="shared" si="40"/>
        <v>0</v>
      </c>
      <c r="W105" s="18">
        <f t="shared" si="24"/>
        <v>0</v>
      </c>
      <c r="X105" s="16"/>
      <c r="Y105" s="16"/>
      <c r="Z105" s="16"/>
      <c r="AA105" s="19">
        <f t="shared" si="41"/>
        <v>0</v>
      </c>
      <c r="AB105" s="20">
        <f t="shared" si="25"/>
        <v>0</v>
      </c>
      <c r="AC105" s="16"/>
      <c r="AD105" s="21"/>
      <c r="AE105" s="21"/>
      <c r="AF105" s="19">
        <f t="shared" si="39"/>
        <v>0</v>
      </c>
      <c r="AG105" s="20">
        <f t="shared" si="26"/>
        <v>0</v>
      </c>
      <c r="AH105" s="19"/>
      <c r="AI105" s="19"/>
      <c r="AJ105" s="19"/>
      <c r="AK105" s="19">
        <f t="shared" si="42"/>
        <v>0</v>
      </c>
      <c r="AL105" s="20">
        <f t="shared" si="27"/>
        <v>0</v>
      </c>
      <c r="AM105" s="19"/>
      <c r="AN105" s="19"/>
      <c r="AO105" s="19"/>
      <c r="AP105" s="19">
        <f t="shared" si="43"/>
        <v>0</v>
      </c>
      <c r="AQ105" s="20">
        <f t="shared" si="28"/>
        <v>0</v>
      </c>
      <c r="AR105" s="19"/>
      <c r="AS105" s="19"/>
      <c r="AT105" s="19"/>
      <c r="AU105" s="19">
        <f t="shared" si="44"/>
        <v>0</v>
      </c>
      <c r="AV105" s="20">
        <f t="shared" si="29"/>
        <v>0</v>
      </c>
      <c r="AW105" s="19"/>
      <c r="AX105" s="19"/>
      <c r="AY105" s="19"/>
      <c r="AZ105" s="19">
        <f t="shared" si="45"/>
        <v>0</v>
      </c>
      <c r="BA105" s="18">
        <f t="shared" si="30"/>
        <v>0</v>
      </c>
      <c r="BB105" s="19"/>
      <c r="BC105" s="19"/>
      <c r="BD105" s="19"/>
      <c r="BE105" s="19">
        <f t="shared" si="46"/>
        <v>0</v>
      </c>
      <c r="BF105" s="18">
        <f t="shared" si="31"/>
        <v>0</v>
      </c>
      <c r="BG105" s="19"/>
      <c r="BH105" s="19"/>
      <c r="BI105" s="19"/>
      <c r="BJ105" s="19">
        <f t="shared" si="47"/>
        <v>0</v>
      </c>
      <c r="BK105" s="18">
        <f t="shared" si="32"/>
        <v>0</v>
      </c>
    </row>
    <row r="106" spans="1:63" ht="24" x14ac:dyDescent="0.25">
      <c r="A106" s="44">
        <v>209270001</v>
      </c>
      <c r="B106" s="46" t="s">
        <v>408</v>
      </c>
      <c r="C106" s="45">
        <f>VLOOKUP(A106,'[31]MD agosto datos (2)'!$B$1170:$J$1753,9,0)</f>
        <v>6.82</v>
      </c>
      <c r="D106" s="35">
        <f>VLOOKUP(A106,'[31]MD agosto datos (2)'!$B$2:$I$585,6,0)</f>
        <v>1380</v>
      </c>
      <c r="E106" s="35">
        <f>VLOOKUP(A106,'[31]MD agosto datos (2)'!$B$2:$H$585,7,0)</f>
        <v>0</v>
      </c>
      <c r="F106" s="36">
        <f>VLOOKUP(A106,'[31]MD agosto datos (2)'!$B$2:$I$585,8,0)</f>
        <v>460</v>
      </c>
      <c r="G106" s="35">
        <f t="shared" si="33"/>
        <v>1840</v>
      </c>
      <c r="H106" s="35">
        <f t="shared" si="34"/>
        <v>12548.800000000001</v>
      </c>
      <c r="I106" s="35">
        <f>VLOOKUP(A106,'[31]MD agosto datos (2)'!$B$586:$I$1169,6,0)</f>
        <v>280</v>
      </c>
      <c r="J106" s="35">
        <f>VLOOKUP(A106,'[31]MD agosto datos (2)'!$B$586:$I$1169,7,0)</f>
        <v>0</v>
      </c>
      <c r="K106" s="36">
        <f>VLOOKUP(A106,'[31]MD agosto datos (2)'!$B$586:$I$1169,8,0)</f>
        <v>0</v>
      </c>
      <c r="L106" s="40">
        <f t="shared" si="35"/>
        <v>280</v>
      </c>
      <c r="M106" s="41">
        <f t="shared" si="36"/>
        <v>1909.6000000000001</v>
      </c>
      <c r="N106" s="35">
        <f>VLOOKUP(A106,'[31]MD agosto datos (2)'!$B$1170:$I$1753,6,0)</f>
        <v>180</v>
      </c>
      <c r="O106" s="35">
        <f>VLOOKUP(A106,'[31]MD agosto datos (2)'!$B$1170:$I$1753,7,0)</f>
        <v>0</v>
      </c>
      <c r="P106" s="36">
        <f>VLOOKUP(A106,'[31]MD agosto datos (2)'!$B$1170:$I$1753,8,0)</f>
        <v>0</v>
      </c>
      <c r="Q106" s="42">
        <f t="shared" si="37"/>
        <v>180</v>
      </c>
      <c r="R106" s="43">
        <f t="shared" si="38"/>
        <v>1227.6000000000001</v>
      </c>
      <c r="S106" s="15"/>
      <c r="T106" s="16"/>
      <c r="U106" s="16"/>
      <c r="V106" s="17">
        <f t="shared" si="40"/>
        <v>0</v>
      </c>
      <c r="W106" s="18">
        <f t="shared" si="24"/>
        <v>0</v>
      </c>
      <c r="X106" s="16"/>
      <c r="Y106" s="16"/>
      <c r="Z106" s="16"/>
      <c r="AA106" s="19">
        <f t="shared" si="41"/>
        <v>0</v>
      </c>
      <c r="AB106" s="20">
        <f t="shared" si="25"/>
        <v>0</v>
      </c>
      <c r="AC106" s="16"/>
      <c r="AD106" s="21"/>
      <c r="AE106" s="21"/>
      <c r="AF106" s="19">
        <f t="shared" si="39"/>
        <v>0</v>
      </c>
      <c r="AG106" s="20">
        <f t="shared" si="26"/>
        <v>0</v>
      </c>
      <c r="AH106" s="19"/>
      <c r="AI106" s="19"/>
      <c r="AJ106" s="19"/>
      <c r="AK106" s="19">
        <f t="shared" si="42"/>
        <v>0</v>
      </c>
      <c r="AL106" s="20">
        <f t="shared" si="27"/>
        <v>0</v>
      </c>
      <c r="AM106" s="19"/>
      <c r="AN106" s="19"/>
      <c r="AO106" s="19"/>
      <c r="AP106" s="19">
        <f t="shared" si="43"/>
        <v>0</v>
      </c>
      <c r="AQ106" s="20">
        <f t="shared" si="28"/>
        <v>0</v>
      </c>
      <c r="AR106" s="19"/>
      <c r="AS106" s="19"/>
      <c r="AT106" s="19"/>
      <c r="AU106" s="19">
        <f t="shared" si="44"/>
        <v>0</v>
      </c>
      <c r="AV106" s="20">
        <f t="shared" si="29"/>
        <v>0</v>
      </c>
      <c r="AW106" s="19"/>
      <c r="AX106" s="19"/>
      <c r="AY106" s="19"/>
      <c r="AZ106" s="19">
        <f t="shared" si="45"/>
        <v>0</v>
      </c>
      <c r="BA106" s="18">
        <f t="shared" si="30"/>
        <v>0</v>
      </c>
      <c r="BB106" s="19"/>
      <c r="BC106" s="19"/>
      <c r="BD106" s="19"/>
      <c r="BE106" s="19">
        <f t="shared" si="46"/>
        <v>0</v>
      </c>
      <c r="BF106" s="18">
        <f t="shared" si="31"/>
        <v>0</v>
      </c>
      <c r="BG106" s="19"/>
      <c r="BH106" s="19"/>
      <c r="BI106" s="19"/>
      <c r="BJ106" s="19">
        <f t="shared" si="47"/>
        <v>0</v>
      </c>
      <c r="BK106" s="18">
        <f t="shared" si="32"/>
        <v>0</v>
      </c>
    </row>
    <row r="107" spans="1:63" ht="24" x14ac:dyDescent="0.25">
      <c r="A107" s="44">
        <v>209292901</v>
      </c>
      <c r="B107" s="46" t="s">
        <v>412</v>
      </c>
      <c r="C107" s="45">
        <f>VLOOKUP(A107,'[31]MD agosto datos (2)'!$B$1170:$J$1753,9,0)</f>
        <v>67.900000000000006</v>
      </c>
      <c r="D107" s="35">
        <f>VLOOKUP(A107,'[31]MD agosto datos (2)'!$B$2:$I$585,6,0)</f>
        <v>1080</v>
      </c>
      <c r="E107" s="35">
        <f>VLOOKUP(A107,'[31]MD agosto datos (2)'!$B$2:$H$585,7,0)</f>
        <v>0</v>
      </c>
      <c r="F107" s="36">
        <f>VLOOKUP(A107,'[31]MD agosto datos (2)'!$B$2:$I$585,8,0)</f>
        <v>0</v>
      </c>
      <c r="G107" s="35">
        <f t="shared" si="33"/>
        <v>1080</v>
      </c>
      <c r="H107" s="35">
        <f t="shared" si="34"/>
        <v>73332</v>
      </c>
      <c r="I107" s="35">
        <f>VLOOKUP(A107,'[31]MD agosto datos (2)'!$B$586:$I$1169,6,0)</f>
        <v>426</v>
      </c>
      <c r="J107" s="35">
        <f>VLOOKUP(A107,'[31]MD agosto datos (2)'!$B$586:$I$1169,7,0)</f>
        <v>0</v>
      </c>
      <c r="K107" s="36">
        <f>VLOOKUP(A107,'[31]MD agosto datos (2)'!$B$586:$I$1169,8,0)</f>
        <v>0</v>
      </c>
      <c r="L107" s="40">
        <f t="shared" si="35"/>
        <v>426</v>
      </c>
      <c r="M107" s="41">
        <f t="shared" si="36"/>
        <v>28925.4</v>
      </c>
      <c r="N107" s="35">
        <f>VLOOKUP(A107,'[31]MD agosto datos (2)'!$B$1170:$I$1753,6,0)</f>
        <v>0</v>
      </c>
      <c r="O107" s="35">
        <f>VLOOKUP(A107,'[31]MD agosto datos (2)'!$B$1170:$I$1753,7,0)</f>
        <v>0</v>
      </c>
      <c r="P107" s="36">
        <f>VLOOKUP(A107,'[31]MD agosto datos (2)'!$B$1170:$I$1753,8,0)</f>
        <v>150</v>
      </c>
      <c r="Q107" s="42">
        <f t="shared" si="37"/>
        <v>150</v>
      </c>
      <c r="R107" s="43">
        <f t="shared" si="38"/>
        <v>10185</v>
      </c>
      <c r="S107" s="15"/>
      <c r="T107" s="16"/>
      <c r="U107" s="16"/>
      <c r="V107" s="17">
        <f t="shared" si="40"/>
        <v>0</v>
      </c>
      <c r="W107" s="18">
        <f t="shared" si="24"/>
        <v>0</v>
      </c>
      <c r="X107" s="16"/>
      <c r="Y107" s="16"/>
      <c r="Z107" s="16"/>
      <c r="AA107" s="19">
        <f t="shared" si="41"/>
        <v>0</v>
      </c>
      <c r="AB107" s="20">
        <f t="shared" si="25"/>
        <v>0</v>
      </c>
      <c r="AC107" s="16"/>
      <c r="AD107" s="21"/>
      <c r="AE107" s="21"/>
      <c r="AF107" s="19">
        <f t="shared" si="39"/>
        <v>0</v>
      </c>
      <c r="AG107" s="20">
        <f t="shared" si="26"/>
        <v>0</v>
      </c>
      <c r="AH107" s="19"/>
      <c r="AI107" s="19"/>
      <c r="AJ107" s="19"/>
      <c r="AK107" s="19">
        <f t="shared" si="42"/>
        <v>0</v>
      </c>
      <c r="AL107" s="20">
        <f t="shared" si="27"/>
        <v>0</v>
      </c>
      <c r="AM107" s="19"/>
      <c r="AN107" s="19"/>
      <c r="AO107" s="19"/>
      <c r="AP107" s="19">
        <f t="shared" si="43"/>
        <v>0</v>
      </c>
      <c r="AQ107" s="20">
        <f t="shared" si="28"/>
        <v>0</v>
      </c>
      <c r="AR107" s="19"/>
      <c r="AS107" s="19"/>
      <c r="AT107" s="19"/>
      <c r="AU107" s="19">
        <f t="shared" si="44"/>
        <v>0</v>
      </c>
      <c r="AV107" s="20">
        <f t="shared" si="29"/>
        <v>0</v>
      </c>
      <c r="AW107" s="19"/>
      <c r="AX107" s="19"/>
      <c r="AY107" s="19"/>
      <c r="AZ107" s="19">
        <f t="shared" si="45"/>
        <v>0</v>
      </c>
      <c r="BA107" s="18">
        <f t="shared" si="30"/>
        <v>0</v>
      </c>
      <c r="BB107" s="19"/>
      <c r="BC107" s="19"/>
      <c r="BD107" s="19"/>
      <c r="BE107" s="19">
        <f t="shared" si="46"/>
        <v>0</v>
      </c>
      <c r="BF107" s="18">
        <f t="shared" si="31"/>
        <v>0</v>
      </c>
      <c r="BG107" s="19"/>
      <c r="BH107" s="19"/>
      <c r="BI107" s="19"/>
      <c r="BJ107" s="19">
        <f t="shared" si="47"/>
        <v>0</v>
      </c>
      <c r="BK107" s="18">
        <f t="shared" si="32"/>
        <v>0</v>
      </c>
    </row>
    <row r="108" spans="1:63" x14ac:dyDescent="0.25">
      <c r="A108" s="44">
        <v>209298301</v>
      </c>
      <c r="B108" s="46" t="s">
        <v>414</v>
      </c>
      <c r="C108" s="45">
        <f>VLOOKUP(A108,'[31]MD agosto datos (2)'!$B$1170:$J$1753,9,0)</f>
        <v>11.13</v>
      </c>
      <c r="D108" s="35">
        <f>VLOOKUP(A108,'[31]MD agosto datos (2)'!$B$2:$I$585,6,0)</f>
        <v>8450</v>
      </c>
      <c r="E108" s="35">
        <f>VLOOKUP(A108,'[31]MD agosto datos (2)'!$B$2:$H$585,7,0)</f>
        <v>630</v>
      </c>
      <c r="F108" s="36">
        <f>VLOOKUP(A108,'[31]MD agosto datos (2)'!$B$2:$I$585,8,0)</f>
        <v>210</v>
      </c>
      <c r="G108" s="35">
        <f t="shared" si="33"/>
        <v>9290</v>
      </c>
      <c r="H108" s="35">
        <f t="shared" si="34"/>
        <v>103397.70000000001</v>
      </c>
      <c r="I108" s="35">
        <f>VLOOKUP(A108,'[31]MD agosto datos (2)'!$B$586:$I$1169,6,0)</f>
        <v>4880</v>
      </c>
      <c r="J108" s="35">
        <f>VLOOKUP(A108,'[31]MD agosto datos (2)'!$B$586:$I$1169,7,0)</f>
        <v>440</v>
      </c>
      <c r="K108" s="36">
        <f>VLOOKUP(A108,'[31]MD agosto datos (2)'!$B$586:$I$1169,8,0)</f>
        <v>0</v>
      </c>
      <c r="L108" s="40">
        <f t="shared" si="35"/>
        <v>5320</v>
      </c>
      <c r="M108" s="41">
        <f t="shared" si="36"/>
        <v>59211.600000000006</v>
      </c>
      <c r="N108" s="35">
        <f>VLOOKUP(A108,'[31]MD agosto datos (2)'!$B$1170:$I$1753,6,0)</f>
        <v>4870</v>
      </c>
      <c r="O108" s="35">
        <f>VLOOKUP(A108,'[31]MD agosto datos (2)'!$B$1170:$I$1753,7,0)</f>
        <v>630</v>
      </c>
      <c r="P108" s="36">
        <f>VLOOKUP(A108,'[31]MD agosto datos (2)'!$B$1170:$I$1753,8,0)</f>
        <v>0</v>
      </c>
      <c r="Q108" s="42">
        <f t="shared" si="37"/>
        <v>5500</v>
      </c>
      <c r="R108" s="43">
        <f t="shared" si="38"/>
        <v>61215.000000000007</v>
      </c>
      <c r="S108" s="15"/>
      <c r="T108" s="16"/>
      <c r="U108" s="16"/>
      <c r="V108" s="17">
        <f t="shared" si="40"/>
        <v>0</v>
      </c>
      <c r="W108" s="18">
        <f t="shared" si="24"/>
        <v>0</v>
      </c>
      <c r="X108" s="16"/>
      <c r="Y108" s="16"/>
      <c r="Z108" s="16"/>
      <c r="AA108" s="19">
        <f t="shared" si="41"/>
        <v>0</v>
      </c>
      <c r="AB108" s="20">
        <f t="shared" si="25"/>
        <v>0</v>
      </c>
      <c r="AC108" s="16"/>
      <c r="AD108" s="21"/>
      <c r="AE108" s="21"/>
      <c r="AF108" s="19">
        <f t="shared" si="39"/>
        <v>0</v>
      </c>
      <c r="AG108" s="20">
        <f t="shared" si="26"/>
        <v>0</v>
      </c>
      <c r="AH108" s="19"/>
      <c r="AI108" s="19"/>
      <c r="AJ108" s="19"/>
      <c r="AK108" s="19">
        <f t="shared" si="42"/>
        <v>0</v>
      </c>
      <c r="AL108" s="20">
        <f t="shared" si="27"/>
        <v>0</v>
      </c>
      <c r="AM108" s="19"/>
      <c r="AN108" s="19"/>
      <c r="AO108" s="19"/>
      <c r="AP108" s="19">
        <f t="shared" si="43"/>
        <v>0</v>
      </c>
      <c r="AQ108" s="20">
        <f t="shared" si="28"/>
        <v>0</v>
      </c>
      <c r="AR108" s="19"/>
      <c r="AS108" s="19"/>
      <c r="AT108" s="19"/>
      <c r="AU108" s="19">
        <f t="shared" si="44"/>
        <v>0</v>
      </c>
      <c r="AV108" s="20">
        <f t="shared" si="29"/>
        <v>0</v>
      </c>
      <c r="AW108" s="19"/>
      <c r="AX108" s="19"/>
      <c r="AY108" s="19"/>
      <c r="AZ108" s="19">
        <f t="shared" si="45"/>
        <v>0</v>
      </c>
      <c r="BA108" s="18">
        <f t="shared" si="30"/>
        <v>0</v>
      </c>
      <c r="BB108" s="19"/>
      <c r="BC108" s="19"/>
      <c r="BD108" s="19"/>
      <c r="BE108" s="19">
        <f t="shared" si="46"/>
        <v>0</v>
      </c>
      <c r="BF108" s="18">
        <f t="shared" si="31"/>
        <v>0</v>
      </c>
      <c r="BG108" s="19"/>
      <c r="BH108" s="19"/>
      <c r="BI108" s="19"/>
      <c r="BJ108" s="19">
        <f t="shared" si="47"/>
        <v>0</v>
      </c>
      <c r="BK108" s="18">
        <f t="shared" si="32"/>
        <v>0</v>
      </c>
    </row>
    <row r="109" spans="1:63" x14ac:dyDescent="0.25">
      <c r="A109" s="44">
        <v>209334701</v>
      </c>
      <c r="B109" s="46" t="s">
        <v>418</v>
      </c>
      <c r="C109" s="45">
        <f>VLOOKUP(A109,'[31]MD agosto datos (2)'!$B$1170:$J$1753,9,0)</f>
        <v>35</v>
      </c>
      <c r="D109" s="35">
        <f>VLOOKUP(A109,'[31]MD agosto datos (2)'!$B$2:$I$585,6,0)</f>
        <v>0</v>
      </c>
      <c r="E109" s="35">
        <f>VLOOKUP(A109,'[31]MD agosto datos (2)'!$B$2:$H$585,7,0)</f>
        <v>0</v>
      </c>
      <c r="F109" s="36">
        <f>VLOOKUP(A109,'[31]MD agosto datos (2)'!$B$2:$I$585,8,0)</f>
        <v>0</v>
      </c>
      <c r="G109" s="35">
        <f t="shared" si="33"/>
        <v>0</v>
      </c>
      <c r="H109" s="35">
        <f t="shared" si="34"/>
        <v>0</v>
      </c>
      <c r="I109" s="35">
        <f>VLOOKUP(A109,'[31]MD agosto datos (2)'!$B$586:$I$1169,6,0)</f>
        <v>0</v>
      </c>
      <c r="J109" s="35">
        <f>VLOOKUP(A109,'[31]MD agosto datos (2)'!$B$586:$I$1169,7,0)</f>
        <v>0</v>
      </c>
      <c r="K109" s="36">
        <f>VLOOKUP(A109,'[31]MD agosto datos (2)'!$B$586:$I$1169,8,0)</f>
        <v>0</v>
      </c>
      <c r="L109" s="40">
        <f t="shared" si="35"/>
        <v>0</v>
      </c>
      <c r="M109" s="41">
        <f t="shared" si="36"/>
        <v>0</v>
      </c>
      <c r="N109" s="35">
        <f>VLOOKUP(A109,'[31]MD agosto datos (2)'!$B$1170:$I$1753,6,0)</f>
        <v>0</v>
      </c>
      <c r="O109" s="35">
        <f>VLOOKUP(A109,'[31]MD agosto datos (2)'!$B$1170:$I$1753,7,0)</f>
        <v>0</v>
      </c>
      <c r="P109" s="36">
        <f>VLOOKUP(A109,'[31]MD agosto datos (2)'!$B$1170:$I$1753,8,0)</f>
        <v>0</v>
      </c>
      <c r="Q109" s="42">
        <f t="shared" si="37"/>
        <v>0</v>
      </c>
      <c r="R109" s="43">
        <f t="shared" si="38"/>
        <v>0</v>
      </c>
      <c r="S109" s="15"/>
      <c r="T109" s="16"/>
      <c r="U109" s="16"/>
      <c r="V109" s="17">
        <f t="shared" si="40"/>
        <v>0</v>
      </c>
      <c r="W109" s="18">
        <f t="shared" si="24"/>
        <v>0</v>
      </c>
      <c r="X109" s="16"/>
      <c r="Y109" s="16"/>
      <c r="Z109" s="16"/>
      <c r="AA109" s="19">
        <f t="shared" si="41"/>
        <v>0</v>
      </c>
      <c r="AB109" s="20">
        <f t="shared" si="25"/>
        <v>0</v>
      </c>
      <c r="AC109" s="16"/>
      <c r="AD109" s="21"/>
      <c r="AE109" s="21"/>
      <c r="AF109" s="19">
        <f t="shared" si="39"/>
        <v>0</v>
      </c>
      <c r="AG109" s="20">
        <f t="shared" si="26"/>
        <v>0</v>
      </c>
      <c r="AH109" s="19"/>
      <c r="AI109" s="19"/>
      <c r="AJ109" s="19"/>
      <c r="AK109" s="19">
        <f t="shared" si="42"/>
        <v>0</v>
      </c>
      <c r="AL109" s="20">
        <f t="shared" si="27"/>
        <v>0</v>
      </c>
      <c r="AM109" s="19"/>
      <c r="AN109" s="19"/>
      <c r="AO109" s="19"/>
      <c r="AP109" s="19">
        <f t="shared" si="43"/>
        <v>0</v>
      </c>
      <c r="AQ109" s="20">
        <f t="shared" si="28"/>
        <v>0</v>
      </c>
      <c r="AR109" s="19"/>
      <c r="AS109" s="19"/>
      <c r="AT109" s="19"/>
      <c r="AU109" s="19">
        <f t="shared" si="44"/>
        <v>0</v>
      </c>
      <c r="AV109" s="20">
        <f t="shared" si="29"/>
        <v>0</v>
      </c>
      <c r="AW109" s="19"/>
      <c r="AX109" s="19"/>
      <c r="AY109" s="19"/>
      <c r="AZ109" s="19">
        <f t="shared" si="45"/>
        <v>0</v>
      </c>
      <c r="BA109" s="18">
        <f t="shared" si="30"/>
        <v>0</v>
      </c>
      <c r="BB109" s="19"/>
      <c r="BC109" s="19"/>
      <c r="BD109" s="19"/>
      <c r="BE109" s="19">
        <f t="shared" si="46"/>
        <v>0</v>
      </c>
      <c r="BF109" s="18">
        <f t="shared" si="31"/>
        <v>0</v>
      </c>
      <c r="BG109" s="19"/>
      <c r="BH109" s="19"/>
      <c r="BI109" s="19"/>
      <c r="BJ109" s="19">
        <f t="shared" si="47"/>
        <v>0</v>
      </c>
      <c r="BK109" s="18">
        <f t="shared" si="32"/>
        <v>0</v>
      </c>
    </row>
    <row r="110" spans="1:63" ht="48" x14ac:dyDescent="0.25">
      <c r="A110" s="44">
        <v>209375601</v>
      </c>
      <c r="B110" s="46" t="s">
        <v>422</v>
      </c>
      <c r="C110" s="45">
        <f>VLOOKUP(A110,'[31]MD agosto datos (2)'!$B$1170:$J$1753,9,0)</f>
        <v>8.25</v>
      </c>
      <c r="D110" s="35">
        <f>VLOOKUP(A110,'[31]MD agosto datos (2)'!$B$2:$I$585,6,0)</f>
        <v>340</v>
      </c>
      <c r="E110" s="35">
        <f>VLOOKUP(A110,'[31]MD agosto datos (2)'!$B$2:$H$585,7,0)</f>
        <v>0</v>
      </c>
      <c r="F110" s="36">
        <f>VLOOKUP(A110,'[31]MD agosto datos (2)'!$B$2:$I$585,8,0)</f>
        <v>370</v>
      </c>
      <c r="G110" s="35">
        <f t="shared" si="33"/>
        <v>710</v>
      </c>
      <c r="H110" s="35">
        <f t="shared" si="34"/>
        <v>5857.5</v>
      </c>
      <c r="I110" s="35">
        <f>VLOOKUP(A110,'[31]MD agosto datos (2)'!$B$586:$I$1169,6,0)</f>
        <v>7260</v>
      </c>
      <c r="J110" s="35">
        <f>VLOOKUP(A110,'[31]MD agosto datos (2)'!$B$586:$I$1169,7,0)</f>
        <v>110</v>
      </c>
      <c r="K110" s="36">
        <f>VLOOKUP(A110,'[31]MD agosto datos (2)'!$B$586:$I$1169,8,0)</f>
        <v>0</v>
      </c>
      <c r="L110" s="40">
        <f t="shared" si="35"/>
        <v>7370</v>
      </c>
      <c r="M110" s="41">
        <f t="shared" si="36"/>
        <v>60802.5</v>
      </c>
      <c r="N110" s="35">
        <f>VLOOKUP(A110,'[31]MD agosto datos (2)'!$B$1170:$I$1753,6,0)</f>
        <v>6500</v>
      </c>
      <c r="O110" s="35">
        <f>VLOOKUP(A110,'[31]MD agosto datos (2)'!$B$1170:$I$1753,7,0)</f>
        <v>30</v>
      </c>
      <c r="P110" s="36">
        <f>VLOOKUP(A110,'[31]MD agosto datos (2)'!$B$1170:$I$1753,8,0)</f>
        <v>340</v>
      </c>
      <c r="Q110" s="42">
        <f t="shared" si="37"/>
        <v>6870</v>
      </c>
      <c r="R110" s="43">
        <f t="shared" si="38"/>
        <v>56677.5</v>
      </c>
      <c r="S110" s="15"/>
      <c r="T110" s="16"/>
      <c r="U110" s="16"/>
      <c r="V110" s="17">
        <f t="shared" si="40"/>
        <v>0</v>
      </c>
      <c r="W110" s="18">
        <f t="shared" si="24"/>
        <v>0</v>
      </c>
      <c r="X110" s="16"/>
      <c r="Y110" s="16"/>
      <c r="Z110" s="16"/>
      <c r="AA110" s="19">
        <f t="shared" si="41"/>
        <v>0</v>
      </c>
      <c r="AB110" s="20">
        <f t="shared" si="25"/>
        <v>0</v>
      </c>
      <c r="AC110" s="16"/>
      <c r="AD110" s="21"/>
      <c r="AE110" s="21"/>
      <c r="AF110" s="19">
        <f t="shared" si="39"/>
        <v>0</v>
      </c>
      <c r="AG110" s="20">
        <f t="shared" si="26"/>
        <v>0</v>
      </c>
      <c r="AH110" s="19"/>
      <c r="AI110" s="19"/>
      <c r="AJ110" s="19"/>
      <c r="AK110" s="19">
        <f t="shared" si="42"/>
        <v>0</v>
      </c>
      <c r="AL110" s="20">
        <f t="shared" si="27"/>
        <v>0</v>
      </c>
      <c r="AM110" s="19"/>
      <c r="AN110" s="19"/>
      <c r="AO110" s="19"/>
      <c r="AP110" s="19">
        <f t="shared" si="43"/>
        <v>0</v>
      </c>
      <c r="AQ110" s="20">
        <f t="shared" si="28"/>
        <v>0</v>
      </c>
      <c r="AR110" s="19"/>
      <c r="AS110" s="19"/>
      <c r="AT110" s="19"/>
      <c r="AU110" s="19">
        <f t="shared" si="44"/>
        <v>0</v>
      </c>
      <c r="AV110" s="20">
        <f t="shared" si="29"/>
        <v>0</v>
      </c>
      <c r="AW110" s="19"/>
      <c r="AX110" s="19"/>
      <c r="AY110" s="19"/>
      <c r="AZ110" s="19">
        <f t="shared" si="45"/>
        <v>0</v>
      </c>
      <c r="BA110" s="18">
        <f t="shared" si="30"/>
        <v>0</v>
      </c>
      <c r="BB110" s="19"/>
      <c r="BC110" s="19"/>
      <c r="BD110" s="19"/>
      <c r="BE110" s="19">
        <f t="shared" si="46"/>
        <v>0</v>
      </c>
      <c r="BF110" s="18">
        <f t="shared" si="31"/>
        <v>0</v>
      </c>
      <c r="BG110" s="19"/>
      <c r="BH110" s="19"/>
      <c r="BI110" s="19"/>
      <c r="BJ110" s="19">
        <f t="shared" si="47"/>
        <v>0</v>
      </c>
      <c r="BK110" s="18">
        <f t="shared" si="32"/>
        <v>0</v>
      </c>
    </row>
    <row r="111" spans="1:63" ht="24" x14ac:dyDescent="0.25">
      <c r="A111" s="44">
        <v>209393201</v>
      </c>
      <c r="B111" s="46" t="s">
        <v>424</v>
      </c>
      <c r="C111" s="45">
        <f>VLOOKUP(A111,'[31]MD agosto datos (2)'!$B$1170:$J$1753,9,0)</f>
        <v>16.998999999999999</v>
      </c>
      <c r="D111" s="35">
        <f>VLOOKUP(A111,'[31]MD agosto datos (2)'!$B$2:$I$585,6,0)</f>
        <v>0</v>
      </c>
      <c r="E111" s="35">
        <f>VLOOKUP(A111,'[31]MD agosto datos (2)'!$B$2:$H$585,7,0)</f>
        <v>1140</v>
      </c>
      <c r="F111" s="36">
        <f>VLOOKUP(A111,'[31]MD agosto datos (2)'!$B$2:$I$585,8,0)</f>
        <v>500</v>
      </c>
      <c r="G111" s="35">
        <f t="shared" si="33"/>
        <v>1640</v>
      </c>
      <c r="H111" s="35">
        <f t="shared" si="34"/>
        <v>27878.359999999997</v>
      </c>
      <c r="I111" s="35">
        <f>VLOOKUP(A111,'[31]MD agosto datos (2)'!$B$586:$I$1169,6,0)</f>
        <v>0</v>
      </c>
      <c r="J111" s="35">
        <f>VLOOKUP(A111,'[31]MD agosto datos (2)'!$B$586:$I$1169,7,0)</f>
        <v>150</v>
      </c>
      <c r="K111" s="36">
        <f>VLOOKUP(A111,'[31]MD agosto datos (2)'!$B$586:$I$1169,8,0)</f>
        <v>100</v>
      </c>
      <c r="L111" s="40">
        <f t="shared" si="35"/>
        <v>250</v>
      </c>
      <c r="M111" s="41">
        <f t="shared" si="36"/>
        <v>4249.75</v>
      </c>
      <c r="N111" s="35">
        <f>VLOOKUP(A111,'[31]MD agosto datos (2)'!$B$1170:$I$1753,6,0)</f>
        <v>0</v>
      </c>
      <c r="O111" s="35">
        <f>VLOOKUP(A111,'[31]MD agosto datos (2)'!$B$1170:$I$1753,7,0)</f>
        <v>800</v>
      </c>
      <c r="P111" s="36">
        <f>VLOOKUP(A111,'[31]MD agosto datos (2)'!$B$1170:$I$1753,8,0)</f>
        <v>100</v>
      </c>
      <c r="Q111" s="42">
        <f t="shared" si="37"/>
        <v>900</v>
      </c>
      <c r="R111" s="43">
        <f t="shared" si="38"/>
        <v>15299.099999999999</v>
      </c>
      <c r="S111" s="15"/>
      <c r="T111" s="16"/>
      <c r="U111" s="16"/>
      <c r="V111" s="17">
        <f t="shared" si="40"/>
        <v>0</v>
      </c>
      <c r="W111" s="18">
        <f t="shared" si="24"/>
        <v>0</v>
      </c>
      <c r="X111" s="16"/>
      <c r="Y111" s="16"/>
      <c r="Z111" s="16"/>
      <c r="AA111" s="19">
        <f t="shared" si="41"/>
        <v>0</v>
      </c>
      <c r="AB111" s="20">
        <f t="shared" si="25"/>
        <v>0</v>
      </c>
      <c r="AC111" s="16"/>
      <c r="AD111" s="21"/>
      <c r="AE111" s="21"/>
      <c r="AF111" s="19">
        <f t="shared" si="39"/>
        <v>0</v>
      </c>
      <c r="AG111" s="20">
        <f t="shared" si="26"/>
        <v>0</v>
      </c>
      <c r="AH111" s="19"/>
      <c r="AI111" s="19"/>
      <c r="AJ111" s="19"/>
      <c r="AK111" s="19">
        <f t="shared" si="42"/>
        <v>0</v>
      </c>
      <c r="AL111" s="20">
        <f t="shared" si="27"/>
        <v>0</v>
      </c>
      <c r="AM111" s="19"/>
      <c r="AN111" s="19"/>
      <c r="AO111" s="19"/>
      <c r="AP111" s="19">
        <f t="shared" si="43"/>
        <v>0</v>
      </c>
      <c r="AQ111" s="20">
        <f t="shared" si="28"/>
        <v>0</v>
      </c>
      <c r="AR111" s="19"/>
      <c r="AS111" s="19"/>
      <c r="AT111" s="19"/>
      <c r="AU111" s="19">
        <f t="shared" si="44"/>
        <v>0</v>
      </c>
      <c r="AV111" s="20">
        <f t="shared" si="29"/>
        <v>0</v>
      </c>
      <c r="AW111" s="19"/>
      <c r="AX111" s="19"/>
      <c r="AY111" s="19"/>
      <c r="AZ111" s="19">
        <f t="shared" si="45"/>
        <v>0</v>
      </c>
      <c r="BA111" s="18">
        <f t="shared" si="30"/>
        <v>0</v>
      </c>
      <c r="BB111" s="19"/>
      <c r="BC111" s="19"/>
      <c r="BD111" s="19"/>
      <c r="BE111" s="19">
        <f t="shared" si="46"/>
        <v>0</v>
      </c>
      <c r="BF111" s="18">
        <f t="shared" si="31"/>
        <v>0</v>
      </c>
      <c r="BG111" s="19"/>
      <c r="BH111" s="19"/>
      <c r="BI111" s="19"/>
      <c r="BJ111" s="19">
        <f t="shared" si="47"/>
        <v>0</v>
      </c>
      <c r="BK111" s="18">
        <f t="shared" si="32"/>
        <v>0</v>
      </c>
    </row>
    <row r="112" spans="1:63" ht="24" x14ac:dyDescent="0.25">
      <c r="A112" s="44">
        <v>209410701</v>
      </c>
      <c r="B112" s="46" t="s">
        <v>425</v>
      </c>
      <c r="C112" s="45">
        <f>VLOOKUP(A112,'[31]MD agosto datos (2)'!$B$1170:$J$1753,9,0)</f>
        <v>13.5</v>
      </c>
      <c r="D112" s="35">
        <f>VLOOKUP(A112,'[31]MD agosto datos (2)'!$B$2:$I$585,6,0)</f>
        <v>0</v>
      </c>
      <c r="E112" s="35">
        <f>VLOOKUP(A112,'[31]MD agosto datos (2)'!$B$2:$H$585,7,0)</f>
        <v>0</v>
      </c>
      <c r="F112" s="36">
        <f>VLOOKUP(A112,'[31]MD agosto datos (2)'!$B$2:$I$585,8,0)</f>
        <v>0</v>
      </c>
      <c r="G112" s="35">
        <f t="shared" si="33"/>
        <v>0</v>
      </c>
      <c r="H112" s="35">
        <f t="shared" si="34"/>
        <v>0</v>
      </c>
      <c r="I112" s="35">
        <f>VLOOKUP(A112,'[31]MD agosto datos (2)'!$B$586:$I$1169,6,0)</f>
        <v>0</v>
      </c>
      <c r="J112" s="35">
        <f>VLOOKUP(A112,'[31]MD agosto datos (2)'!$B$586:$I$1169,7,0)</f>
        <v>0</v>
      </c>
      <c r="K112" s="36">
        <f>VLOOKUP(A112,'[31]MD agosto datos (2)'!$B$586:$I$1169,8,0)</f>
        <v>0</v>
      </c>
      <c r="L112" s="40">
        <f t="shared" si="35"/>
        <v>0</v>
      </c>
      <c r="M112" s="41">
        <f t="shared" si="36"/>
        <v>0</v>
      </c>
      <c r="N112" s="35">
        <f>VLOOKUP(A112,'[31]MD agosto datos (2)'!$B$1170:$I$1753,6,0)</f>
        <v>0</v>
      </c>
      <c r="O112" s="35">
        <f>VLOOKUP(A112,'[31]MD agosto datos (2)'!$B$1170:$I$1753,7,0)</f>
        <v>0</v>
      </c>
      <c r="P112" s="36">
        <f>VLOOKUP(A112,'[31]MD agosto datos (2)'!$B$1170:$I$1753,8,0)</f>
        <v>0</v>
      </c>
      <c r="Q112" s="42">
        <f t="shared" si="37"/>
        <v>0</v>
      </c>
      <c r="R112" s="43">
        <f t="shared" si="38"/>
        <v>0</v>
      </c>
      <c r="S112" s="15"/>
      <c r="T112" s="16"/>
      <c r="U112" s="16"/>
      <c r="V112" s="17">
        <f t="shared" si="40"/>
        <v>0</v>
      </c>
      <c r="W112" s="18">
        <f t="shared" si="24"/>
        <v>0</v>
      </c>
      <c r="X112" s="16"/>
      <c r="Y112" s="16"/>
      <c r="Z112" s="16"/>
      <c r="AA112" s="19">
        <f t="shared" si="41"/>
        <v>0</v>
      </c>
      <c r="AB112" s="20">
        <f t="shared" si="25"/>
        <v>0</v>
      </c>
      <c r="AC112" s="16"/>
      <c r="AD112" s="21"/>
      <c r="AE112" s="21"/>
      <c r="AF112" s="19">
        <f t="shared" si="39"/>
        <v>0</v>
      </c>
      <c r="AG112" s="20">
        <f t="shared" si="26"/>
        <v>0</v>
      </c>
      <c r="AH112" s="19"/>
      <c r="AI112" s="19"/>
      <c r="AJ112" s="19"/>
      <c r="AK112" s="19">
        <f t="shared" si="42"/>
        <v>0</v>
      </c>
      <c r="AL112" s="20">
        <f t="shared" si="27"/>
        <v>0</v>
      </c>
      <c r="AM112" s="19"/>
      <c r="AN112" s="19"/>
      <c r="AO112" s="19"/>
      <c r="AP112" s="19">
        <f t="shared" si="43"/>
        <v>0</v>
      </c>
      <c r="AQ112" s="20">
        <f t="shared" si="28"/>
        <v>0</v>
      </c>
      <c r="AR112" s="19"/>
      <c r="AS112" s="19"/>
      <c r="AT112" s="19"/>
      <c r="AU112" s="19">
        <f t="shared" si="44"/>
        <v>0</v>
      </c>
      <c r="AV112" s="20">
        <f t="shared" si="29"/>
        <v>0</v>
      </c>
      <c r="AW112" s="19"/>
      <c r="AX112" s="19"/>
      <c r="AY112" s="19"/>
      <c r="AZ112" s="19">
        <f t="shared" si="45"/>
        <v>0</v>
      </c>
      <c r="BA112" s="18">
        <f t="shared" si="30"/>
        <v>0</v>
      </c>
      <c r="BB112" s="19"/>
      <c r="BC112" s="19"/>
      <c r="BD112" s="19"/>
      <c r="BE112" s="19">
        <f t="shared" si="46"/>
        <v>0</v>
      </c>
      <c r="BF112" s="18">
        <f t="shared" si="31"/>
        <v>0</v>
      </c>
      <c r="BG112" s="19"/>
      <c r="BH112" s="19"/>
      <c r="BI112" s="19"/>
      <c r="BJ112" s="19">
        <f t="shared" si="47"/>
        <v>0</v>
      </c>
      <c r="BK112" s="18">
        <f t="shared" si="32"/>
        <v>0</v>
      </c>
    </row>
    <row r="113" spans="1:63" x14ac:dyDescent="0.25">
      <c r="A113" s="44">
        <v>209417801</v>
      </c>
      <c r="B113" s="46" t="s">
        <v>590</v>
      </c>
      <c r="C113" s="45">
        <f>VLOOKUP(A113,'[31]MD agosto datos (2)'!$B$1170:$J$1753,9,0)</f>
        <v>34.5</v>
      </c>
      <c r="D113" s="35">
        <f>VLOOKUP(A113,'[31]MD agosto datos (2)'!$B$2:$I$585,6,0)</f>
        <v>510</v>
      </c>
      <c r="E113" s="35">
        <f>VLOOKUP(A113,'[31]MD agosto datos (2)'!$B$2:$H$585,7,0)</f>
        <v>0</v>
      </c>
      <c r="F113" s="36">
        <f>VLOOKUP(A113,'[31]MD agosto datos (2)'!$B$2:$I$585,8,0)</f>
        <v>0</v>
      </c>
      <c r="G113" s="35">
        <f t="shared" si="33"/>
        <v>510</v>
      </c>
      <c r="H113" s="35">
        <f t="shared" si="34"/>
        <v>17595</v>
      </c>
      <c r="I113" s="35">
        <f>VLOOKUP(A113,'[31]MD agosto datos (2)'!$B$586:$I$1169,6,0)</f>
        <v>510</v>
      </c>
      <c r="J113" s="35">
        <f>VLOOKUP(A113,'[31]MD agosto datos (2)'!$B$586:$I$1169,7,0)</f>
        <v>0</v>
      </c>
      <c r="K113" s="36">
        <f>VLOOKUP(A113,'[31]MD agosto datos (2)'!$B$586:$I$1169,8,0)</f>
        <v>0</v>
      </c>
      <c r="L113" s="40">
        <f t="shared" si="35"/>
        <v>510</v>
      </c>
      <c r="M113" s="41">
        <f t="shared" si="36"/>
        <v>17595</v>
      </c>
      <c r="N113" s="35">
        <f>VLOOKUP(A113,'[31]MD agosto datos (2)'!$B$1170:$I$1753,6,0)</f>
        <v>80</v>
      </c>
      <c r="O113" s="35">
        <f>VLOOKUP(A113,'[31]MD agosto datos (2)'!$B$1170:$I$1753,7,0)</f>
        <v>0</v>
      </c>
      <c r="P113" s="36">
        <f>VLOOKUP(A113,'[31]MD agosto datos (2)'!$B$1170:$I$1753,8,0)</f>
        <v>0</v>
      </c>
      <c r="Q113" s="42">
        <f t="shared" si="37"/>
        <v>80</v>
      </c>
      <c r="R113" s="43">
        <f t="shared" si="38"/>
        <v>2760</v>
      </c>
      <c r="S113" s="15"/>
      <c r="T113" s="16"/>
      <c r="U113" s="16"/>
      <c r="V113" s="17">
        <f t="shared" si="40"/>
        <v>0</v>
      </c>
      <c r="W113" s="18">
        <f t="shared" si="24"/>
        <v>0</v>
      </c>
      <c r="X113" s="16"/>
      <c r="Y113" s="16"/>
      <c r="Z113" s="16"/>
      <c r="AA113" s="19">
        <f t="shared" si="41"/>
        <v>0</v>
      </c>
      <c r="AB113" s="20">
        <f t="shared" si="25"/>
        <v>0</v>
      </c>
      <c r="AC113" s="16"/>
      <c r="AD113" s="21"/>
      <c r="AE113" s="21"/>
      <c r="AF113" s="19">
        <f t="shared" si="39"/>
        <v>0</v>
      </c>
      <c r="AG113" s="20">
        <f t="shared" si="26"/>
        <v>0</v>
      </c>
      <c r="AH113" s="19"/>
      <c r="AI113" s="19"/>
      <c r="AJ113" s="19"/>
      <c r="AK113" s="19">
        <f t="shared" si="42"/>
        <v>0</v>
      </c>
      <c r="AL113" s="20">
        <f t="shared" si="27"/>
        <v>0</v>
      </c>
      <c r="AM113" s="19"/>
      <c r="AN113" s="19"/>
      <c r="AO113" s="19"/>
      <c r="AP113" s="19">
        <f t="shared" si="43"/>
        <v>0</v>
      </c>
      <c r="AQ113" s="20">
        <f t="shared" si="28"/>
        <v>0</v>
      </c>
      <c r="AR113" s="19"/>
      <c r="AS113" s="19"/>
      <c r="AT113" s="19"/>
      <c r="AU113" s="19">
        <f t="shared" si="44"/>
        <v>0</v>
      </c>
      <c r="AV113" s="20">
        <f t="shared" si="29"/>
        <v>0</v>
      </c>
      <c r="AW113" s="19"/>
      <c r="AX113" s="19"/>
      <c r="AY113" s="19"/>
      <c r="AZ113" s="19">
        <f t="shared" si="45"/>
        <v>0</v>
      </c>
      <c r="BA113" s="18">
        <f t="shared" si="30"/>
        <v>0</v>
      </c>
      <c r="BB113" s="19"/>
      <c r="BC113" s="19"/>
      <c r="BD113" s="19"/>
      <c r="BE113" s="19">
        <f t="shared" si="46"/>
        <v>0</v>
      </c>
      <c r="BF113" s="18">
        <f t="shared" si="31"/>
        <v>0</v>
      </c>
      <c r="BG113" s="19"/>
      <c r="BH113" s="19"/>
      <c r="BI113" s="19"/>
      <c r="BJ113" s="19">
        <f t="shared" si="47"/>
        <v>0</v>
      </c>
      <c r="BK113" s="18">
        <f t="shared" si="32"/>
        <v>0</v>
      </c>
    </row>
    <row r="114" spans="1:63" x14ac:dyDescent="0.25">
      <c r="A114" s="44">
        <v>209419501</v>
      </c>
      <c r="B114" s="46" t="s">
        <v>427</v>
      </c>
      <c r="C114" s="45">
        <f>VLOOKUP(A114,'[31]MD agosto datos (2)'!$B$1170:$J$1753,9,0)</f>
        <v>25</v>
      </c>
      <c r="D114" s="35">
        <f>VLOOKUP(A114,'[31]MD agosto datos (2)'!$B$2:$I$585,6,0)</f>
        <v>2183</v>
      </c>
      <c r="E114" s="35">
        <f>VLOOKUP(A114,'[31]MD agosto datos (2)'!$B$2:$H$585,7,0)</f>
        <v>659</v>
      </c>
      <c r="F114" s="36">
        <f>VLOOKUP(A114,'[31]MD agosto datos (2)'!$B$2:$I$585,8,0)</f>
        <v>5</v>
      </c>
      <c r="G114" s="35">
        <f t="shared" si="33"/>
        <v>2847</v>
      </c>
      <c r="H114" s="35">
        <f t="shared" si="34"/>
        <v>71175</v>
      </c>
      <c r="I114" s="35">
        <f>VLOOKUP(A114,'[31]MD agosto datos (2)'!$B$586:$I$1169,6,0)</f>
        <v>46</v>
      </c>
      <c r="J114" s="35">
        <f>VLOOKUP(A114,'[31]MD agosto datos (2)'!$B$586:$I$1169,7,0)</f>
        <v>580</v>
      </c>
      <c r="K114" s="36">
        <f>VLOOKUP(A114,'[31]MD agosto datos (2)'!$B$586:$I$1169,8,0)</f>
        <v>251</v>
      </c>
      <c r="L114" s="40">
        <f t="shared" si="35"/>
        <v>877</v>
      </c>
      <c r="M114" s="41">
        <f t="shared" si="36"/>
        <v>21925</v>
      </c>
      <c r="N114" s="35">
        <f>VLOOKUP(A114,'[31]MD agosto datos (2)'!$B$1170:$I$1753,6,0)</f>
        <v>350</v>
      </c>
      <c r="O114" s="35">
        <f>VLOOKUP(A114,'[31]MD agosto datos (2)'!$B$1170:$I$1753,7,0)</f>
        <v>580</v>
      </c>
      <c r="P114" s="36">
        <f>VLOOKUP(A114,'[31]MD agosto datos (2)'!$B$1170:$I$1753,8,0)</f>
        <v>243</v>
      </c>
      <c r="Q114" s="42">
        <f t="shared" si="37"/>
        <v>1173</v>
      </c>
      <c r="R114" s="43">
        <f t="shared" si="38"/>
        <v>29325</v>
      </c>
      <c r="S114" s="15"/>
      <c r="T114" s="16"/>
      <c r="U114" s="16"/>
      <c r="V114" s="17">
        <f t="shared" si="40"/>
        <v>0</v>
      </c>
      <c r="W114" s="18">
        <f t="shared" si="24"/>
        <v>0</v>
      </c>
      <c r="X114" s="16"/>
      <c r="Y114" s="16"/>
      <c r="Z114" s="16"/>
      <c r="AA114" s="19">
        <f t="shared" si="41"/>
        <v>0</v>
      </c>
      <c r="AB114" s="20">
        <f t="shared" si="25"/>
        <v>0</v>
      </c>
      <c r="AC114" s="16"/>
      <c r="AD114" s="21"/>
      <c r="AE114" s="21"/>
      <c r="AF114" s="19">
        <f t="shared" si="39"/>
        <v>0</v>
      </c>
      <c r="AG114" s="20">
        <f t="shared" si="26"/>
        <v>0</v>
      </c>
      <c r="AH114" s="19"/>
      <c r="AI114" s="19"/>
      <c r="AJ114" s="19"/>
      <c r="AK114" s="19">
        <f t="shared" si="42"/>
        <v>0</v>
      </c>
      <c r="AL114" s="20">
        <f t="shared" si="27"/>
        <v>0</v>
      </c>
      <c r="AM114" s="19"/>
      <c r="AN114" s="19"/>
      <c r="AO114" s="19"/>
      <c r="AP114" s="19">
        <f t="shared" si="43"/>
        <v>0</v>
      </c>
      <c r="AQ114" s="20">
        <f t="shared" si="28"/>
        <v>0</v>
      </c>
      <c r="AR114" s="19"/>
      <c r="AS114" s="19"/>
      <c r="AT114" s="19"/>
      <c r="AU114" s="19">
        <f t="shared" si="44"/>
        <v>0</v>
      </c>
      <c r="AV114" s="20">
        <f t="shared" si="29"/>
        <v>0</v>
      </c>
      <c r="AW114" s="19"/>
      <c r="AX114" s="19"/>
      <c r="AY114" s="19"/>
      <c r="AZ114" s="19">
        <f t="shared" si="45"/>
        <v>0</v>
      </c>
      <c r="BA114" s="18">
        <f t="shared" si="30"/>
        <v>0</v>
      </c>
      <c r="BB114" s="19"/>
      <c r="BC114" s="19"/>
      <c r="BD114" s="19"/>
      <c r="BE114" s="19">
        <f t="shared" si="46"/>
        <v>0</v>
      </c>
      <c r="BF114" s="18">
        <f t="shared" si="31"/>
        <v>0</v>
      </c>
      <c r="BG114" s="19"/>
      <c r="BH114" s="19"/>
      <c r="BI114" s="19"/>
      <c r="BJ114" s="19">
        <f t="shared" si="47"/>
        <v>0</v>
      </c>
      <c r="BK114" s="18">
        <f t="shared" si="32"/>
        <v>0</v>
      </c>
    </row>
    <row r="115" spans="1:63" ht="24" x14ac:dyDescent="0.25">
      <c r="A115" s="44">
        <v>209422201</v>
      </c>
      <c r="B115" s="46" t="s">
        <v>429</v>
      </c>
      <c r="C115" s="45">
        <f>VLOOKUP(A115,'[31]MD agosto datos (2)'!$B$1170:$J$1753,9,0)</f>
        <v>50</v>
      </c>
      <c r="D115" s="35">
        <f>VLOOKUP(A115,'[31]MD agosto datos (2)'!$B$2:$I$585,6,0)</f>
        <v>5090</v>
      </c>
      <c r="E115" s="35">
        <f>VLOOKUP(A115,'[31]MD agosto datos (2)'!$B$2:$H$585,7,0)</f>
        <v>830</v>
      </c>
      <c r="F115" s="36">
        <f>VLOOKUP(A115,'[31]MD agosto datos (2)'!$B$2:$I$585,8,0)</f>
        <v>410</v>
      </c>
      <c r="G115" s="35">
        <f t="shared" si="33"/>
        <v>6330</v>
      </c>
      <c r="H115" s="35">
        <f t="shared" si="34"/>
        <v>316500</v>
      </c>
      <c r="I115" s="35">
        <f>VLOOKUP(A115,'[31]MD agosto datos (2)'!$B$586:$I$1169,6,0)</f>
        <v>1370</v>
      </c>
      <c r="J115" s="35">
        <f>VLOOKUP(A115,'[31]MD agosto datos (2)'!$B$586:$I$1169,7,0)</f>
        <v>1160</v>
      </c>
      <c r="K115" s="36">
        <f>VLOOKUP(A115,'[31]MD agosto datos (2)'!$B$586:$I$1169,8,0)</f>
        <v>60</v>
      </c>
      <c r="L115" s="40">
        <f t="shared" si="35"/>
        <v>2590</v>
      </c>
      <c r="M115" s="41">
        <f t="shared" si="36"/>
        <v>129500</v>
      </c>
      <c r="N115" s="35">
        <f>VLOOKUP(A115,'[31]MD agosto datos (2)'!$B$1170:$I$1753,6,0)</f>
        <v>1170</v>
      </c>
      <c r="O115" s="35">
        <f>VLOOKUP(A115,'[31]MD agosto datos (2)'!$B$1170:$I$1753,7,0)</f>
        <v>710</v>
      </c>
      <c r="P115" s="36">
        <f>VLOOKUP(A115,'[31]MD agosto datos (2)'!$B$1170:$I$1753,8,0)</f>
        <v>200</v>
      </c>
      <c r="Q115" s="42">
        <f t="shared" si="37"/>
        <v>2080</v>
      </c>
      <c r="R115" s="43">
        <f t="shared" si="38"/>
        <v>104000</v>
      </c>
      <c r="S115" s="15"/>
      <c r="T115" s="16"/>
      <c r="U115" s="16"/>
      <c r="V115" s="17">
        <f t="shared" si="40"/>
        <v>0</v>
      </c>
      <c r="W115" s="18">
        <f t="shared" si="24"/>
        <v>0</v>
      </c>
      <c r="X115" s="16"/>
      <c r="Y115" s="16"/>
      <c r="Z115" s="16"/>
      <c r="AA115" s="19">
        <f t="shared" si="41"/>
        <v>0</v>
      </c>
      <c r="AB115" s="20">
        <f t="shared" si="25"/>
        <v>0</v>
      </c>
      <c r="AC115" s="16"/>
      <c r="AD115" s="21"/>
      <c r="AE115" s="21"/>
      <c r="AF115" s="19">
        <f t="shared" si="39"/>
        <v>0</v>
      </c>
      <c r="AG115" s="20">
        <f t="shared" si="26"/>
        <v>0</v>
      </c>
      <c r="AH115" s="19"/>
      <c r="AI115" s="19"/>
      <c r="AJ115" s="19"/>
      <c r="AK115" s="19">
        <f t="shared" si="42"/>
        <v>0</v>
      </c>
      <c r="AL115" s="20">
        <f t="shared" si="27"/>
        <v>0</v>
      </c>
      <c r="AM115" s="19"/>
      <c r="AN115" s="19"/>
      <c r="AO115" s="19"/>
      <c r="AP115" s="19">
        <f t="shared" si="43"/>
        <v>0</v>
      </c>
      <c r="AQ115" s="20">
        <f t="shared" si="28"/>
        <v>0</v>
      </c>
      <c r="AR115" s="19"/>
      <c r="AS115" s="19"/>
      <c r="AT115" s="19"/>
      <c r="AU115" s="19">
        <f t="shared" si="44"/>
        <v>0</v>
      </c>
      <c r="AV115" s="20">
        <f t="shared" si="29"/>
        <v>0</v>
      </c>
      <c r="AW115" s="19"/>
      <c r="AX115" s="19"/>
      <c r="AY115" s="19"/>
      <c r="AZ115" s="19">
        <f t="shared" si="45"/>
        <v>0</v>
      </c>
      <c r="BA115" s="18">
        <f t="shared" si="30"/>
        <v>0</v>
      </c>
      <c r="BB115" s="19"/>
      <c r="BC115" s="19"/>
      <c r="BD115" s="19"/>
      <c r="BE115" s="19">
        <f t="shared" si="46"/>
        <v>0</v>
      </c>
      <c r="BF115" s="18">
        <f t="shared" si="31"/>
        <v>0</v>
      </c>
      <c r="BG115" s="19"/>
      <c r="BH115" s="19"/>
      <c r="BI115" s="19"/>
      <c r="BJ115" s="19">
        <f t="shared" si="47"/>
        <v>0</v>
      </c>
      <c r="BK115" s="18">
        <f t="shared" si="32"/>
        <v>0</v>
      </c>
    </row>
    <row r="116" spans="1:63" ht="36" x14ac:dyDescent="0.25">
      <c r="A116" s="44">
        <v>209423401</v>
      </c>
      <c r="B116" s="46" t="s">
        <v>430</v>
      </c>
      <c r="C116" s="45">
        <f>VLOOKUP(A116,'[31]MD agosto datos (2)'!$B$1170:$J$1753,9,0)</f>
        <v>72</v>
      </c>
      <c r="D116" s="35">
        <f>VLOOKUP(A116,'[31]MD agosto datos (2)'!$B$2:$I$585,6,0)</f>
        <v>1052</v>
      </c>
      <c r="E116" s="35">
        <f>VLOOKUP(A116,'[31]MD agosto datos (2)'!$B$2:$H$585,7,0)</f>
        <v>25</v>
      </c>
      <c r="F116" s="36">
        <f>VLOOKUP(A116,'[31]MD agosto datos (2)'!$B$2:$I$585,8,0)</f>
        <v>0</v>
      </c>
      <c r="G116" s="35">
        <f t="shared" si="33"/>
        <v>1077</v>
      </c>
      <c r="H116" s="35">
        <f t="shared" si="34"/>
        <v>77544</v>
      </c>
      <c r="I116" s="35">
        <f>VLOOKUP(A116,'[31]MD agosto datos (2)'!$B$586:$I$1169,6,0)</f>
        <v>702</v>
      </c>
      <c r="J116" s="35">
        <f>VLOOKUP(A116,'[31]MD agosto datos (2)'!$B$586:$I$1169,7,0)</f>
        <v>25</v>
      </c>
      <c r="K116" s="36">
        <f>VLOOKUP(A116,'[31]MD agosto datos (2)'!$B$586:$I$1169,8,0)</f>
        <v>0</v>
      </c>
      <c r="L116" s="40">
        <f t="shared" si="35"/>
        <v>727</v>
      </c>
      <c r="M116" s="41">
        <f t="shared" si="36"/>
        <v>52344</v>
      </c>
      <c r="N116" s="35">
        <f>VLOOKUP(A116,'[31]MD agosto datos (2)'!$B$1170:$I$1753,6,0)</f>
        <v>702</v>
      </c>
      <c r="O116" s="35">
        <f>VLOOKUP(A116,'[31]MD agosto datos (2)'!$B$1170:$I$1753,7,0)</f>
        <v>25</v>
      </c>
      <c r="P116" s="36">
        <f>VLOOKUP(A116,'[31]MD agosto datos (2)'!$B$1170:$I$1753,8,0)</f>
        <v>200</v>
      </c>
      <c r="Q116" s="42">
        <f t="shared" si="37"/>
        <v>927</v>
      </c>
      <c r="R116" s="43">
        <f t="shared" si="38"/>
        <v>66744</v>
      </c>
      <c r="S116" s="15"/>
      <c r="T116" s="16"/>
      <c r="U116" s="16"/>
      <c r="V116" s="17">
        <f t="shared" si="40"/>
        <v>0</v>
      </c>
      <c r="W116" s="18">
        <f t="shared" si="24"/>
        <v>0</v>
      </c>
      <c r="X116" s="16"/>
      <c r="Y116" s="16"/>
      <c r="Z116" s="16"/>
      <c r="AA116" s="19">
        <f t="shared" si="41"/>
        <v>0</v>
      </c>
      <c r="AB116" s="20">
        <f t="shared" si="25"/>
        <v>0</v>
      </c>
      <c r="AC116" s="16"/>
      <c r="AD116" s="21"/>
      <c r="AE116" s="21"/>
      <c r="AF116" s="19">
        <f t="shared" si="39"/>
        <v>0</v>
      </c>
      <c r="AG116" s="20">
        <f t="shared" si="26"/>
        <v>0</v>
      </c>
      <c r="AH116" s="19"/>
      <c r="AI116" s="19"/>
      <c r="AJ116" s="19"/>
      <c r="AK116" s="19">
        <f t="shared" si="42"/>
        <v>0</v>
      </c>
      <c r="AL116" s="20">
        <f t="shared" si="27"/>
        <v>0</v>
      </c>
      <c r="AM116" s="19"/>
      <c r="AN116" s="19"/>
      <c r="AO116" s="19"/>
      <c r="AP116" s="19">
        <f t="shared" si="43"/>
        <v>0</v>
      </c>
      <c r="AQ116" s="20">
        <f t="shared" si="28"/>
        <v>0</v>
      </c>
      <c r="AR116" s="19"/>
      <c r="AS116" s="19"/>
      <c r="AT116" s="19"/>
      <c r="AU116" s="19">
        <f t="shared" si="44"/>
        <v>0</v>
      </c>
      <c r="AV116" s="20">
        <f t="shared" si="29"/>
        <v>0</v>
      </c>
      <c r="AW116" s="19"/>
      <c r="AX116" s="19"/>
      <c r="AY116" s="19"/>
      <c r="AZ116" s="19">
        <f t="shared" si="45"/>
        <v>0</v>
      </c>
      <c r="BA116" s="18">
        <f t="shared" si="30"/>
        <v>0</v>
      </c>
      <c r="BB116" s="19"/>
      <c r="BC116" s="19"/>
      <c r="BD116" s="19"/>
      <c r="BE116" s="19">
        <f t="shared" si="46"/>
        <v>0</v>
      </c>
      <c r="BF116" s="18">
        <f t="shared" si="31"/>
        <v>0</v>
      </c>
      <c r="BG116" s="19"/>
      <c r="BH116" s="19"/>
      <c r="BI116" s="19"/>
      <c r="BJ116" s="19">
        <f t="shared" si="47"/>
        <v>0</v>
      </c>
      <c r="BK116" s="18">
        <f t="shared" si="32"/>
        <v>0</v>
      </c>
    </row>
    <row r="117" spans="1:63" ht="24" x14ac:dyDescent="0.25">
      <c r="A117" s="44">
        <v>209434101</v>
      </c>
      <c r="B117" s="46" t="s">
        <v>431</v>
      </c>
      <c r="C117" s="45">
        <f>VLOOKUP(A117,'[31]MD agosto datos (2)'!$B$1170:$J$1753,9,0)</f>
        <v>1014</v>
      </c>
      <c r="D117" s="35">
        <f>VLOOKUP(A117,'[31]MD agosto datos (2)'!$B$2:$I$585,6,0)</f>
        <v>126</v>
      </c>
      <c r="E117" s="35">
        <f>VLOOKUP(A117,'[31]MD agosto datos (2)'!$B$2:$H$585,7,0)</f>
        <v>0</v>
      </c>
      <c r="F117" s="36">
        <f>VLOOKUP(A117,'[31]MD agosto datos (2)'!$B$2:$I$585,8,0)</f>
        <v>0</v>
      </c>
      <c r="G117" s="35">
        <f t="shared" si="33"/>
        <v>126</v>
      </c>
      <c r="H117" s="35">
        <f t="shared" si="34"/>
        <v>127764</v>
      </c>
      <c r="I117" s="35">
        <f>VLOOKUP(A117,'[31]MD agosto datos (2)'!$B$586:$I$1169,6,0)</f>
        <v>66</v>
      </c>
      <c r="J117" s="35">
        <f>VLOOKUP(A117,'[31]MD agosto datos (2)'!$B$586:$I$1169,7,0)</f>
        <v>12</v>
      </c>
      <c r="K117" s="36">
        <f>VLOOKUP(A117,'[31]MD agosto datos (2)'!$B$586:$I$1169,8,0)</f>
        <v>24</v>
      </c>
      <c r="L117" s="40">
        <f t="shared" si="35"/>
        <v>102</v>
      </c>
      <c r="M117" s="41">
        <f t="shared" si="36"/>
        <v>103428</v>
      </c>
      <c r="N117" s="35">
        <f>VLOOKUP(A117,'[31]MD agosto datos (2)'!$B$1170:$I$1753,6,0)</f>
        <v>0</v>
      </c>
      <c r="O117" s="35">
        <f>VLOOKUP(A117,'[31]MD agosto datos (2)'!$B$1170:$I$1753,7,0)</f>
        <v>42</v>
      </c>
      <c r="P117" s="36">
        <f>VLOOKUP(A117,'[31]MD agosto datos (2)'!$B$1170:$I$1753,8,0)</f>
        <v>24</v>
      </c>
      <c r="Q117" s="42">
        <f t="shared" si="37"/>
        <v>66</v>
      </c>
      <c r="R117" s="43">
        <f t="shared" si="38"/>
        <v>66924</v>
      </c>
      <c r="S117" s="15"/>
      <c r="T117" s="16"/>
      <c r="U117" s="16"/>
      <c r="V117" s="17">
        <f t="shared" si="40"/>
        <v>0</v>
      </c>
      <c r="W117" s="18">
        <f t="shared" si="24"/>
        <v>0</v>
      </c>
      <c r="X117" s="16"/>
      <c r="Y117" s="16"/>
      <c r="Z117" s="16"/>
      <c r="AA117" s="19">
        <f t="shared" si="41"/>
        <v>0</v>
      </c>
      <c r="AB117" s="20">
        <f t="shared" si="25"/>
        <v>0</v>
      </c>
      <c r="AC117" s="16"/>
      <c r="AD117" s="21"/>
      <c r="AE117" s="21"/>
      <c r="AF117" s="19">
        <f t="shared" si="39"/>
        <v>0</v>
      </c>
      <c r="AG117" s="20">
        <f t="shared" si="26"/>
        <v>0</v>
      </c>
      <c r="AH117" s="19"/>
      <c r="AI117" s="19"/>
      <c r="AJ117" s="19"/>
      <c r="AK117" s="19">
        <f t="shared" si="42"/>
        <v>0</v>
      </c>
      <c r="AL117" s="20">
        <f t="shared" si="27"/>
        <v>0</v>
      </c>
      <c r="AM117" s="19"/>
      <c r="AN117" s="19"/>
      <c r="AO117" s="19"/>
      <c r="AP117" s="19">
        <f t="shared" si="43"/>
        <v>0</v>
      </c>
      <c r="AQ117" s="20">
        <f t="shared" si="28"/>
        <v>0</v>
      </c>
      <c r="AR117" s="19"/>
      <c r="AS117" s="19"/>
      <c r="AT117" s="19"/>
      <c r="AU117" s="19">
        <f t="shared" si="44"/>
        <v>0</v>
      </c>
      <c r="AV117" s="20">
        <f t="shared" si="29"/>
        <v>0</v>
      </c>
      <c r="AW117" s="19"/>
      <c r="AX117" s="19"/>
      <c r="AY117" s="19"/>
      <c r="AZ117" s="19">
        <f t="shared" si="45"/>
        <v>0</v>
      </c>
      <c r="BA117" s="18">
        <f t="shared" si="30"/>
        <v>0</v>
      </c>
      <c r="BB117" s="19"/>
      <c r="BC117" s="19"/>
      <c r="BD117" s="19"/>
      <c r="BE117" s="19">
        <f t="shared" si="46"/>
        <v>0</v>
      </c>
      <c r="BF117" s="18">
        <f t="shared" si="31"/>
        <v>0</v>
      </c>
      <c r="BG117" s="19"/>
      <c r="BH117" s="19"/>
      <c r="BI117" s="19"/>
      <c r="BJ117" s="19">
        <f t="shared" si="47"/>
        <v>0</v>
      </c>
      <c r="BK117" s="18">
        <f t="shared" si="32"/>
        <v>0</v>
      </c>
    </row>
    <row r="118" spans="1:63" ht="24" x14ac:dyDescent="0.25">
      <c r="A118" s="44">
        <v>209457801</v>
      </c>
      <c r="B118" s="46" t="s">
        <v>435</v>
      </c>
      <c r="C118" s="45">
        <f>VLOOKUP(A118,'[31]MD agosto datos (2)'!$B$1170:$J$1753,9,0)</f>
        <v>1.9</v>
      </c>
      <c r="D118" s="35">
        <f>VLOOKUP(A118,'[31]MD agosto datos (2)'!$B$2:$I$585,6,0)</f>
        <v>0</v>
      </c>
      <c r="E118" s="35">
        <f>VLOOKUP(A118,'[31]MD agosto datos (2)'!$B$2:$H$585,7,0)</f>
        <v>50</v>
      </c>
      <c r="F118" s="36">
        <f>VLOOKUP(A118,'[31]MD agosto datos (2)'!$B$2:$I$585,8,0)</f>
        <v>0</v>
      </c>
      <c r="G118" s="35">
        <f t="shared" si="33"/>
        <v>50</v>
      </c>
      <c r="H118" s="35">
        <f t="shared" si="34"/>
        <v>95</v>
      </c>
      <c r="I118" s="35">
        <f>VLOOKUP(A118,'[31]MD agosto datos (2)'!$B$586:$I$1169,6,0)</f>
        <v>7400</v>
      </c>
      <c r="J118" s="35">
        <f>VLOOKUP(A118,'[31]MD agosto datos (2)'!$B$586:$I$1169,7,0)</f>
        <v>200</v>
      </c>
      <c r="K118" s="36">
        <f>VLOOKUP(A118,'[31]MD agosto datos (2)'!$B$586:$I$1169,8,0)</f>
        <v>2900</v>
      </c>
      <c r="L118" s="40">
        <f t="shared" si="35"/>
        <v>10500</v>
      </c>
      <c r="M118" s="41">
        <f t="shared" si="36"/>
        <v>19950</v>
      </c>
      <c r="N118" s="35">
        <f>VLOOKUP(A118,'[31]MD agosto datos (2)'!$B$1170:$I$1753,6,0)</f>
        <v>3200</v>
      </c>
      <c r="O118" s="35">
        <f>VLOOKUP(A118,'[31]MD agosto datos (2)'!$B$1170:$I$1753,7,0)</f>
        <v>0</v>
      </c>
      <c r="P118" s="36">
        <f>VLOOKUP(A118,'[31]MD agosto datos (2)'!$B$1170:$I$1753,8,0)</f>
        <v>2600</v>
      </c>
      <c r="Q118" s="42">
        <f t="shared" si="37"/>
        <v>5800</v>
      </c>
      <c r="R118" s="43">
        <f t="shared" si="38"/>
        <v>11020</v>
      </c>
      <c r="S118" s="15"/>
      <c r="T118" s="16"/>
      <c r="U118" s="16"/>
      <c r="V118" s="17">
        <f t="shared" si="40"/>
        <v>0</v>
      </c>
      <c r="W118" s="18">
        <f t="shared" si="24"/>
        <v>0</v>
      </c>
      <c r="X118" s="16"/>
      <c r="Y118" s="16"/>
      <c r="Z118" s="16"/>
      <c r="AA118" s="19">
        <f t="shared" si="41"/>
        <v>0</v>
      </c>
      <c r="AB118" s="20">
        <f t="shared" si="25"/>
        <v>0</v>
      </c>
      <c r="AC118" s="16"/>
      <c r="AD118" s="21"/>
      <c r="AE118" s="21"/>
      <c r="AF118" s="19">
        <f t="shared" si="39"/>
        <v>0</v>
      </c>
      <c r="AG118" s="20">
        <f t="shared" si="26"/>
        <v>0</v>
      </c>
      <c r="AH118" s="19"/>
      <c r="AI118" s="19"/>
      <c r="AJ118" s="19"/>
      <c r="AK118" s="19">
        <f t="shared" si="42"/>
        <v>0</v>
      </c>
      <c r="AL118" s="20">
        <f t="shared" si="27"/>
        <v>0</v>
      </c>
      <c r="AM118" s="19"/>
      <c r="AN118" s="19"/>
      <c r="AO118" s="19"/>
      <c r="AP118" s="19">
        <f t="shared" si="43"/>
        <v>0</v>
      </c>
      <c r="AQ118" s="20">
        <f t="shared" si="28"/>
        <v>0</v>
      </c>
      <c r="AR118" s="19"/>
      <c r="AS118" s="19"/>
      <c r="AT118" s="19"/>
      <c r="AU118" s="19">
        <f t="shared" si="44"/>
        <v>0</v>
      </c>
      <c r="AV118" s="20">
        <f t="shared" si="29"/>
        <v>0</v>
      </c>
      <c r="AW118" s="19"/>
      <c r="AX118" s="19"/>
      <c r="AY118" s="19"/>
      <c r="AZ118" s="19">
        <f t="shared" si="45"/>
        <v>0</v>
      </c>
      <c r="BA118" s="18">
        <f t="shared" si="30"/>
        <v>0</v>
      </c>
      <c r="BB118" s="19"/>
      <c r="BC118" s="19"/>
      <c r="BD118" s="19"/>
      <c r="BE118" s="19">
        <f t="shared" si="46"/>
        <v>0</v>
      </c>
      <c r="BF118" s="18">
        <f t="shared" si="31"/>
        <v>0</v>
      </c>
      <c r="BG118" s="19"/>
      <c r="BH118" s="19"/>
      <c r="BI118" s="19"/>
      <c r="BJ118" s="19">
        <f t="shared" si="47"/>
        <v>0</v>
      </c>
      <c r="BK118" s="18">
        <f t="shared" si="32"/>
        <v>0</v>
      </c>
    </row>
    <row r="119" spans="1:63" x14ac:dyDescent="0.25">
      <c r="A119" s="44">
        <v>209459201</v>
      </c>
      <c r="B119" s="46" t="s">
        <v>437</v>
      </c>
      <c r="C119" s="45">
        <f>VLOOKUP(A119,'[31]MD agosto datos (2)'!$B$1170:$J$1753,9,0)</f>
        <v>11.02</v>
      </c>
      <c r="D119" s="35">
        <f>VLOOKUP(A119,'[31]MD agosto datos (2)'!$B$2:$I$585,6,0)</f>
        <v>0</v>
      </c>
      <c r="E119" s="35">
        <f>VLOOKUP(A119,'[31]MD agosto datos (2)'!$B$2:$H$585,7,0)</f>
        <v>820</v>
      </c>
      <c r="F119" s="36">
        <f>VLOOKUP(A119,'[31]MD agosto datos (2)'!$B$2:$I$585,8,0)</f>
        <v>50</v>
      </c>
      <c r="G119" s="35">
        <f t="shared" si="33"/>
        <v>870</v>
      </c>
      <c r="H119" s="35">
        <f t="shared" si="34"/>
        <v>9587.4</v>
      </c>
      <c r="I119" s="35">
        <f>VLOOKUP(A119,'[31]MD agosto datos (2)'!$B$586:$I$1169,6,0)</f>
        <v>0</v>
      </c>
      <c r="J119" s="35">
        <f>VLOOKUP(A119,'[31]MD agosto datos (2)'!$B$586:$I$1169,7,0)</f>
        <v>730</v>
      </c>
      <c r="K119" s="36">
        <f>VLOOKUP(A119,'[31]MD agosto datos (2)'!$B$586:$I$1169,8,0)</f>
        <v>0</v>
      </c>
      <c r="L119" s="40">
        <f t="shared" si="35"/>
        <v>730</v>
      </c>
      <c r="M119" s="41">
        <f t="shared" si="36"/>
        <v>8044.5999999999995</v>
      </c>
      <c r="N119" s="35">
        <f>VLOOKUP(A119,'[31]MD agosto datos (2)'!$B$1170:$I$1753,6,0)</f>
        <v>150</v>
      </c>
      <c r="O119" s="35">
        <f>VLOOKUP(A119,'[31]MD agosto datos (2)'!$B$1170:$I$1753,7,0)</f>
        <v>820</v>
      </c>
      <c r="P119" s="36">
        <f>VLOOKUP(A119,'[31]MD agosto datos (2)'!$B$1170:$I$1753,8,0)</f>
        <v>0</v>
      </c>
      <c r="Q119" s="42">
        <f t="shared" si="37"/>
        <v>970</v>
      </c>
      <c r="R119" s="43">
        <f t="shared" si="38"/>
        <v>10689.4</v>
      </c>
      <c r="S119" s="15"/>
      <c r="T119" s="16"/>
      <c r="U119" s="16"/>
      <c r="V119" s="17">
        <f t="shared" si="40"/>
        <v>0</v>
      </c>
      <c r="W119" s="18">
        <f t="shared" si="24"/>
        <v>0</v>
      </c>
      <c r="X119" s="16"/>
      <c r="Y119" s="16"/>
      <c r="Z119" s="16"/>
      <c r="AA119" s="19">
        <f t="shared" si="41"/>
        <v>0</v>
      </c>
      <c r="AB119" s="20">
        <f t="shared" si="25"/>
        <v>0</v>
      </c>
      <c r="AC119" s="16"/>
      <c r="AD119" s="21"/>
      <c r="AE119" s="21"/>
      <c r="AF119" s="19">
        <f t="shared" si="39"/>
        <v>0</v>
      </c>
      <c r="AG119" s="20">
        <f t="shared" si="26"/>
        <v>0</v>
      </c>
      <c r="AH119" s="19"/>
      <c r="AI119" s="19"/>
      <c r="AJ119" s="19"/>
      <c r="AK119" s="19">
        <f t="shared" si="42"/>
        <v>0</v>
      </c>
      <c r="AL119" s="20">
        <f t="shared" si="27"/>
        <v>0</v>
      </c>
      <c r="AM119" s="19"/>
      <c r="AN119" s="19"/>
      <c r="AO119" s="19"/>
      <c r="AP119" s="19">
        <f t="shared" si="43"/>
        <v>0</v>
      </c>
      <c r="AQ119" s="20">
        <f t="shared" si="28"/>
        <v>0</v>
      </c>
      <c r="AR119" s="19"/>
      <c r="AS119" s="19"/>
      <c r="AT119" s="19"/>
      <c r="AU119" s="19">
        <f t="shared" si="44"/>
        <v>0</v>
      </c>
      <c r="AV119" s="20">
        <f t="shared" si="29"/>
        <v>0</v>
      </c>
      <c r="AW119" s="19"/>
      <c r="AX119" s="19"/>
      <c r="AY119" s="19"/>
      <c r="AZ119" s="19">
        <f t="shared" si="45"/>
        <v>0</v>
      </c>
      <c r="BA119" s="18">
        <f t="shared" si="30"/>
        <v>0</v>
      </c>
      <c r="BB119" s="19"/>
      <c r="BC119" s="19"/>
      <c r="BD119" s="19"/>
      <c r="BE119" s="19">
        <f t="shared" si="46"/>
        <v>0</v>
      </c>
      <c r="BF119" s="18">
        <f t="shared" si="31"/>
        <v>0</v>
      </c>
      <c r="BG119" s="19"/>
      <c r="BH119" s="19"/>
      <c r="BI119" s="19"/>
      <c r="BJ119" s="19">
        <f t="shared" si="47"/>
        <v>0</v>
      </c>
      <c r="BK119" s="18">
        <f t="shared" si="32"/>
        <v>0</v>
      </c>
    </row>
    <row r="120" spans="1:63" x14ac:dyDescent="0.25">
      <c r="A120" s="44">
        <v>209462801</v>
      </c>
      <c r="B120" s="46" t="s">
        <v>438</v>
      </c>
      <c r="C120" s="45">
        <f>VLOOKUP(A120,'[31]MD agosto datos (2)'!$B$1170:$J$1753,9,0)</f>
        <v>89</v>
      </c>
      <c r="D120" s="35">
        <f>VLOOKUP(A120,'[31]MD agosto datos (2)'!$B$2:$I$585,6,0)</f>
        <v>0</v>
      </c>
      <c r="E120" s="35">
        <f>VLOOKUP(A120,'[31]MD agosto datos (2)'!$B$2:$H$585,7,0)</f>
        <v>0</v>
      </c>
      <c r="F120" s="36">
        <f>VLOOKUP(A120,'[31]MD agosto datos (2)'!$B$2:$I$585,8,0)</f>
        <v>16</v>
      </c>
      <c r="G120" s="35">
        <f t="shared" si="33"/>
        <v>16</v>
      </c>
      <c r="H120" s="35">
        <f t="shared" si="34"/>
        <v>1424</v>
      </c>
      <c r="I120" s="35">
        <f>VLOOKUP(A120,'[31]MD agosto datos (2)'!$B$586:$I$1169,6,0)</f>
        <v>0</v>
      </c>
      <c r="J120" s="35">
        <f>VLOOKUP(A120,'[31]MD agosto datos (2)'!$B$586:$I$1169,7,0)</f>
        <v>6</v>
      </c>
      <c r="K120" s="36">
        <f>VLOOKUP(A120,'[31]MD agosto datos (2)'!$B$586:$I$1169,8,0)</f>
        <v>3</v>
      </c>
      <c r="L120" s="40">
        <f t="shared" si="35"/>
        <v>9</v>
      </c>
      <c r="M120" s="41">
        <f t="shared" si="36"/>
        <v>801</v>
      </c>
      <c r="N120" s="35">
        <f>VLOOKUP(A120,'[31]MD agosto datos (2)'!$B$1170:$I$1753,6,0)</f>
        <v>0</v>
      </c>
      <c r="O120" s="35">
        <f>VLOOKUP(A120,'[31]MD agosto datos (2)'!$B$1170:$I$1753,7,0)</f>
        <v>6</v>
      </c>
      <c r="P120" s="36">
        <f>VLOOKUP(A120,'[31]MD agosto datos (2)'!$B$1170:$I$1753,8,0)</f>
        <v>3</v>
      </c>
      <c r="Q120" s="42">
        <f t="shared" si="37"/>
        <v>9</v>
      </c>
      <c r="R120" s="43">
        <f t="shared" si="38"/>
        <v>801</v>
      </c>
      <c r="S120" s="15"/>
      <c r="T120" s="16"/>
      <c r="U120" s="16"/>
      <c r="V120" s="17">
        <f t="shared" si="40"/>
        <v>0</v>
      </c>
      <c r="W120" s="18">
        <f t="shared" si="24"/>
        <v>0</v>
      </c>
      <c r="X120" s="16"/>
      <c r="Y120" s="16"/>
      <c r="Z120" s="16"/>
      <c r="AA120" s="19">
        <f t="shared" si="41"/>
        <v>0</v>
      </c>
      <c r="AB120" s="20">
        <f t="shared" si="25"/>
        <v>0</v>
      </c>
      <c r="AC120" s="16"/>
      <c r="AD120" s="21"/>
      <c r="AE120" s="21"/>
      <c r="AF120" s="19">
        <f t="shared" si="39"/>
        <v>0</v>
      </c>
      <c r="AG120" s="20">
        <f t="shared" si="26"/>
        <v>0</v>
      </c>
      <c r="AH120" s="19"/>
      <c r="AI120" s="19"/>
      <c r="AJ120" s="19"/>
      <c r="AK120" s="19">
        <f t="shared" si="42"/>
        <v>0</v>
      </c>
      <c r="AL120" s="20">
        <f t="shared" si="27"/>
        <v>0</v>
      </c>
      <c r="AM120" s="19"/>
      <c r="AN120" s="19"/>
      <c r="AO120" s="19"/>
      <c r="AP120" s="19">
        <f t="shared" si="43"/>
        <v>0</v>
      </c>
      <c r="AQ120" s="20">
        <f t="shared" si="28"/>
        <v>0</v>
      </c>
      <c r="AR120" s="19"/>
      <c r="AS120" s="19"/>
      <c r="AT120" s="19"/>
      <c r="AU120" s="19">
        <f t="shared" si="44"/>
        <v>0</v>
      </c>
      <c r="AV120" s="20">
        <f t="shared" si="29"/>
        <v>0</v>
      </c>
      <c r="AW120" s="19"/>
      <c r="AX120" s="19"/>
      <c r="AY120" s="19"/>
      <c r="AZ120" s="19">
        <f t="shared" si="45"/>
        <v>0</v>
      </c>
      <c r="BA120" s="18">
        <f t="shared" si="30"/>
        <v>0</v>
      </c>
      <c r="BB120" s="19"/>
      <c r="BC120" s="19"/>
      <c r="BD120" s="19"/>
      <c r="BE120" s="19">
        <f t="shared" si="46"/>
        <v>0</v>
      </c>
      <c r="BF120" s="18">
        <f t="shared" si="31"/>
        <v>0</v>
      </c>
      <c r="BG120" s="19"/>
      <c r="BH120" s="19"/>
      <c r="BI120" s="19"/>
      <c r="BJ120" s="19">
        <f t="shared" si="47"/>
        <v>0</v>
      </c>
      <c r="BK120" s="18">
        <f t="shared" si="32"/>
        <v>0</v>
      </c>
    </row>
    <row r="121" spans="1:63" x14ac:dyDescent="0.25">
      <c r="A121" s="44">
        <v>209462901</v>
      </c>
      <c r="B121" s="46" t="s">
        <v>439</v>
      </c>
      <c r="C121" s="45">
        <f>VLOOKUP(A121,'[31]MD agosto datos (2)'!$B$1170:$J$1753,9,0)</f>
        <v>135</v>
      </c>
      <c r="D121" s="35">
        <f>VLOOKUP(A121,'[31]MD agosto datos (2)'!$B$2:$I$585,6,0)</f>
        <v>118</v>
      </c>
      <c r="E121" s="35">
        <f>VLOOKUP(A121,'[31]MD agosto datos (2)'!$B$2:$H$585,7,0)</f>
        <v>0</v>
      </c>
      <c r="F121" s="36">
        <f>VLOOKUP(A121,'[31]MD agosto datos (2)'!$B$2:$I$585,8,0)</f>
        <v>14</v>
      </c>
      <c r="G121" s="35">
        <f t="shared" si="33"/>
        <v>132</v>
      </c>
      <c r="H121" s="35">
        <f t="shared" si="34"/>
        <v>17820</v>
      </c>
      <c r="I121" s="35">
        <f>VLOOKUP(A121,'[31]MD agosto datos (2)'!$B$586:$I$1169,6,0)</f>
        <v>48</v>
      </c>
      <c r="J121" s="35">
        <f>VLOOKUP(A121,'[31]MD agosto datos (2)'!$B$586:$I$1169,7,0)</f>
        <v>40</v>
      </c>
      <c r="K121" s="36">
        <f>VLOOKUP(A121,'[31]MD agosto datos (2)'!$B$586:$I$1169,8,0)</f>
        <v>13</v>
      </c>
      <c r="L121" s="40">
        <f t="shared" si="35"/>
        <v>101</v>
      </c>
      <c r="M121" s="41">
        <f t="shared" si="36"/>
        <v>13635</v>
      </c>
      <c r="N121" s="35">
        <f>VLOOKUP(A121,'[31]MD agosto datos (2)'!$B$1170:$I$1753,6,0)</f>
        <v>48</v>
      </c>
      <c r="O121" s="35">
        <f>VLOOKUP(A121,'[31]MD agosto datos (2)'!$B$1170:$I$1753,7,0)</f>
        <v>40</v>
      </c>
      <c r="P121" s="36">
        <f>VLOOKUP(A121,'[31]MD agosto datos (2)'!$B$1170:$I$1753,8,0)</f>
        <v>61</v>
      </c>
      <c r="Q121" s="42">
        <f t="shared" si="37"/>
        <v>149</v>
      </c>
      <c r="R121" s="43">
        <f t="shared" si="38"/>
        <v>20115</v>
      </c>
      <c r="S121" s="15"/>
      <c r="T121" s="16"/>
      <c r="U121" s="16"/>
      <c r="V121" s="17">
        <f t="shared" si="40"/>
        <v>0</v>
      </c>
      <c r="W121" s="18">
        <f t="shared" si="24"/>
        <v>0</v>
      </c>
      <c r="X121" s="16"/>
      <c r="Y121" s="16"/>
      <c r="Z121" s="16"/>
      <c r="AA121" s="19">
        <f t="shared" si="41"/>
        <v>0</v>
      </c>
      <c r="AB121" s="20">
        <f t="shared" si="25"/>
        <v>0</v>
      </c>
      <c r="AC121" s="16"/>
      <c r="AD121" s="21"/>
      <c r="AE121" s="21"/>
      <c r="AF121" s="19">
        <f t="shared" si="39"/>
        <v>0</v>
      </c>
      <c r="AG121" s="20">
        <f t="shared" si="26"/>
        <v>0</v>
      </c>
      <c r="AH121" s="19"/>
      <c r="AI121" s="19"/>
      <c r="AJ121" s="19"/>
      <c r="AK121" s="19">
        <f t="shared" si="42"/>
        <v>0</v>
      </c>
      <c r="AL121" s="20">
        <f t="shared" si="27"/>
        <v>0</v>
      </c>
      <c r="AM121" s="19"/>
      <c r="AN121" s="19"/>
      <c r="AO121" s="19"/>
      <c r="AP121" s="19">
        <f t="shared" si="43"/>
        <v>0</v>
      </c>
      <c r="AQ121" s="20">
        <f t="shared" si="28"/>
        <v>0</v>
      </c>
      <c r="AR121" s="19"/>
      <c r="AS121" s="19"/>
      <c r="AT121" s="19"/>
      <c r="AU121" s="19">
        <f t="shared" si="44"/>
        <v>0</v>
      </c>
      <c r="AV121" s="20">
        <f t="shared" si="29"/>
        <v>0</v>
      </c>
      <c r="AW121" s="19"/>
      <c r="AX121" s="19"/>
      <c r="AY121" s="19"/>
      <c r="AZ121" s="19">
        <f t="shared" si="45"/>
        <v>0</v>
      </c>
      <c r="BA121" s="18">
        <f t="shared" si="30"/>
        <v>0</v>
      </c>
      <c r="BB121" s="19"/>
      <c r="BC121" s="19"/>
      <c r="BD121" s="19"/>
      <c r="BE121" s="19">
        <f t="shared" si="46"/>
        <v>0</v>
      </c>
      <c r="BF121" s="18">
        <f t="shared" si="31"/>
        <v>0</v>
      </c>
      <c r="BG121" s="19"/>
      <c r="BH121" s="19"/>
      <c r="BI121" s="19"/>
      <c r="BJ121" s="19">
        <f t="shared" si="47"/>
        <v>0</v>
      </c>
      <c r="BK121" s="18">
        <f t="shared" si="32"/>
        <v>0</v>
      </c>
    </row>
    <row r="122" spans="1:63" ht="24" x14ac:dyDescent="0.25">
      <c r="A122" s="44">
        <v>209463701</v>
      </c>
      <c r="B122" s="46" t="s">
        <v>440</v>
      </c>
      <c r="C122" s="45">
        <f>VLOOKUP(A122,'[31]MD agosto datos (2)'!$B$1170:$J$1753,9,0)</f>
        <v>0.11799999999999999</v>
      </c>
      <c r="D122" s="35">
        <f>VLOOKUP(A122,'[31]MD agosto datos (2)'!$B$2:$I$585,6,0)</f>
        <v>456000</v>
      </c>
      <c r="E122" s="35">
        <f>VLOOKUP(A122,'[31]MD agosto datos (2)'!$B$2:$H$585,7,0)</f>
        <v>0</v>
      </c>
      <c r="F122" s="36">
        <f>VLOOKUP(A122,'[31]MD agosto datos (2)'!$B$2:$I$585,8,0)</f>
        <v>0</v>
      </c>
      <c r="G122" s="35">
        <f t="shared" si="33"/>
        <v>456000</v>
      </c>
      <c r="H122" s="35">
        <f t="shared" si="34"/>
        <v>53808</v>
      </c>
      <c r="I122" s="35">
        <f>VLOOKUP(A122,'[31]MD agosto datos (2)'!$B$586:$I$1169,6,0)</f>
        <v>192000</v>
      </c>
      <c r="J122" s="35">
        <f>VLOOKUP(A122,'[31]MD agosto datos (2)'!$B$586:$I$1169,7,0)</f>
        <v>17000</v>
      </c>
      <c r="K122" s="36">
        <f>VLOOKUP(A122,'[31]MD agosto datos (2)'!$B$586:$I$1169,8,0)</f>
        <v>20000</v>
      </c>
      <c r="L122" s="40">
        <f t="shared" si="35"/>
        <v>229000</v>
      </c>
      <c r="M122" s="41">
        <f t="shared" si="36"/>
        <v>27022</v>
      </c>
      <c r="N122" s="35">
        <f>VLOOKUP(A122,'[31]MD agosto datos (2)'!$B$1170:$I$1753,6,0)</f>
        <v>44000</v>
      </c>
      <c r="O122" s="35">
        <f>VLOOKUP(A122,'[31]MD agosto datos (2)'!$B$1170:$I$1753,7,0)</f>
        <v>16000</v>
      </c>
      <c r="P122" s="36">
        <f>VLOOKUP(A122,'[31]MD agosto datos (2)'!$B$1170:$I$1753,8,0)</f>
        <v>18000</v>
      </c>
      <c r="Q122" s="42">
        <f t="shared" si="37"/>
        <v>78000</v>
      </c>
      <c r="R122" s="43">
        <f t="shared" si="38"/>
        <v>9204</v>
      </c>
      <c r="S122" s="15"/>
      <c r="T122" s="16"/>
      <c r="U122" s="16"/>
      <c r="V122" s="17">
        <f t="shared" si="40"/>
        <v>0</v>
      </c>
      <c r="W122" s="18">
        <f t="shared" si="24"/>
        <v>0</v>
      </c>
      <c r="X122" s="16"/>
      <c r="Y122" s="16"/>
      <c r="Z122" s="16"/>
      <c r="AA122" s="19">
        <f t="shared" si="41"/>
        <v>0</v>
      </c>
      <c r="AB122" s="20">
        <f t="shared" si="25"/>
        <v>0</v>
      </c>
      <c r="AC122" s="16"/>
      <c r="AD122" s="21"/>
      <c r="AE122" s="21"/>
      <c r="AF122" s="19">
        <f t="shared" si="39"/>
        <v>0</v>
      </c>
      <c r="AG122" s="20">
        <f t="shared" si="26"/>
        <v>0</v>
      </c>
      <c r="AH122" s="19"/>
      <c r="AI122" s="19"/>
      <c r="AJ122" s="19"/>
      <c r="AK122" s="19">
        <f t="shared" si="42"/>
        <v>0</v>
      </c>
      <c r="AL122" s="20">
        <f t="shared" si="27"/>
        <v>0</v>
      </c>
      <c r="AM122" s="19"/>
      <c r="AN122" s="19"/>
      <c r="AO122" s="19"/>
      <c r="AP122" s="19">
        <f t="shared" si="43"/>
        <v>0</v>
      </c>
      <c r="AQ122" s="20">
        <f t="shared" si="28"/>
        <v>0</v>
      </c>
      <c r="AR122" s="19"/>
      <c r="AS122" s="19"/>
      <c r="AT122" s="19"/>
      <c r="AU122" s="19">
        <f t="shared" si="44"/>
        <v>0</v>
      </c>
      <c r="AV122" s="20">
        <f t="shared" si="29"/>
        <v>0</v>
      </c>
      <c r="AW122" s="19"/>
      <c r="AX122" s="19"/>
      <c r="AY122" s="19"/>
      <c r="AZ122" s="19">
        <f t="shared" si="45"/>
        <v>0</v>
      </c>
      <c r="BA122" s="18">
        <f t="shared" si="30"/>
        <v>0</v>
      </c>
      <c r="BB122" s="19"/>
      <c r="BC122" s="19"/>
      <c r="BD122" s="19"/>
      <c r="BE122" s="19">
        <f t="shared" si="46"/>
        <v>0</v>
      </c>
      <c r="BF122" s="18">
        <f t="shared" si="31"/>
        <v>0</v>
      </c>
      <c r="BG122" s="19"/>
      <c r="BH122" s="19"/>
      <c r="BI122" s="19"/>
      <c r="BJ122" s="19">
        <f t="shared" si="47"/>
        <v>0</v>
      </c>
      <c r="BK122" s="18">
        <f t="shared" si="32"/>
        <v>0</v>
      </c>
    </row>
    <row r="123" spans="1:63" ht="24" x14ac:dyDescent="0.25">
      <c r="A123" s="44">
        <v>209463801</v>
      </c>
      <c r="B123" s="46" t="s">
        <v>441</v>
      </c>
      <c r="C123" s="45">
        <f>VLOOKUP(A123,'[31]MD agosto datos (2)'!$B$1170:$J$1753,9,0)</f>
        <v>0.11799999999999999</v>
      </c>
      <c r="D123" s="35">
        <f>VLOOKUP(A123,'[31]MD agosto datos (2)'!$B$2:$I$585,6,0)</f>
        <v>466000</v>
      </c>
      <c r="E123" s="35">
        <f>VLOOKUP(A123,'[31]MD agosto datos (2)'!$B$2:$H$585,7,0)</f>
        <v>19800</v>
      </c>
      <c r="F123" s="36">
        <f>VLOOKUP(A123,'[31]MD agosto datos (2)'!$B$2:$I$585,8,0)</f>
        <v>49000</v>
      </c>
      <c r="G123" s="35">
        <f t="shared" si="33"/>
        <v>534800</v>
      </c>
      <c r="H123" s="35">
        <f t="shared" si="34"/>
        <v>63106.399999999994</v>
      </c>
      <c r="I123" s="35">
        <f>VLOOKUP(A123,'[31]MD agosto datos (2)'!$B$586:$I$1169,6,0)</f>
        <v>158000</v>
      </c>
      <c r="J123" s="35">
        <f>VLOOKUP(A123,'[31]MD agosto datos (2)'!$B$586:$I$1169,7,0)</f>
        <v>39800</v>
      </c>
      <c r="K123" s="36">
        <f>VLOOKUP(A123,'[31]MD agosto datos (2)'!$B$586:$I$1169,8,0)</f>
        <v>16000</v>
      </c>
      <c r="L123" s="40">
        <f t="shared" si="35"/>
        <v>213800</v>
      </c>
      <c r="M123" s="41">
        <f t="shared" si="36"/>
        <v>25228.399999999998</v>
      </c>
      <c r="N123" s="35">
        <f>VLOOKUP(A123,'[31]MD agosto datos (2)'!$B$1170:$I$1753,6,0)</f>
        <v>50000</v>
      </c>
      <c r="O123" s="35">
        <f>VLOOKUP(A123,'[31]MD agosto datos (2)'!$B$1170:$I$1753,7,0)</f>
        <v>39800</v>
      </c>
      <c r="P123" s="36">
        <f>VLOOKUP(A123,'[31]MD agosto datos (2)'!$B$1170:$I$1753,8,0)</f>
        <v>36000</v>
      </c>
      <c r="Q123" s="42">
        <f t="shared" si="37"/>
        <v>125800</v>
      </c>
      <c r="R123" s="43">
        <f t="shared" si="38"/>
        <v>14844.4</v>
      </c>
      <c r="S123" s="15"/>
      <c r="T123" s="16"/>
      <c r="U123" s="16"/>
      <c r="V123" s="17">
        <f t="shared" si="40"/>
        <v>0</v>
      </c>
      <c r="W123" s="18">
        <f t="shared" si="24"/>
        <v>0</v>
      </c>
      <c r="X123" s="16"/>
      <c r="Y123" s="16"/>
      <c r="Z123" s="16"/>
      <c r="AA123" s="19">
        <f t="shared" si="41"/>
        <v>0</v>
      </c>
      <c r="AB123" s="20">
        <f t="shared" si="25"/>
        <v>0</v>
      </c>
      <c r="AC123" s="16"/>
      <c r="AD123" s="21"/>
      <c r="AE123" s="21"/>
      <c r="AF123" s="19">
        <f t="shared" si="39"/>
        <v>0</v>
      </c>
      <c r="AG123" s="20">
        <f t="shared" si="26"/>
        <v>0</v>
      </c>
      <c r="AH123" s="19"/>
      <c r="AI123" s="19"/>
      <c r="AJ123" s="19"/>
      <c r="AK123" s="19">
        <f t="shared" si="42"/>
        <v>0</v>
      </c>
      <c r="AL123" s="20">
        <f t="shared" si="27"/>
        <v>0</v>
      </c>
      <c r="AM123" s="19"/>
      <c r="AN123" s="19"/>
      <c r="AO123" s="19"/>
      <c r="AP123" s="19">
        <f t="shared" si="43"/>
        <v>0</v>
      </c>
      <c r="AQ123" s="20">
        <f t="shared" si="28"/>
        <v>0</v>
      </c>
      <c r="AR123" s="19"/>
      <c r="AS123" s="19"/>
      <c r="AT123" s="19"/>
      <c r="AU123" s="19">
        <f t="shared" si="44"/>
        <v>0</v>
      </c>
      <c r="AV123" s="20">
        <f t="shared" si="29"/>
        <v>0</v>
      </c>
      <c r="AW123" s="19"/>
      <c r="AX123" s="19"/>
      <c r="AY123" s="19"/>
      <c r="AZ123" s="19">
        <f t="shared" si="45"/>
        <v>0</v>
      </c>
      <c r="BA123" s="18">
        <f t="shared" si="30"/>
        <v>0</v>
      </c>
      <c r="BB123" s="19"/>
      <c r="BC123" s="19"/>
      <c r="BD123" s="19"/>
      <c r="BE123" s="19">
        <f t="shared" si="46"/>
        <v>0</v>
      </c>
      <c r="BF123" s="18">
        <f t="shared" si="31"/>
        <v>0</v>
      </c>
      <c r="BG123" s="19"/>
      <c r="BH123" s="19"/>
      <c r="BI123" s="19"/>
      <c r="BJ123" s="19">
        <f t="shared" si="47"/>
        <v>0</v>
      </c>
      <c r="BK123" s="18">
        <f t="shared" si="32"/>
        <v>0</v>
      </c>
    </row>
    <row r="124" spans="1:63" x14ac:dyDescent="0.25">
      <c r="A124" s="44">
        <v>209464301</v>
      </c>
      <c r="B124" s="46" t="s">
        <v>443</v>
      </c>
      <c r="C124" s="45">
        <f>VLOOKUP(A124,'[31]MD agosto datos (2)'!$B$1170:$J$1753,9,0)</f>
        <v>102.389</v>
      </c>
      <c r="D124" s="35">
        <f>VLOOKUP(A124,'[31]MD agosto datos (2)'!$B$2:$I$585,6,0)</f>
        <v>396</v>
      </c>
      <c r="E124" s="35">
        <f>VLOOKUP(A124,'[31]MD agosto datos (2)'!$B$2:$H$585,7,0)</f>
        <v>0</v>
      </c>
      <c r="F124" s="36">
        <f>VLOOKUP(A124,'[31]MD agosto datos (2)'!$B$2:$I$585,8,0)</f>
        <v>16</v>
      </c>
      <c r="G124" s="35">
        <f t="shared" si="33"/>
        <v>412</v>
      </c>
      <c r="H124" s="35">
        <f t="shared" si="34"/>
        <v>42184.267999999996</v>
      </c>
      <c r="I124" s="35">
        <f>VLOOKUP(A124,'[31]MD agosto datos (2)'!$B$586:$I$1169,6,0)</f>
        <v>317</v>
      </c>
      <c r="J124" s="35">
        <f>VLOOKUP(A124,'[31]MD agosto datos (2)'!$B$586:$I$1169,7,0)</f>
        <v>24</v>
      </c>
      <c r="K124" s="36">
        <f>VLOOKUP(A124,'[31]MD agosto datos (2)'!$B$586:$I$1169,8,0)</f>
        <v>0</v>
      </c>
      <c r="L124" s="40">
        <f t="shared" si="35"/>
        <v>341</v>
      </c>
      <c r="M124" s="41">
        <f t="shared" si="36"/>
        <v>34914.648999999998</v>
      </c>
      <c r="N124" s="35">
        <f>VLOOKUP(A124,'[31]MD agosto datos (2)'!$B$1170:$I$1753,6,0)</f>
        <v>165</v>
      </c>
      <c r="O124" s="35">
        <f>VLOOKUP(A124,'[31]MD agosto datos (2)'!$B$1170:$I$1753,7,0)</f>
        <v>24</v>
      </c>
      <c r="P124" s="36">
        <f>VLOOKUP(A124,'[31]MD agosto datos (2)'!$B$1170:$I$1753,8,0)</f>
        <v>72</v>
      </c>
      <c r="Q124" s="42">
        <f t="shared" si="37"/>
        <v>261</v>
      </c>
      <c r="R124" s="43">
        <f t="shared" si="38"/>
        <v>26723.528999999999</v>
      </c>
      <c r="S124" s="15"/>
      <c r="T124" s="16"/>
      <c r="U124" s="16"/>
      <c r="V124" s="17">
        <f t="shared" si="40"/>
        <v>0</v>
      </c>
      <c r="W124" s="18">
        <f t="shared" si="24"/>
        <v>0</v>
      </c>
      <c r="X124" s="16"/>
      <c r="Y124" s="16"/>
      <c r="Z124" s="16"/>
      <c r="AA124" s="19">
        <f t="shared" si="41"/>
        <v>0</v>
      </c>
      <c r="AB124" s="20">
        <f t="shared" si="25"/>
        <v>0</v>
      </c>
      <c r="AC124" s="16"/>
      <c r="AD124" s="21"/>
      <c r="AE124" s="21"/>
      <c r="AF124" s="19">
        <f t="shared" si="39"/>
        <v>0</v>
      </c>
      <c r="AG124" s="20">
        <f t="shared" si="26"/>
        <v>0</v>
      </c>
      <c r="AH124" s="19"/>
      <c r="AI124" s="19"/>
      <c r="AJ124" s="19"/>
      <c r="AK124" s="19">
        <f t="shared" si="42"/>
        <v>0</v>
      </c>
      <c r="AL124" s="20">
        <f t="shared" si="27"/>
        <v>0</v>
      </c>
      <c r="AM124" s="19"/>
      <c r="AN124" s="19"/>
      <c r="AO124" s="19"/>
      <c r="AP124" s="19">
        <f t="shared" si="43"/>
        <v>0</v>
      </c>
      <c r="AQ124" s="20">
        <f t="shared" si="28"/>
        <v>0</v>
      </c>
      <c r="AR124" s="19"/>
      <c r="AS124" s="19"/>
      <c r="AT124" s="19"/>
      <c r="AU124" s="19">
        <f t="shared" si="44"/>
        <v>0</v>
      </c>
      <c r="AV124" s="20">
        <f t="shared" si="29"/>
        <v>0</v>
      </c>
      <c r="AW124" s="19"/>
      <c r="AX124" s="19"/>
      <c r="AY124" s="19"/>
      <c r="AZ124" s="19">
        <f t="shared" si="45"/>
        <v>0</v>
      </c>
      <c r="BA124" s="18">
        <f t="shared" si="30"/>
        <v>0</v>
      </c>
      <c r="BB124" s="19"/>
      <c r="BC124" s="19"/>
      <c r="BD124" s="19"/>
      <c r="BE124" s="19">
        <f t="shared" si="46"/>
        <v>0</v>
      </c>
      <c r="BF124" s="18">
        <f t="shared" si="31"/>
        <v>0</v>
      </c>
      <c r="BG124" s="19"/>
      <c r="BH124" s="19"/>
      <c r="BI124" s="19"/>
      <c r="BJ124" s="19">
        <f t="shared" si="47"/>
        <v>0</v>
      </c>
      <c r="BK124" s="18">
        <f t="shared" si="32"/>
        <v>0</v>
      </c>
    </row>
    <row r="125" spans="1:63" x14ac:dyDescent="0.25">
      <c r="A125" s="44">
        <v>209471301</v>
      </c>
      <c r="B125" s="46" t="s">
        <v>444</v>
      </c>
      <c r="C125" s="45">
        <f>VLOOKUP(A125,'[31]MD agosto datos (2)'!$B$1170:$J$1753,9,0)</f>
        <v>1.488</v>
      </c>
      <c r="D125" s="35">
        <f>VLOOKUP(A125,'[31]MD agosto datos (2)'!$B$2:$I$585,6,0)</f>
        <v>36050</v>
      </c>
      <c r="E125" s="35">
        <f>VLOOKUP(A125,'[31]MD agosto datos (2)'!$B$2:$H$585,7,0)</f>
        <v>1375</v>
      </c>
      <c r="F125" s="36">
        <f>VLOOKUP(A125,'[31]MD agosto datos (2)'!$B$2:$I$585,8,0)</f>
        <v>1000</v>
      </c>
      <c r="G125" s="35">
        <f t="shared" si="33"/>
        <v>38425</v>
      </c>
      <c r="H125" s="35">
        <f t="shared" si="34"/>
        <v>57176.4</v>
      </c>
      <c r="I125" s="35">
        <f>VLOOKUP(A125,'[31]MD agosto datos (2)'!$B$586:$I$1169,6,0)</f>
        <v>31750</v>
      </c>
      <c r="J125" s="35">
        <f>VLOOKUP(A125,'[31]MD agosto datos (2)'!$B$586:$I$1169,7,0)</f>
        <v>275</v>
      </c>
      <c r="K125" s="36">
        <f>VLOOKUP(A125,'[31]MD agosto datos (2)'!$B$586:$I$1169,8,0)</f>
        <v>0</v>
      </c>
      <c r="L125" s="40">
        <f t="shared" si="35"/>
        <v>32025</v>
      </c>
      <c r="M125" s="41">
        <f t="shared" si="36"/>
        <v>47653.2</v>
      </c>
      <c r="N125" s="35">
        <f>VLOOKUP(A125,'[31]MD agosto datos (2)'!$B$1170:$I$1753,6,0)</f>
        <v>31225</v>
      </c>
      <c r="O125" s="35">
        <f>VLOOKUP(A125,'[31]MD agosto datos (2)'!$B$1170:$I$1753,7,0)</f>
        <v>275</v>
      </c>
      <c r="P125" s="36">
        <f>VLOOKUP(A125,'[31]MD agosto datos (2)'!$B$1170:$I$1753,8,0)</f>
        <v>0</v>
      </c>
      <c r="Q125" s="42">
        <f t="shared" si="37"/>
        <v>31500</v>
      </c>
      <c r="R125" s="43">
        <f t="shared" si="38"/>
        <v>46872</v>
      </c>
      <c r="S125" s="15"/>
      <c r="T125" s="16"/>
      <c r="U125" s="16"/>
      <c r="V125" s="17">
        <f t="shared" si="40"/>
        <v>0</v>
      </c>
      <c r="W125" s="18">
        <f t="shared" si="24"/>
        <v>0</v>
      </c>
      <c r="X125" s="16"/>
      <c r="Y125" s="16"/>
      <c r="Z125" s="16"/>
      <c r="AA125" s="19">
        <f t="shared" si="41"/>
        <v>0</v>
      </c>
      <c r="AB125" s="20">
        <f t="shared" si="25"/>
        <v>0</v>
      </c>
      <c r="AC125" s="16"/>
      <c r="AD125" s="21"/>
      <c r="AE125" s="21"/>
      <c r="AF125" s="19">
        <f t="shared" si="39"/>
        <v>0</v>
      </c>
      <c r="AG125" s="20">
        <f t="shared" si="26"/>
        <v>0</v>
      </c>
      <c r="AH125" s="19"/>
      <c r="AI125" s="19"/>
      <c r="AJ125" s="19"/>
      <c r="AK125" s="19">
        <f t="shared" si="42"/>
        <v>0</v>
      </c>
      <c r="AL125" s="20">
        <f t="shared" si="27"/>
        <v>0</v>
      </c>
      <c r="AM125" s="19"/>
      <c r="AN125" s="19"/>
      <c r="AO125" s="19"/>
      <c r="AP125" s="19">
        <f t="shared" si="43"/>
        <v>0</v>
      </c>
      <c r="AQ125" s="20">
        <f t="shared" si="28"/>
        <v>0</v>
      </c>
      <c r="AR125" s="19"/>
      <c r="AS125" s="19"/>
      <c r="AT125" s="19"/>
      <c r="AU125" s="19">
        <f t="shared" si="44"/>
        <v>0</v>
      </c>
      <c r="AV125" s="20">
        <f t="shared" si="29"/>
        <v>0</v>
      </c>
      <c r="AW125" s="19"/>
      <c r="AX125" s="19"/>
      <c r="AY125" s="19"/>
      <c r="AZ125" s="19">
        <f t="shared" si="45"/>
        <v>0</v>
      </c>
      <c r="BA125" s="18">
        <f t="shared" si="30"/>
        <v>0</v>
      </c>
      <c r="BB125" s="19"/>
      <c r="BC125" s="19"/>
      <c r="BD125" s="19"/>
      <c r="BE125" s="19">
        <f t="shared" si="46"/>
        <v>0</v>
      </c>
      <c r="BF125" s="18">
        <f t="shared" si="31"/>
        <v>0</v>
      </c>
      <c r="BG125" s="19"/>
      <c r="BH125" s="19"/>
      <c r="BI125" s="19"/>
      <c r="BJ125" s="19">
        <f t="shared" si="47"/>
        <v>0</v>
      </c>
      <c r="BK125" s="18">
        <f t="shared" si="32"/>
        <v>0</v>
      </c>
    </row>
    <row r="126" spans="1:63" x14ac:dyDescent="0.25">
      <c r="A126" s="44">
        <v>209472501</v>
      </c>
      <c r="B126" s="46" t="s">
        <v>446</v>
      </c>
      <c r="C126" s="45">
        <f>VLOOKUP(A126,'[31]MD agosto datos (2)'!$B$1170:$J$1753,9,0)</f>
        <v>2.8919999999999999</v>
      </c>
      <c r="D126" s="35">
        <f>VLOOKUP(A126,'[31]MD agosto datos (2)'!$B$2:$I$585,6,0)</f>
        <v>5535</v>
      </c>
      <c r="E126" s="35">
        <f>VLOOKUP(A126,'[31]MD agosto datos (2)'!$B$2:$H$585,7,0)</f>
        <v>0</v>
      </c>
      <c r="F126" s="36">
        <f>VLOOKUP(A126,'[31]MD agosto datos (2)'!$B$2:$I$585,8,0)</f>
        <v>30</v>
      </c>
      <c r="G126" s="35">
        <f t="shared" si="33"/>
        <v>5565</v>
      </c>
      <c r="H126" s="35">
        <f t="shared" si="34"/>
        <v>16093.98</v>
      </c>
      <c r="I126" s="35">
        <f>VLOOKUP(A126,'[31]MD agosto datos (2)'!$B$586:$I$1169,6,0)</f>
        <v>4905</v>
      </c>
      <c r="J126" s="35">
        <f>VLOOKUP(A126,'[31]MD agosto datos (2)'!$B$586:$I$1169,7,0)</f>
        <v>270</v>
      </c>
      <c r="K126" s="36">
        <f>VLOOKUP(A126,'[31]MD agosto datos (2)'!$B$586:$I$1169,8,0)</f>
        <v>0</v>
      </c>
      <c r="L126" s="40">
        <f t="shared" si="35"/>
        <v>5175</v>
      </c>
      <c r="M126" s="41">
        <f t="shared" si="36"/>
        <v>14966.1</v>
      </c>
      <c r="N126" s="35">
        <f>VLOOKUP(A126,'[31]MD agosto datos (2)'!$B$1170:$I$1753,6,0)</f>
        <v>4615</v>
      </c>
      <c r="O126" s="35">
        <f>VLOOKUP(A126,'[31]MD agosto datos (2)'!$B$1170:$I$1753,7,0)</f>
        <v>0</v>
      </c>
      <c r="P126" s="36">
        <f>VLOOKUP(A126,'[31]MD agosto datos (2)'!$B$1170:$I$1753,8,0)</f>
        <v>0</v>
      </c>
      <c r="Q126" s="42">
        <f t="shared" si="37"/>
        <v>4615</v>
      </c>
      <c r="R126" s="43">
        <f t="shared" si="38"/>
        <v>13346.58</v>
      </c>
      <c r="S126" s="15"/>
      <c r="T126" s="16"/>
      <c r="U126" s="16"/>
      <c r="V126" s="17">
        <f t="shared" si="40"/>
        <v>0</v>
      </c>
      <c r="W126" s="18">
        <f t="shared" si="24"/>
        <v>0</v>
      </c>
      <c r="X126" s="16"/>
      <c r="Y126" s="16"/>
      <c r="Z126" s="16"/>
      <c r="AA126" s="19">
        <f t="shared" si="41"/>
        <v>0</v>
      </c>
      <c r="AB126" s="20">
        <f t="shared" si="25"/>
        <v>0</v>
      </c>
      <c r="AC126" s="16"/>
      <c r="AD126" s="21"/>
      <c r="AE126" s="21"/>
      <c r="AF126" s="19">
        <f t="shared" si="39"/>
        <v>0</v>
      </c>
      <c r="AG126" s="20">
        <f t="shared" si="26"/>
        <v>0</v>
      </c>
      <c r="AH126" s="19"/>
      <c r="AI126" s="19"/>
      <c r="AJ126" s="19"/>
      <c r="AK126" s="19">
        <f t="shared" si="42"/>
        <v>0</v>
      </c>
      <c r="AL126" s="20">
        <f t="shared" si="27"/>
        <v>0</v>
      </c>
      <c r="AM126" s="19"/>
      <c r="AN126" s="19"/>
      <c r="AO126" s="19"/>
      <c r="AP126" s="19">
        <f t="shared" si="43"/>
        <v>0</v>
      </c>
      <c r="AQ126" s="20">
        <f t="shared" si="28"/>
        <v>0</v>
      </c>
      <c r="AR126" s="19"/>
      <c r="AS126" s="19"/>
      <c r="AT126" s="19"/>
      <c r="AU126" s="19">
        <f t="shared" si="44"/>
        <v>0</v>
      </c>
      <c r="AV126" s="20">
        <f t="shared" si="29"/>
        <v>0</v>
      </c>
      <c r="AW126" s="19"/>
      <c r="AX126" s="19"/>
      <c r="AY126" s="19"/>
      <c r="AZ126" s="19">
        <f t="shared" si="45"/>
        <v>0</v>
      </c>
      <c r="BA126" s="18">
        <f t="shared" si="30"/>
        <v>0</v>
      </c>
      <c r="BB126" s="19"/>
      <c r="BC126" s="19"/>
      <c r="BD126" s="19"/>
      <c r="BE126" s="19">
        <f t="shared" si="46"/>
        <v>0</v>
      </c>
      <c r="BF126" s="18">
        <f t="shared" si="31"/>
        <v>0</v>
      </c>
      <c r="BG126" s="19"/>
      <c r="BH126" s="19"/>
      <c r="BI126" s="19"/>
      <c r="BJ126" s="19">
        <f t="shared" si="47"/>
        <v>0</v>
      </c>
      <c r="BK126" s="18">
        <f t="shared" si="32"/>
        <v>0</v>
      </c>
    </row>
    <row r="127" spans="1:63" ht="36" x14ac:dyDescent="0.25">
      <c r="A127" s="44">
        <v>209484801</v>
      </c>
      <c r="B127" s="46" t="s">
        <v>450</v>
      </c>
      <c r="C127" s="45">
        <f>VLOOKUP(A127,'[31]MD agosto datos (2)'!$B$1170:$J$1753,9,0)</f>
        <v>162</v>
      </c>
      <c r="D127" s="35">
        <f>VLOOKUP(A127,'[31]MD agosto datos (2)'!$B$2:$I$585,6,0)</f>
        <v>380</v>
      </c>
      <c r="E127" s="35">
        <f>VLOOKUP(A127,'[31]MD agosto datos (2)'!$B$2:$H$585,7,0)</f>
        <v>0</v>
      </c>
      <c r="F127" s="36">
        <f>VLOOKUP(A127,'[31]MD agosto datos (2)'!$B$2:$I$585,8,0)</f>
        <v>0</v>
      </c>
      <c r="G127" s="35">
        <f t="shared" si="33"/>
        <v>380</v>
      </c>
      <c r="H127" s="35">
        <f t="shared" si="34"/>
        <v>61560</v>
      </c>
      <c r="I127" s="35">
        <f>VLOOKUP(A127,'[31]MD agosto datos (2)'!$B$586:$I$1169,6,0)</f>
        <v>360</v>
      </c>
      <c r="J127" s="35">
        <f>VLOOKUP(A127,'[31]MD agosto datos (2)'!$B$586:$I$1169,7,0)</f>
        <v>0</v>
      </c>
      <c r="K127" s="36">
        <f>VLOOKUP(A127,'[31]MD agosto datos (2)'!$B$586:$I$1169,8,0)</f>
        <v>0</v>
      </c>
      <c r="L127" s="40">
        <f t="shared" si="35"/>
        <v>360</v>
      </c>
      <c r="M127" s="41">
        <f t="shared" si="36"/>
        <v>58320</v>
      </c>
      <c r="N127" s="35">
        <f>VLOOKUP(A127,'[31]MD agosto datos (2)'!$B$1170:$I$1753,6,0)</f>
        <v>360</v>
      </c>
      <c r="O127" s="35">
        <f>VLOOKUP(A127,'[31]MD agosto datos (2)'!$B$1170:$I$1753,7,0)</f>
        <v>0</v>
      </c>
      <c r="P127" s="36">
        <f>VLOOKUP(A127,'[31]MD agosto datos (2)'!$B$1170:$I$1753,8,0)</f>
        <v>20</v>
      </c>
      <c r="Q127" s="42">
        <f t="shared" si="37"/>
        <v>380</v>
      </c>
      <c r="R127" s="43">
        <f t="shared" si="38"/>
        <v>61560</v>
      </c>
      <c r="S127" s="15"/>
      <c r="T127" s="16"/>
      <c r="U127" s="16"/>
      <c r="V127" s="17">
        <f t="shared" si="40"/>
        <v>0</v>
      </c>
      <c r="W127" s="18">
        <f t="shared" si="24"/>
        <v>0</v>
      </c>
      <c r="X127" s="16"/>
      <c r="Y127" s="16"/>
      <c r="Z127" s="16"/>
      <c r="AA127" s="19">
        <f t="shared" si="41"/>
        <v>0</v>
      </c>
      <c r="AB127" s="20">
        <f t="shared" si="25"/>
        <v>0</v>
      </c>
      <c r="AC127" s="16"/>
      <c r="AD127" s="21"/>
      <c r="AE127" s="21"/>
      <c r="AF127" s="19">
        <f t="shared" si="39"/>
        <v>0</v>
      </c>
      <c r="AG127" s="20">
        <f t="shared" si="26"/>
        <v>0</v>
      </c>
      <c r="AH127" s="19"/>
      <c r="AI127" s="19"/>
      <c r="AJ127" s="19"/>
      <c r="AK127" s="19">
        <f t="shared" si="42"/>
        <v>0</v>
      </c>
      <c r="AL127" s="20">
        <f t="shared" si="27"/>
        <v>0</v>
      </c>
      <c r="AM127" s="19"/>
      <c r="AN127" s="19"/>
      <c r="AO127" s="19"/>
      <c r="AP127" s="19">
        <f t="shared" si="43"/>
        <v>0</v>
      </c>
      <c r="AQ127" s="20">
        <f t="shared" si="28"/>
        <v>0</v>
      </c>
      <c r="AR127" s="19"/>
      <c r="AS127" s="19"/>
      <c r="AT127" s="19"/>
      <c r="AU127" s="19">
        <f t="shared" si="44"/>
        <v>0</v>
      </c>
      <c r="AV127" s="20">
        <f t="shared" si="29"/>
        <v>0</v>
      </c>
      <c r="AW127" s="19"/>
      <c r="AX127" s="19"/>
      <c r="AY127" s="19"/>
      <c r="AZ127" s="19">
        <f t="shared" si="45"/>
        <v>0</v>
      </c>
      <c r="BA127" s="18">
        <f t="shared" si="30"/>
        <v>0</v>
      </c>
      <c r="BB127" s="19"/>
      <c r="BC127" s="19"/>
      <c r="BD127" s="19"/>
      <c r="BE127" s="19">
        <f t="shared" si="46"/>
        <v>0</v>
      </c>
      <c r="BF127" s="18">
        <f t="shared" si="31"/>
        <v>0</v>
      </c>
      <c r="BG127" s="19"/>
      <c r="BH127" s="19"/>
      <c r="BI127" s="19"/>
      <c r="BJ127" s="19">
        <f t="shared" si="47"/>
        <v>0</v>
      </c>
      <c r="BK127" s="18">
        <f t="shared" si="32"/>
        <v>0</v>
      </c>
    </row>
    <row r="128" spans="1:63" ht="24" x14ac:dyDescent="0.25">
      <c r="A128" s="44">
        <v>209489901</v>
      </c>
      <c r="B128" s="46" t="s">
        <v>460</v>
      </c>
      <c r="C128" s="45">
        <f>VLOOKUP(A128,'[31]MD agosto datos (2)'!$B$1170:$J$1753,9,0)</f>
        <v>36.75</v>
      </c>
      <c r="D128" s="35">
        <f>VLOOKUP(A128,'[31]MD agosto datos (2)'!$B$2:$I$585,6,0)</f>
        <v>1130</v>
      </c>
      <c r="E128" s="35">
        <f>VLOOKUP(A128,'[31]MD agosto datos (2)'!$B$2:$H$585,7,0)</f>
        <v>1030</v>
      </c>
      <c r="F128" s="36">
        <f>VLOOKUP(A128,'[31]MD agosto datos (2)'!$B$2:$I$585,8,0)</f>
        <v>950</v>
      </c>
      <c r="G128" s="35">
        <f t="shared" si="33"/>
        <v>3110</v>
      </c>
      <c r="H128" s="35">
        <f t="shared" si="34"/>
        <v>114292.5</v>
      </c>
      <c r="I128" s="35">
        <f>VLOOKUP(A128,'[31]MD agosto datos (2)'!$B$586:$I$1169,6,0)</f>
        <v>260</v>
      </c>
      <c r="J128" s="35">
        <f>VLOOKUP(A128,'[31]MD agosto datos (2)'!$B$586:$I$1169,7,0)</f>
        <v>890</v>
      </c>
      <c r="K128" s="36">
        <f>VLOOKUP(A128,'[31]MD agosto datos (2)'!$B$586:$I$1169,8,0)</f>
        <v>450</v>
      </c>
      <c r="L128" s="40">
        <f t="shared" si="35"/>
        <v>1600</v>
      </c>
      <c r="M128" s="41">
        <f t="shared" si="36"/>
        <v>58800</v>
      </c>
      <c r="N128" s="35">
        <f>VLOOKUP(A128,'[31]MD agosto datos (2)'!$B$1170:$I$1753,6,0)</f>
        <v>260</v>
      </c>
      <c r="O128" s="35">
        <f>VLOOKUP(A128,'[31]MD agosto datos (2)'!$B$1170:$I$1753,7,0)</f>
        <v>850</v>
      </c>
      <c r="P128" s="36">
        <f>VLOOKUP(A128,'[31]MD agosto datos (2)'!$B$1170:$I$1753,8,0)</f>
        <v>450</v>
      </c>
      <c r="Q128" s="42">
        <f t="shared" si="37"/>
        <v>1560</v>
      </c>
      <c r="R128" s="43">
        <f t="shared" si="38"/>
        <v>57330</v>
      </c>
      <c r="S128" s="15"/>
      <c r="T128" s="16"/>
      <c r="U128" s="16"/>
      <c r="V128" s="17">
        <f t="shared" si="40"/>
        <v>0</v>
      </c>
      <c r="W128" s="18">
        <f t="shared" si="24"/>
        <v>0</v>
      </c>
      <c r="X128" s="16"/>
      <c r="Y128" s="16"/>
      <c r="Z128" s="16"/>
      <c r="AA128" s="19">
        <f t="shared" si="41"/>
        <v>0</v>
      </c>
      <c r="AB128" s="20">
        <f t="shared" si="25"/>
        <v>0</v>
      </c>
      <c r="AC128" s="16"/>
      <c r="AD128" s="21"/>
      <c r="AE128" s="21"/>
      <c r="AF128" s="19">
        <f t="shared" si="39"/>
        <v>0</v>
      </c>
      <c r="AG128" s="20">
        <f t="shared" si="26"/>
        <v>0</v>
      </c>
      <c r="AH128" s="19"/>
      <c r="AI128" s="19"/>
      <c r="AJ128" s="19"/>
      <c r="AK128" s="19">
        <f t="shared" si="42"/>
        <v>0</v>
      </c>
      <c r="AL128" s="20">
        <f t="shared" si="27"/>
        <v>0</v>
      </c>
      <c r="AM128" s="19"/>
      <c r="AN128" s="19"/>
      <c r="AO128" s="19"/>
      <c r="AP128" s="19">
        <f t="shared" si="43"/>
        <v>0</v>
      </c>
      <c r="AQ128" s="20">
        <f t="shared" si="28"/>
        <v>0</v>
      </c>
      <c r="AR128" s="19"/>
      <c r="AS128" s="19"/>
      <c r="AT128" s="19"/>
      <c r="AU128" s="19">
        <f t="shared" si="44"/>
        <v>0</v>
      </c>
      <c r="AV128" s="20">
        <f t="shared" si="29"/>
        <v>0</v>
      </c>
      <c r="AW128" s="19"/>
      <c r="AX128" s="19"/>
      <c r="AY128" s="19"/>
      <c r="AZ128" s="19">
        <f t="shared" si="45"/>
        <v>0</v>
      </c>
      <c r="BA128" s="18">
        <f t="shared" si="30"/>
        <v>0</v>
      </c>
      <c r="BB128" s="19"/>
      <c r="BC128" s="19"/>
      <c r="BD128" s="19"/>
      <c r="BE128" s="19">
        <f t="shared" si="46"/>
        <v>0</v>
      </c>
      <c r="BF128" s="18">
        <f t="shared" si="31"/>
        <v>0</v>
      </c>
      <c r="BG128" s="19"/>
      <c r="BH128" s="19"/>
      <c r="BI128" s="19"/>
      <c r="BJ128" s="19">
        <f t="shared" si="47"/>
        <v>0</v>
      </c>
      <c r="BK128" s="18">
        <f t="shared" si="32"/>
        <v>0</v>
      </c>
    </row>
    <row r="129" spans="1:63" ht="24" x14ac:dyDescent="0.25">
      <c r="A129" s="44">
        <v>209496501</v>
      </c>
      <c r="B129" s="46" t="s">
        <v>462</v>
      </c>
      <c r="C129" s="45">
        <f>VLOOKUP(A129,'[31]MD agosto datos (2)'!$B$1170:$J$1753,9,0)</f>
        <v>24</v>
      </c>
      <c r="D129" s="35">
        <f>VLOOKUP(A129,'[31]MD agosto datos (2)'!$B$2:$I$585,6,0)</f>
        <v>2410</v>
      </c>
      <c r="E129" s="35">
        <f>VLOOKUP(A129,'[31]MD agosto datos (2)'!$B$2:$H$585,7,0)</f>
        <v>1690</v>
      </c>
      <c r="F129" s="36">
        <f>VLOOKUP(A129,'[31]MD agosto datos (2)'!$B$2:$I$585,8,0)</f>
        <v>390</v>
      </c>
      <c r="G129" s="35">
        <f t="shared" si="33"/>
        <v>4490</v>
      </c>
      <c r="H129" s="35">
        <f t="shared" si="34"/>
        <v>107760</v>
      </c>
      <c r="I129" s="35">
        <f>VLOOKUP(A129,'[31]MD agosto datos (2)'!$B$586:$I$1169,6,0)</f>
        <v>2100</v>
      </c>
      <c r="J129" s="35">
        <f>VLOOKUP(A129,'[31]MD agosto datos (2)'!$B$586:$I$1169,7,0)</f>
        <v>1660</v>
      </c>
      <c r="K129" s="36">
        <f>VLOOKUP(A129,'[31]MD agosto datos (2)'!$B$586:$I$1169,8,0)</f>
        <v>40</v>
      </c>
      <c r="L129" s="40">
        <f t="shared" si="35"/>
        <v>3800</v>
      </c>
      <c r="M129" s="41">
        <f t="shared" si="36"/>
        <v>91200</v>
      </c>
      <c r="N129" s="35">
        <f>VLOOKUP(A129,'[31]MD agosto datos (2)'!$B$1170:$I$1753,6,0)</f>
        <v>2100</v>
      </c>
      <c r="O129" s="35">
        <f>VLOOKUP(A129,'[31]MD agosto datos (2)'!$B$1170:$I$1753,7,0)</f>
        <v>1660</v>
      </c>
      <c r="P129" s="36">
        <f>VLOOKUP(A129,'[31]MD agosto datos (2)'!$B$1170:$I$1753,8,0)</f>
        <v>240</v>
      </c>
      <c r="Q129" s="42">
        <f t="shared" si="37"/>
        <v>4000</v>
      </c>
      <c r="R129" s="43">
        <f t="shared" si="38"/>
        <v>96000</v>
      </c>
      <c r="S129" s="15"/>
      <c r="T129" s="16"/>
      <c r="U129" s="16"/>
      <c r="V129" s="17">
        <f t="shared" si="40"/>
        <v>0</v>
      </c>
      <c r="W129" s="18">
        <f t="shared" ref="W129:W191" si="48">V129*C129</f>
        <v>0</v>
      </c>
      <c r="X129" s="16"/>
      <c r="Y129" s="16"/>
      <c r="Z129" s="16"/>
      <c r="AA129" s="19">
        <f t="shared" ref="AA129:AA191" si="49">SUM(X129:Z129)</f>
        <v>0</v>
      </c>
      <c r="AB129" s="20">
        <f t="shared" ref="AB129:AB191" si="50">C129*AA129</f>
        <v>0</v>
      </c>
      <c r="AC129" s="16"/>
      <c r="AD129" s="21"/>
      <c r="AE129" s="21"/>
      <c r="AF129" s="19">
        <f t="shared" si="39"/>
        <v>0</v>
      </c>
      <c r="AG129" s="20">
        <f t="shared" ref="AG129:AG191" si="51">C129*AF129</f>
        <v>0</v>
      </c>
      <c r="AH129" s="19"/>
      <c r="AI129" s="19"/>
      <c r="AJ129" s="19"/>
      <c r="AK129" s="19">
        <f t="shared" si="42"/>
        <v>0</v>
      </c>
      <c r="AL129" s="20">
        <f t="shared" ref="AL129:AL191" si="52">C129*AK129</f>
        <v>0</v>
      </c>
      <c r="AM129" s="19"/>
      <c r="AN129" s="19"/>
      <c r="AO129" s="19"/>
      <c r="AP129" s="19">
        <f t="shared" si="43"/>
        <v>0</v>
      </c>
      <c r="AQ129" s="20">
        <f t="shared" ref="AQ129:AQ191" si="53">C129*AP129</f>
        <v>0</v>
      </c>
      <c r="AR129" s="19"/>
      <c r="AS129" s="19"/>
      <c r="AT129" s="19"/>
      <c r="AU129" s="19">
        <f t="shared" si="44"/>
        <v>0</v>
      </c>
      <c r="AV129" s="20">
        <f t="shared" ref="AV129:AV191" si="54">C129*AU129</f>
        <v>0</v>
      </c>
      <c r="AW129" s="19"/>
      <c r="AX129" s="19"/>
      <c r="AY129" s="19"/>
      <c r="AZ129" s="19">
        <f t="shared" si="45"/>
        <v>0</v>
      </c>
      <c r="BA129" s="18">
        <f t="shared" ref="BA129:BA191" si="55">AZ129*C129</f>
        <v>0</v>
      </c>
      <c r="BB129" s="19"/>
      <c r="BC129" s="19"/>
      <c r="BD129" s="19"/>
      <c r="BE129" s="19">
        <f t="shared" si="46"/>
        <v>0</v>
      </c>
      <c r="BF129" s="18">
        <f t="shared" ref="BF129:BF191" si="56">BE129*C129</f>
        <v>0</v>
      </c>
      <c r="BG129" s="19"/>
      <c r="BH129" s="19"/>
      <c r="BI129" s="19"/>
      <c r="BJ129" s="19">
        <f t="shared" si="47"/>
        <v>0</v>
      </c>
      <c r="BK129" s="18">
        <f t="shared" ref="BK129:BK191" si="57">BJ129*C129</f>
        <v>0</v>
      </c>
    </row>
    <row r="130" spans="1:63" ht="24" x14ac:dyDescent="0.25">
      <c r="A130" s="44">
        <v>209519101</v>
      </c>
      <c r="B130" s="46" t="s">
        <v>464</v>
      </c>
      <c r="C130" s="45">
        <f>VLOOKUP(A130,'[31]MD agosto datos (2)'!$B$1170:$J$1753,9,0)</f>
        <v>30</v>
      </c>
      <c r="D130" s="35">
        <f>VLOOKUP(A130,'[31]MD agosto datos (2)'!$B$2:$I$585,6,0)</f>
        <v>1034</v>
      </c>
      <c r="E130" s="35">
        <f>VLOOKUP(A130,'[31]MD agosto datos (2)'!$B$2:$H$585,7,0)</f>
        <v>228</v>
      </c>
      <c r="F130" s="36">
        <f>VLOOKUP(A130,'[31]MD agosto datos (2)'!$B$2:$I$585,8,0)</f>
        <v>0</v>
      </c>
      <c r="G130" s="35">
        <f t="shared" ref="G130:G193" si="58">+D130+E130+F130</f>
        <v>1262</v>
      </c>
      <c r="H130" s="35">
        <f t="shared" ref="H130:H193" si="59">+G130*C130</f>
        <v>37860</v>
      </c>
      <c r="I130" s="35">
        <f>VLOOKUP(A130,'[31]MD agosto datos (2)'!$B$586:$I$1169,6,0)</f>
        <v>830</v>
      </c>
      <c r="J130" s="35">
        <f>VLOOKUP(A130,'[31]MD agosto datos (2)'!$B$586:$I$1169,7,0)</f>
        <v>228</v>
      </c>
      <c r="K130" s="36">
        <f>VLOOKUP(A130,'[31]MD agosto datos (2)'!$B$586:$I$1169,8,0)</f>
        <v>204</v>
      </c>
      <c r="L130" s="40">
        <f t="shared" ref="L130:L193" si="60">+I130+J130+K130</f>
        <v>1262</v>
      </c>
      <c r="M130" s="41">
        <f t="shared" ref="M130:M193" si="61">+L130*C130</f>
        <v>37860</v>
      </c>
      <c r="N130" s="35">
        <f>VLOOKUP(A130,'[31]MD agosto datos (2)'!$B$1170:$I$1753,6,0)</f>
        <v>830</v>
      </c>
      <c r="O130" s="35">
        <f>VLOOKUP(A130,'[31]MD agosto datos (2)'!$B$1170:$I$1753,7,0)</f>
        <v>228</v>
      </c>
      <c r="P130" s="36">
        <f>VLOOKUP(A130,'[31]MD agosto datos (2)'!$B$1170:$I$1753,8,0)</f>
        <v>204</v>
      </c>
      <c r="Q130" s="42">
        <f t="shared" ref="Q130:Q193" si="62">+N130+O130+P130</f>
        <v>1262</v>
      </c>
      <c r="R130" s="43">
        <f t="shared" ref="R130:R193" si="63">+Q130*C130</f>
        <v>37860</v>
      </c>
      <c r="S130" s="15"/>
      <c r="T130" s="16"/>
      <c r="U130" s="16"/>
      <c r="V130" s="17">
        <f t="shared" si="40"/>
        <v>0</v>
      </c>
      <c r="W130" s="18">
        <f t="shared" si="48"/>
        <v>0</v>
      </c>
      <c r="X130" s="16"/>
      <c r="Y130" s="16"/>
      <c r="Z130" s="16"/>
      <c r="AA130" s="19">
        <f t="shared" si="49"/>
        <v>0</v>
      </c>
      <c r="AB130" s="20">
        <f t="shared" si="50"/>
        <v>0</v>
      </c>
      <c r="AC130" s="16"/>
      <c r="AD130" s="21"/>
      <c r="AE130" s="21"/>
      <c r="AF130" s="19">
        <f t="shared" ref="AF130:AF190" si="64">SUM(AC130:AE130)</f>
        <v>0</v>
      </c>
      <c r="AG130" s="20">
        <f t="shared" si="51"/>
        <v>0</v>
      </c>
      <c r="AH130" s="19"/>
      <c r="AI130" s="19"/>
      <c r="AJ130" s="19"/>
      <c r="AK130" s="19">
        <f t="shared" si="42"/>
        <v>0</v>
      </c>
      <c r="AL130" s="20">
        <f t="shared" si="52"/>
        <v>0</v>
      </c>
      <c r="AM130" s="19"/>
      <c r="AN130" s="19"/>
      <c r="AO130" s="19"/>
      <c r="AP130" s="19">
        <f t="shared" si="43"/>
        <v>0</v>
      </c>
      <c r="AQ130" s="20">
        <f t="shared" si="53"/>
        <v>0</v>
      </c>
      <c r="AR130" s="19"/>
      <c r="AS130" s="19"/>
      <c r="AT130" s="19"/>
      <c r="AU130" s="19">
        <f t="shared" si="44"/>
        <v>0</v>
      </c>
      <c r="AV130" s="20">
        <f t="shared" si="54"/>
        <v>0</v>
      </c>
      <c r="AW130" s="19"/>
      <c r="AX130" s="19"/>
      <c r="AY130" s="19"/>
      <c r="AZ130" s="19">
        <f t="shared" si="45"/>
        <v>0</v>
      </c>
      <c r="BA130" s="18">
        <f t="shared" si="55"/>
        <v>0</v>
      </c>
      <c r="BB130" s="19"/>
      <c r="BC130" s="19"/>
      <c r="BD130" s="19"/>
      <c r="BE130" s="19">
        <f t="shared" si="46"/>
        <v>0</v>
      </c>
      <c r="BF130" s="18">
        <f t="shared" si="56"/>
        <v>0</v>
      </c>
      <c r="BG130" s="19"/>
      <c r="BH130" s="19"/>
      <c r="BI130" s="19"/>
      <c r="BJ130" s="19">
        <f t="shared" si="47"/>
        <v>0</v>
      </c>
      <c r="BK130" s="18">
        <f t="shared" si="57"/>
        <v>0</v>
      </c>
    </row>
    <row r="131" spans="1:63" x14ac:dyDescent="0.25">
      <c r="A131" s="44">
        <v>209546001</v>
      </c>
      <c r="B131" s="46" t="s">
        <v>468</v>
      </c>
      <c r="C131" s="45">
        <f>VLOOKUP(A131,'[31]MD agosto datos (2)'!$B$1170:$J$1753,9,0)</f>
        <v>7.4999999999999997E-2</v>
      </c>
      <c r="D131" s="35">
        <f>VLOOKUP(A131,'[31]MD agosto datos (2)'!$B$2:$I$585,6,0)</f>
        <v>85000</v>
      </c>
      <c r="E131" s="35">
        <f>VLOOKUP(A131,'[31]MD agosto datos (2)'!$B$2:$H$585,7,0)</f>
        <v>373500</v>
      </c>
      <c r="F131" s="36">
        <f>VLOOKUP(A131,'[31]MD agosto datos (2)'!$B$2:$I$585,8,0)</f>
        <v>187500</v>
      </c>
      <c r="G131" s="35">
        <f t="shared" si="58"/>
        <v>646000</v>
      </c>
      <c r="H131" s="35">
        <f t="shared" si="59"/>
        <v>48450</v>
      </c>
      <c r="I131" s="35">
        <f>VLOOKUP(A131,'[31]MD agosto datos (2)'!$B$586:$I$1169,6,0)</f>
        <v>597500</v>
      </c>
      <c r="J131" s="35">
        <f>VLOOKUP(A131,'[31]MD agosto datos (2)'!$B$586:$I$1169,7,0)</f>
        <v>132150</v>
      </c>
      <c r="K131" s="36">
        <f>VLOOKUP(A131,'[31]MD agosto datos (2)'!$B$586:$I$1169,8,0)</f>
        <v>44500</v>
      </c>
      <c r="L131" s="40">
        <f t="shared" si="60"/>
        <v>774150</v>
      </c>
      <c r="M131" s="41">
        <f t="shared" si="61"/>
        <v>58061.25</v>
      </c>
      <c r="N131" s="35">
        <f>VLOOKUP(A131,'[31]MD agosto datos (2)'!$B$1170:$I$1753,6,0)</f>
        <v>594900</v>
      </c>
      <c r="O131" s="35">
        <f>VLOOKUP(A131,'[31]MD agosto datos (2)'!$B$1170:$I$1753,7,0)</f>
        <v>356850</v>
      </c>
      <c r="P131" s="36">
        <f>VLOOKUP(A131,'[31]MD agosto datos (2)'!$B$1170:$I$1753,8,0)</f>
        <v>42000</v>
      </c>
      <c r="Q131" s="42">
        <f t="shared" si="62"/>
        <v>993750</v>
      </c>
      <c r="R131" s="43">
        <f t="shared" si="63"/>
        <v>74531.25</v>
      </c>
      <c r="S131" s="15"/>
      <c r="T131" s="16"/>
      <c r="U131" s="16"/>
      <c r="V131" s="17">
        <f t="shared" ref="V131:V193" si="65">+S131+T131+U131</f>
        <v>0</v>
      </c>
      <c r="W131" s="18">
        <f t="shared" si="48"/>
        <v>0</v>
      </c>
      <c r="X131" s="16"/>
      <c r="Y131" s="16"/>
      <c r="Z131" s="16"/>
      <c r="AA131" s="19">
        <f t="shared" si="49"/>
        <v>0</v>
      </c>
      <c r="AB131" s="20">
        <f t="shared" si="50"/>
        <v>0</v>
      </c>
      <c r="AC131" s="16"/>
      <c r="AD131" s="21"/>
      <c r="AE131" s="21"/>
      <c r="AF131" s="19">
        <f t="shared" si="64"/>
        <v>0</v>
      </c>
      <c r="AG131" s="20">
        <f t="shared" si="51"/>
        <v>0</v>
      </c>
      <c r="AH131" s="19"/>
      <c r="AI131" s="19"/>
      <c r="AJ131" s="19"/>
      <c r="AK131" s="19">
        <f t="shared" ref="AK131:AK193" si="66">SUM(AH131:AJ131)</f>
        <v>0</v>
      </c>
      <c r="AL131" s="20">
        <f t="shared" si="52"/>
        <v>0</v>
      </c>
      <c r="AM131" s="19"/>
      <c r="AN131" s="19"/>
      <c r="AO131" s="19"/>
      <c r="AP131" s="19">
        <f t="shared" ref="AP131:AP193" si="67">SUM(AM131:AO131)</f>
        <v>0</v>
      </c>
      <c r="AQ131" s="20">
        <f t="shared" si="53"/>
        <v>0</v>
      </c>
      <c r="AR131" s="19"/>
      <c r="AS131" s="19"/>
      <c r="AT131" s="19"/>
      <c r="AU131" s="19">
        <f t="shared" ref="AU131:AU193" si="68">SUM(AR131:AT131)</f>
        <v>0</v>
      </c>
      <c r="AV131" s="20">
        <f t="shared" si="54"/>
        <v>0</v>
      </c>
      <c r="AW131" s="19"/>
      <c r="AX131" s="19"/>
      <c r="AY131" s="19"/>
      <c r="AZ131" s="19">
        <f t="shared" ref="AZ131:AZ193" si="69">SUM(AW131:AY131)</f>
        <v>0</v>
      </c>
      <c r="BA131" s="18">
        <f t="shared" si="55"/>
        <v>0</v>
      </c>
      <c r="BB131" s="19"/>
      <c r="BC131" s="19"/>
      <c r="BD131" s="19"/>
      <c r="BE131" s="19">
        <f t="shared" ref="BE131:BE193" si="70">SUM(BB131:BD131)</f>
        <v>0</v>
      </c>
      <c r="BF131" s="18">
        <f t="shared" si="56"/>
        <v>0</v>
      </c>
      <c r="BG131" s="19"/>
      <c r="BH131" s="19"/>
      <c r="BI131" s="19"/>
      <c r="BJ131" s="19">
        <f t="shared" ref="BJ131:BJ193" si="71">SUM(BG131:BI131)</f>
        <v>0</v>
      </c>
      <c r="BK131" s="18">
        <f t="shared" si="57"/>
        <v>0</v>
      </c>
    </row>
    <row r="132" spans="1:63" ht="24" x14ac:dyDescent="0.25">
      <c r="A132" s="44">
        <v>209546301</v>
      </c>
      <c r="B132" s="46" t="s">
        <v>469</v>
      </c>
      <c r="C132" s="45">
        <f>VLOOKUP(A132,'[31]MD agosto datos (2)'!$B$1170:$J$1753,9,0)</f>
        <v>0.5</v>
      </c>
      <c r="D132" s="35">
        <f>VLOOKUP(A132,'[31]MD agosto datos (2)'!$B$2:$I$585,6,0)</f>
        <v>0</v>
      </c>
      <c r="E132" s="35">
        <f>VLOOKUP(A132,'[31]MD agosto datos (2)'!$B$2:$H$585,7,0)</f>
        <v>0</v>
      </c>
      <c r="F132" s="36">
        <f>VLOOKUP(A132,'[31]MD agosto datos (2)'!$B$2:$I$585,8,0)</f>
        <v>0</v>
      </c>
      <c r="G132" s="35">
        <f t="shared" si="58"/>
        <v>0</v>
      </c>
      <c r="H132" s="35">
        <f t="shared" si="59"/>
        <v>0</v>
      </c>
      <c r="I132" s="35">
        <f>VLOOKUP(A132,'[31]MD agosto datos (2)'!$B$586:$I$1169,6,0)</f>
        <v>0</v>
      </c>
      <c r="J132" s="35">
        <f>VLOOKUP(A132,'[31]MD agosto datos (2)'!$B$586:$I$1169,7,0)</f>
        <v>0</v>
      </c>
      <c r="K132" s="36">
        <f>VLOOKUP(A132,'[31]MD agosto datos (2)'!$B$586:$I$1169,8,0)</f>
        <v>0</v>
      </c>
      <c r="L132" s="40">
        <f t="shared" si="60"/>
        <v>0</v>
      </c>
      <c r="M132" s="41">
        <f t="shared" si="61"/>
        <v>0</v>
      </c>
      <c r="N132" s="35">
        <f>VLOOKUP(A132,'[31]MD agosto datos (2)'!$B$1170:$I$1753,6,0)</f>
        <v>0</v>
      </c>
      <c r="O132" s="35">
        <f>VLOOKUP(A132,'[31]MD agosto datos (2)'!$B$1170:$I$1753,7,0)</f>
        <v>0</v>
      </c>
      <c r="P132" s="36">
        <f>VLOOKUP(A132,'[31]MD agosto datos (2)'!$B$1170:$I$1753,8,0)</f>
        <v>0</v>
      </c>
      <c r="Q132" s="42">
        <f t="shared" si="62"/>
        <v>0</v>
      </c>
      <c r="R132" s="43">
        <f t="shared" si="63"/>
        <v>0</v>
      </c>
      <c r="S132" s="15"/>
      <c r="T132" s="16"/>
      <c r="U132" s="16"/>
      <c r="V132" s="17">
        <f t="shared" si="65"/>
        <v>0</v>
      </c>
      <c r="W132" s="18">
        <f t="shared" si="48"/>
        <v>0</v>
      </c>
      <c r="X132" s="16"/>
      <c r="Y132" s="16"/>
      <c r="Z132" s="16"/>
      <c r="AA132" s="19">
        <f t="shared" si="49"/>
        <v>0</v>
      </c>
      <c r="AB132" s="20">
        <f t="shared" si="50"/>
        <v>0</v>
      </c>
      <c r="AC132" s="16"/>
      <c r="AD132" s="21"/>
      <c r="AE132" s="21"/>
      <c r="AF132" s="19">
        <f t="shared" si="64"/>
        <v>0</v>
      </c>
      <c r="AG132" s="20">
        <f t="shared" si="51"/>
        <v>0</v>
      </c>
      <c r="AH132" s="19"/>
      <c r="AI132" s="19"/>
      <c r="AJ132" s="19"/>
      <c r="AK132" s="19">
        <f t="shared" si="66"/>
        <v>0</v>
      </c>
      <c r="AL132" s="20">
        <f t="shared" si="52"/>
        <v>0</v>
      </c>
      <c r="AM132" s="19"/>
      <c r="AN132" s="19"/>
      <c r="AO132" s="19"/>
      <c r="AP132" s="19">
        <f t="shared" si="67"/>
        <v>0</v>
      </c>
      <c r="AQ132" s="20">
        <f t="shared" si="53"/>
        <v>0</v>
      </c>
      <c r="AR132" s="19"/>
      <c r="AS132" s="19"/>
      <c r="AT132" s="19"/>
      <c r="AU132" s="19">
        <f t="shared" si="68"/>
        <v>0</v>
      </c>
      <c r="AV132" s="20">
        <f t="shared" si="54"/>
        <v>0</v>
      </c>
      <c r="AW132" s="19"/>
      <c r="AX132" s="19"/>
      <c r="AY132" s="19"/>
      <c r="AZ132" s="19">
        <f t="shared" si="69"/>
        <v>0</v>
      </c>
      <c r="BA132" s="18">
        <f t="shared" si="55"/>
        <v>0</v>
      </c>
      <c r="BB132" s="19"/>
      <c r="BC132" s="19"/>
      <c r="BD132" s="19"/>
      <c r="BE132" s="19">
        <f t="shared" si="70"/>
        <v>0</v>
      </c>
      <c r="BF132" s="18">
        <f t="shared" si="56"/>
        <v>0</v>
      </c>
      <c r="BG132" s="19"/>
      <c r="BH132" s="19"/>
      <c r="BI132" s="19"/>
      <c r="BJ132" s="19">
        <f t="shared" si="71"/>
        <v>0</v>
      </c>
      <c r="BK132" s="18">
        <f t="shared" si="57"/>
        <v>0</v>
      </c>
    </row>
    <row r="133" spans="1:63" ht="24" x14ac:dyDescent="0.25">
      <c r="A133" s="44">
        <v>209546401</v>
      </c>
      <c r="B133" s="46" t="s">
        <v>470</v>
      </c>
      <c r="C133" s="45">
        <f>VLOOKUP(A133,'[31]MD agosto datos (2)'!$B$1170:$J$1753,9,0)</f>
        <v>0.46</v>
      </c>
      <c r="D133" s="35">
        <f>VLOOKUP(A133,'[31]MD agosto datos (2)'!$B$2:$I$585,6,0)</f>
        <v>0</v>
      </c>
      <c r="E133" s="35">
        <f>VLOOKUP(A133,'[31]MD agosto datos (2)'!$B$2:$H$585,7,0)</f>
        <v>0</v>
      </c>
      <c r="F133" s="36">
        <f>VLOOKUP(A133,'[31]MD agosto datos (2)'!$B$2:$I$585,8,0)</f>
        <v>0</v>
      </c>
      <c r="G133" s="35">
        <f t="shared" si="58"/>
        <v>0</v>
      </c>
      <c r="H133" s="35">
        <f t="shared" si="59"/>
        <v>0</v>
      </c>
      <c r="I133" s="35">
        <f>VLOOKUP(A133,'[31]MD agosto datos (2)'!$B$586:$I$1169,6,0)</f>
        <v>0</v>
      </c>
      <c r="J133" s="35">
        <f>VLOOKUP(A133,'[31]MD agosto datos (2)'!$B$586:$I$1169,7,0)</f>
        <v>0</v>
      </c>
      <c r="K133" s="36">
        <f>VLOOKUP(A133,'[31]MD agosto datos (2)'!$B$586:$I$1169,8,0)</f>
        <v>0</v>
      </c>
      <c r="L133" s="40">
        <f t="shared" si="60"/>
        <v>0</v>
      </c>
      <c r="M133" s="41">
        <f t="shared" si="61"/>
        <v>0</v>
      </c>
      <c r="N133" s="35">
        <f>VLOOKUP(A133,'[31]MD agosto datos (2)'!$B$1170:$I$1753,6,0)</f>
        <v>0</v>
      </c>
      <c r="O133" s="35">
        <f>VLOOKUP(A133,'[31]MD agosto datos (2)'!$B$1170:$I$1753,7,0)</f>
        <v>0</v>
      </c>
      <c r="P133" s="36">
        <f>VLOOKUP(A133,'[31]MD agosto datos (2)'!$B$1170:$I$1753,8,0)</f>
        <v>0</v>
      </c>
      <c r="Q133" s="42">
        <f t="shared" si="62"/>
        <v>0</v>
      </c>
      <c r="R133" s="43">
        <f t="shared" si="63"/>
        <v>0</v>
      </c>
      <c r="S133" s="15"/>
      <c r="T133" s="16"/>
      <c r="U133" s="16"/>
      <c r="V133" s="17">
        <f t="shared" si="65"/>
        <v>0</v>
      </c>
      <c r="W133" s="18">
        <f t="shared" si="48"/>
        <v>0</v>
      </c>
      <c r="X133" s="16"/>
      <c r="Y133" s="16"/>
      <c r="Z133" s="16"/>
      <c r="AA133" s="19">
        <f t="shared" si="49"/>
        <v>0</v>
      </c>
      <c r="AB133" s="20">
        <f t="shared" si="50"/>
        <v>0</v>
      </c>
      <c r="AC133" s="16"/>
      <c r="AD133" s="21"/>
      <c r="AE133" s="21"/>
      <c r="AF133" s="19">
        <f t="shared" si="64"/>
        <v>0</v>
      </c>
      <c r="AG133" s="20">
        <f t="shared" si="51"/>
        <v>0</v>
      </c>
      <c r="AH133" s="19"/>
      <c r="AI133" s="19"/>
      <c r="AJ133" s="19"/>
      <c r="AK133" s="19">
        <f t="shared" si="66"/>
        <v>0</v>
      </c>
      <c r="AL133" s="20">
        <f t="shared" si="52"/>
        <v>0</v>
      </c>
      <c r="AM133" s="19"/>
      <c r="AN133" s="19"/>
      <c r="AO133" s="19"/>
      <c r="AP133" s="19">
        <f t="shared" si="67"/>
        <v>0</v>
      </c>
      <c r="AQ133" s="20">
        <f t="shared" si="53"/>
        <v>0</v>
      </c>
      <c r="AR133" s="19"/>
      <c r="AS133" s="19"/>
      <c r="AT133" s="19"/>
      <c r="AU133" s="19">
        <f t="shared" si="68"/>
        <v>0</v>
      </c>
      <c r="AV133" s="20">
        <f t="shared" si="54"/>
        <v>0</v>
      </c>
      <c r="AW133" s="19"/>
      <c r="AX133" s="19"/>
      <c r="AY133" s="19"/>
      <c r="AZ133" s="19">
        <f t="shared" si="69"/>
        <v>0</v>
      </c>
      <c r="BA133" s="18">
        <f t="shared" si="55"/>
        <v>0</v>
      </c>
      <c r="BB133" s="19"/>
      <c r="BC133" s="19"/>
      <c r="BD133" s="19"/>
      <c r="BE133" s="19">
        <f t="shared" si="70"/>
        <v>0</v>
      </c>
      <c r="BF133" s="18">
        <f t="shared" si="56"/>
        <v>0</v>
      </c>
      <c r="BG133" s="19"/>
      <c r="BH133" s="19"/>
      <c r="BI133" s="19"/>
      <c r="BJ133" s="19">
        <f t="shared" si="71"/>
        <v>0</v>
      </c>
      <c r="BK133" s="18">
        <f t="shared" si="57"/>
        <v>0</v>
      </c>
    </row>
    <row r="134" spans="1:63" ht="24" x14ac:dyDescent="0.25">
      <c r="A134" s="44">
        <v>209564401</v>
      </c>
      <c r="B134" s="46" t="s">
        <v>481</v>
      </c>
      <c r="C134" s="45">
        <f>VLOOKUP(A134,'[31]MD agosto datos (2)'!$B$1170:$J$1753,9,0)</f>
        <v>5.35</v>
      </c>
      <c r="D134" s="35">
        <f>VLOOKUP(A134,'[31]MD agosto datos (2)'!$B$2:$I$585,6,0)</f>
        <v>20016</v>
      </c>
      <c r="E134" s="35">
        <f>VLOOKUP(A134,'[31]MD agosto datos (2)'!$B$2:$H$585,7,0)</f>
        <v>252</v>
      </c>
      <c r="F134" s="36">
        <f>VLOOKUP(A134,'[31]MD agosto datos (2)'!$B$2:$I$585,8,0)</f>
        <v>108</v>
      </c>
      <c r="G134" s="35">
        <f t="shared" si="58"/>
        <v>20376</v>
      </c>
      <c r="H134" s="35">
        <f t="shared" si="59"/>
        <v>109011.59999999999</v>
      </c>
      <c r="I134" s="35">
        <f>VLOOKUP(A134,'[31]MD agosto datos (2)'!$B$586:$I$1169,6,0)</f>
        <v>12996</v>
      </c>
      <c r="J134" s="35">
        <f>VLOOKUP(A134,'[31]MD agosto datos (2)'!$B$586:$I$1169,7,0)</f>
        <v>360</v>
      </c>
      <c r="K134" s="36">
        <f>VLOOKUP(A134,'[31]MD agosto datos (2)'!$B$586:$I$1169,8,0)</f>
        <v>0</v>
      </c>
      <c r="L134" s="40">
        <f t="shared" si="60"/>
        <v>13356</v>
      </c>
      <c r="M134" s="41">
        <f t="shared" si="61"/>
        <v>71454.599999999991</v>
      </c>
      <c r="N134" s="35">
        <f>VLOOKUP(A134,'[31]MD agosto datos (2)'!$B$1170:$I$1753,6,0)</f>
        <v>11556</v>
      </c>
      <c r="O134" s="35">
        <f>VLOOKUP(A134,'[31]MD agosto datos (2)'!$B$1170:$I$1753,7,0)</f>
        <v>360</v>
      </c>
      <c r="P134" s="36">
        <f>VLOOKUP(A134,'[31]MD agosto datos (2)'!$B$1170:$I$1753,8,0)</f>
        <v>0</v>
      </c>
      <c r="Q134" s="42">
        <f t="shared" si="62"/>
        <v>11916</v>
      </c>
      <c r="R134" s="43">
        <f t="shared" si="63"/>
        <v>63750.6</v>
      </c>
      <c r="S134" s="15"/>
      <c r="T134" s="16"/>
      <c r="U134" s="16"/>
      <c r="V134" s="17">
        <f t="shared" si="65"/>
        <v>0</v>
      </c>
      <c r="W134" s="18">
        <f t="shared" si="48"/>
        <v>0</v>
      </c>
      <c r="X134" s="16"/>
      <c r="Y134" s="16"/>
      <c r="Z134" s="16"/>
      <c r="AA134" s="19">
        <f t="shared" si="49"/>
        <v>0</v>
      </c>
      <c r="AB134" s="20">
        <f t="shared" si="50"/>
        <v>0</v>
      </c>
      <c r="AC134" s="16"/>
      <c r="AD134" s="21"/>
      <c r="AE134" s="21"/>
      <c r="AF134" s="19">
        <f t="shared" si="64"/>
        <v>0</v>
      </c>
      <c r="AG134" s="20">
        <f t="shared" si="51"/>
        <v>0</v>
      </c>
      <c r="AH134" s="19"/>
      <c r="AI134" s="19"/>
      <c r="AJ134" s="19"/>
      <c r="AK134" s="19">
        <f t="shared" si="66"/>
        <v>0</v>
      </c>
      <c r="AL134" s="20">
        <f t="shared" si="52"/>
        <v>0</v>
      </c>
      <c r="AM134" s="19"/>
      <c r="AN134" s="19"/>
      <c r="AO134" s="19"/>
      <c r="AP134" s="19">
        <f t="shared" si="67"/>
        <v>0</v>
      </c>
      <c r="AQ134" s="20">
        <f t="shared" si="53"/>
        <v>0</v>
      </c>
      <c r="AR134" s="19"/>
      <c r="AS134" s="19"/>
      <c r="AT134" s="19"/>
      <c r="AU134" s="19">
        <f t="shared" si="68"/>
        <v>0</v>
      </c>
      <c r="AV134" s="20">
        <f t="shared" si="54"/>
        <v>0</v>
      </c>
      <c r="AW134" s="19"/>
      <c r="AX134" s="19"/>
      <c r="AY134" s="19"/>
      <c r="AZ134" s="19">
        <f t="shared" si="69"/>
        <v>0</v>
      </c>
      <c r="BA134" s="18">
        <f t="shared" si="55"/>
        <v>0</v>
      </c>
      <c r="BB134" s="19"/>
      <c r="BC134" s="19"/>
      <c r="BD134" s="19"/>
      <c r="BE134" s="19">
        <f t="shared" si="70"/>
        <v>0</v>
      </c>
      <c r="BF134" s="18">
        <f t="shared" si="56"/>
        <v>0</v>
      </c>
      <c r="BG134" s="19"/>
      <c r="BH134" s="19"/>
      <c r="BI134" s="19"/>
      <c r="BJ134" s="19">
        <f t="shared" si="71"/>
        <v>0</v>
      </c>
      <c r="BK134" s="18">
        <f t="shared" si="57"/>
        <v>0</v>
      </c>
    </row>
    <row r="135" spans="1:63" ht="48" x14ac:dyDescent="0.25">
      <c r="A135" s="44">
        <v>209564501</v>
      </c>
      <c r="B135" s="46" t="s">
        <v>482</v>
      </c>
      <c r="C135" s="45">
        <f>VLOOKUP(A135,'[31]MD agosto datos (2)'!$B$1170:$J$1753,9,0)</f>
        <v>17.78</v>
      </c>
      <c r="D135" s="35">
        <f>VLOOKUP(A135,'[31]MD agosto datos (2)'!$B$2:$I$585,6,0)</f>
        <v>19464</v>
      </c>
      <c r="E135" s="35">
        <f>VLOOKUP(A135,'[31]MD agosto datos (2)'!$B$2:$H$585,7,0)</f>
        <v>1800</v>
      </c>
      <c r="F135" s="36">
        <f>VLOOKUP(A135,'[31]MD agosto datos (2)'!$B$2:$I$585,8,0)</f>
        <v>864</v>
      </c>
      <c r="G135" s="35">
        <f t="shared" si="58"/>
        <v>22128</v>
      </c>
      <c r="H135" s="35">
        <f t="shared" si="59"/>
        <v>393435.84</v>
      </c>
      <c r="I135" s="35">
        <f>VLOOKUP(A135,'[31]MD agosto datos (2)'!$B$586:$I$1169,6,0)</f>
        <v>19056</v>
      </c>
      <c r="J135" s="35">
        <f>VLOOKUP(A135,'[31]MD agosto datos (2)'!$B$586:$I$1169,7,0)</f>
        <v>1752</v>
      </c>
      <c r="K135" s="36">
        <f>VLOOKUP(A135,'[31]MD agosto datos (2)'!$B$586:$I$1169,8,0)</f>
        <v>744</v>
      </c>
      <c r="L135" s="40">
        <f t="shared" si="60"/>
        <v>21552</v>
      </c>
      <c r="M135" s="41">
        <f t="shared" si="61"/>
        <v>383194.56</v>
      </c>
      <c r="N135" s="35">
        <f>VLOOKUP(A135,'[31]MD agosto datos (2)'!$B$1170:$I$1753,6,0)</f>
        <v>19056</v>
      </c>
      <c r="O135" s="35">
        <f>VLOOKUP(A135,'[31]MD agosto datos (2)'!$B$1170:$I$1753,7,0)</f>
        <v>1752</v>
      </c>
      <c r="P135" s="36">
        <f>VLOOKUP(A135,'[31]MD agosto datos (2)'!$B$1170:$I$1753,8,0)</f>
        <v>744</v>
      </c>
      <c r="Q135" s="42">
        <f t="shared" si="62"/>
        <v>21552</v>
      </c>
      <c r="R135" s="43">
        <f t="shared" si="63"/>
        <v>383194.56</v>
      </c>
      <c r="S135" s="15"/>
      <c r="T135" s="16"/>
      <c r="U135" s="16"/>
      <c r="V135" s="17">
        <f t="shared" si="65"/>
        <v>0</v>
      </c>
      <c r="W135" s="18">
        <f t="shared" si="48"/>
        <v>0</v>
      </c>
      <c r="X135" s="16"/>
      <c r="Y135" s="16"/>
      <c r="Z135" s="16"/>
      <c r="AA135" s="19">
        <f t="shared" si="49"/>
        <v>0</v>
      </c>
      <c r="AB135" s="20">
        <f t="shared" si="50"/>
        <v>0</v>
      </c>
      <c r="AC135" s="16"/>
      <c r="AD135" s="21"/>
      <c r="AE135" s="21"/>
      <c r="AF135" s="19">
        <f t="shared" si="64"/>
        <v>0</v>
      </c>
      <c r="AG135" s="20">
        <f t="shared" si="51"/>
        <v>0</v>
      </c>
      <c r="AH135" s="19"/>
      <c r="AI135" s="19"/>
      <c r="AJ135" s="19"/>
      <c r="AK135" s="19">
        <f t="shared" si="66"/>
        <v>0</v>
      </c>
      <c r="AL135" s="20">
        <f t="shared" si="52"/>
        <v>0</v>
      </c>
      <c r="AM135" s="19"/>
      <c r="AN135" s="19"/>
      <c r="AO135" s="19"/>
      <c r="AP135" s="19">
        <f t="shared" si="67"/>
        <v>0</v>
      </c>
      <c r="AQ135" s="20">
        <f t="shared" si="53"/>
        <v>0</v>
      </c>
      <c r="AR135" s="19"/>
      <c r="AS135" s="19"/>
      <c r="AT135" s="19"/>
      <c r="AU135" s="19">
        <f t="shared" si="68"/>
        <v>0</v>
      </c>
      <c r="AV135" s="20">
        <f t="shared" si="54"/>
        <v>0</v>
      </c>
      <c r="AW135" s="19"/>
      <c r="AX135" s="19"/>
      <c r="AY135" s="19"/>
      <c r="AZ135" s="19">
        <f t="shared" si="69"/>
        <v>0</v>
      </c>
      <c r="BA135" s="18">
        <f t="shared" si="55"/>
        <v>0</v>
      </c>
      <c r="BB135" s="19"/>
      <c r="BC135" s="19"/>
      <c r="BD135" s="19"/>
      <c r="BE135" s="19">
        <f t="shared" si="70"/>
        <v>0</v>
      </c>
      <c r="BF135" s="18">
        <f t="shared" si="56"/>
        <v>0</v>
      </c>
      <c r="BG135" s="19"/>
      <c r="BH135" s="19"/>
      <c r="BI135" s="19"/>
      <c r="BJ135" s="19">
        <f t="shared" si="71"/>
        <v>0</v>
      </c>
      <c r="BK135" s="18">
        <f t="shared" si="57"/>
        <v>0</v>
      </c>
    </row>
    <row r="136" spans="1:63" ht="84" x14ac:dyDescent="0.25">
      <c r="A136" s="44">
        <v>209566001</v>
      </c>
      <c r="B136" s="46" t="s">
        <v>484</v>
      </c>
      <c r="C136" s="45">
        <f>VLOOKUP(A136,'[31]MD agosto datos (2)'!$B$1170:$J$1753,9,0)</f>
        <v>65</v>
      </c>
      <c r="D136" s="35">
        <f>VLOOKUP(A136,'[31]MD agosto datos (2)'!$B$2:$I$585,6,0)</f>
        <v>25</v>
      </c>
      <c r="E136" s="35">
        <f>VLOOKUP(A136,'[31]MD agosto datos (2)'!$B$2:$H$585,7,0)</f>
        <v>316</v>
      </c>
      <c r="F136" s="36">
        <f>VLOOKUP(A136,'[31]MD agosto datos (2)'!$B$2:$I$585,8,0)</f>
        <v>0</v>
      </c>
      <c r="G136" s="35">
        <f t="shared" si="58"/>
        <v>341</v>
      </c>
      <c r="H136" s="35">
        <f t="shared" si="59"/>
        <v>22165</v>
      </c>
      <c r="I136" s="35">
        <f>VLOOKUP(A136,'[31]MD agosto datos (2)'!$B$586:$I$1169,6,0)</f>
        <v>25</v>
      </c>
      <c r="J136" s="35">
        <f>VLOOKUP(A136,'[31]MD agosto datos (2)'!$B$586:$I$1169,7,0)</f>
        <v>316</v>
      </c>
      <c r="K136" s="36">
        <f>VLOOKUP(A136,'[31]MD agosto datos (2)'!$B$586:$I$1169,8,0)</f>
        <v>0</v>
      </c>
      <c r="L136" s="40">
        <f t="shared" si="60"/>
        <v>341</v>
      </c>
      <c r="M136" s="41">
        <f t="shared" si="61"/>
        <v>22165</v>
      </c>
      <c r="N136" s="35">
        <f>VLOOKUP(A136,'[31]MD agosto datos (2)'!$B$1170:$I$1753,6,0)</f>
        <v>25</v>
      </c>
      <c r="O136" s="35">
        <f>VLOOKUP(A136,'[31]MD agosto datos (2)'!$B$1170:$I$1753,7,0)</f>
        <v>316</v>
      </c>
      <c r="P136" s="36">
        <f>VLOOKUP(A136,'[31]MD agosto datos (2)'!$B$1170:$I$1753,8,0)</f>
        <v>0</v>
      </c>
      <c r="Q136" s="42">
        <f t="shared" si="62"/>
        <v>341</v>
      </c>
      <c r="R136" s="43">
        <f t="shared" si="63"/>
        <v>22165</v>
      </c>
      <c r="S136" s="15"/>
      <c r="T136" s="16"/>
      <c r="U136" s="16"/>
      <c r="V136" s="17">
        <f t="shared" si="65"/>
        <v>0</v>
      </c>
      <c r="W136" s="18">
        <f t="shared" si="48"/>
        <v>0</v>
      </c>
      <c r="X136" s="16"/>
      <c r="Y136" s="16"/>
      <c r="Z136" s="16"/>
      <c r="AA136" s="19">
        <f t="shared" si="49"/>
        <v>0</v>
      </c>
      <c r="AB136" s="20">
        <f t="shared" si="50"/>
        <v>0</v>
      </c>
      <c r="AC136" s="16"/>
      <c r="AD136" s="21"/>
      <c r="AE136" s="21"/>
      <c r="AF136" s="19">
        <f t="shared" si="64"/>
        <v>0</v>
      </c>
      <c r="AG136" s="20">
        <f t="shared" si="51"/>
        <v>0</v>
      </c>
      <c r="AH136" s="19"/>
      <c r="AI136" s="19"/>
      <c r="AJ136" s="19"/>
      <c r="AK136" s="19">
        <f t="shared" si="66"/>
        <v>0</v>
      </c>
      <c r="AL136" s="20">
        <f t="shared" si="52"/>
        <v>0</v>
      </c>
      <c r="AM136" s="19"/>
      <c r="AN136" s="19"/>
      <c r="AO136" s="19"/>
      <c r="AP136" s="19">
        <f t="shared" si="67"/>
        <v>0</v>
      </c>
      <c r="AQ136" s="20">
        <f t="shared" si="53"/>
        <v>0</v>
      </c>
      <c r="AR136" s="19"/>
      <c r="AS136" s="19"/>
      <c r="AT136" s="19"/>
      <c r="AU136" s="19">
        <f t="shared" si="68"/>
        <v>0</v>
      </c>
      <c r="AV136" s="20">
        <f t="shared" si="54"/>
        <v>0</v>
      </c>
      <c r="AW136" s="19"/>
      <c r="AX136" s="19"/>
      <c r="AY136" s="19"/>
      <c r="AZ136" s="19">
        <f t="shared" si="69"/>
        <v>0</v>
      </c>
      <c r="BA136" s="18">
        <f t="shared" si="55"/>
        <v>0</v>
      </c>
      <c r="BB136" s="19"/>
      <c r="BC136" s="19"/>
      <c r="BD136" s="19"/>
      <c r="BE136" s="19">
        <f t="shared" si="70"/>
        <v>0</v>
      </c>
      <c r="BF136" s="18">
        <f t="shared" si="56"/>
        <v>0</v>
      </c>
      <c r="BG136" s="19"/>
      <c r="BH136" s="19"/>
      <c r="BI136" s="19"/>
      <c r="BJ136" s="19">
        <f t="shared" si="71"/>
        <v>0</v>
      </c>
      <c r="BK136" s="18">
        <f t="shared" si="57"/>
        <v>0</v>
      </c>
    </row>
    <row r="137" spans="1:63" ht="24" x14ac:dyDescent="0.25">
      <c r="A137" s="44">
        <v>209585001</v>
      </c>
      <c r="B137" s="46" t="s">
        <v>486</v>
      </c>
      <c r="C137" s="45">
        <f>VLOOKUP(A137,'[31]MD agosto datos (2)'!$B$1170:$J$1753,9,0)</f>
        <v>50</v>
      </c>
      <c r="D137" s="35">
        <f>VLOOKUP(A137,'[31]MD agosto datos (2)'!$B$2:$I$585,6,0)</f>
        <v>10650</v>
      </c>
      <c r="E137" s="35">
        <f>VLOOKUP(A137,'[31]MD agosto datos (2)'!$B$2:$H$585,7,0)</f>
        <v>1530</v>
      </c>
      <c r="F137" s="36">
        <f>VLOOKUP(A137,'[31]MD agosto datos (2)'!$B$2:$I$585,8,0)</f>
        <v>1520</v>
      </c>
      <c r="G137" s="35">
        <f t="shared" si="58"/>
        <v>13700</v>
      </c>
      <c r="H137" s="35">
        <f t="shared" si="59"/>
        <v>685000</v>
      </c>
      <c r="I137" s="35">
        <f>VLOOKUP(A137,'[31]MD agosto datos (2)'!$B$586:$I$1169,6,0)</f>
        <v>5300</v>
      </c>
      <c r="J137" s="35">
        <f>VLOOKUP(A137,'[31]MD agosto datos (2)'!$B$586:$I$1169,7,0)</f>
        <v>1100</v>
      </c>
      <c r="K137" s="36">
        <f>VLOOKUP(A137,'[31]MD agosto datos (2)'!$B$586:$I$1169,8,0)</f>
        <v>0</v>
      </c>
      <c r="L137" s="40">
        <f t="shared" si="60"/>
        <v>6400</v>
      </c>
      <c r="M137" s="41">
        <f t="shared" si="61"/>
        <v>320000</v>
      </c>
      <c r="N137" s="35">
        <f>VLOOKUP(A137,'[31]MD agosto datos (2)'!$B$1170:$I$1753,6,0)</f>
        <v>4900</v>
      </c>
      <c r="O137" s="35">
        <f>VLOOKUP(A137,'[31]MD agosto datos (2)'!$B$1170:$I$1753,7,0)</f>
        <v>1060</v>
      </c>
      <c r="P137" s="36">
        <f>VLOOKUP(A137,'[31]MD agosto datos (2)'!$B$1170:$I$1753,8,0)</f>
        <v>0</v>
      </c>
      <c r="Q137" s="42">
        <f t="shared" si="62"/>
        <v>5960</v>
      </c>
      <c r="R137" s="43">
        <f t="shared" si="63"/>
        <v>298000</v>
      </c>
      <c r="S137" s="15"/>
      <c r="T137" s="16"/>
      <c r="U137" s="16"/>
      <c r="V137" s="17">
        <f t="shared" si="65"/>
        <v>0</v>
      </c>
      <c r="W137" s="18">
        <f t="shared" si="48"/>
        <v>0</v>
      </c>
      <c r="X137" s="16"/>
      <c r="Y137" s="16"/>
      <c r="Z137" s="16"/>
      <c r="AA137" s="19">
        <f t="shared" si="49"/>
        <v>0</v>
      </c>
      <c r="AB137" s="20">
        <f t="shared" si="50"/>
        <v>0</v>
      </c>
      <c r="AC137" s="16"/>
      <c r="AD137" s="21"/>
      <c r="AE137" s="21"/>
      <c r="AF137" s="19">
        <f t="shared" si="64"/>
        <v>0</v>
      </c>
      <c r="AG137" s="20">
        <f t="shared" si="51"/>
        <v>0</v>
      </c>
      <c r="AH137" s="19"/>
      <c r="AI137" s="19"/>
      <c r="AJ137" s="19"/>
      <c r="AK137" s="19">
        <f t="shared" si="66"/>
        <v>0</v>
      </c>
      <c r="AL137" s="20">
        <f t="shared" si="52"/>
        <v>0</v>
      </c>
      <c r="AM137" s="19"/>
      <c r="AN137" s="19"/>
      <c r="AO137" s="19"/>
      <c r="AP137" s="19">
        <f t="shared" si="67"/>
        <v>0</v>
      </c>
      <c r="AQ137" s="20">
        <f t="shared" si="53"/>
        <v>0</v>
      </c>
      <c r="AR137" s="19"/>
      <c r="AS137" s="19"/>
      <c r="AT137" s="19"/>
      <c r="AU137" s="19">
        <f t="shared" si="68"/>
        <v>0</v>
      </c>
      <c r="AV137" s="20">
        <f t="shared" si="54"/>
        <v>0</v>
      </c>
      <c r="AW137" s="19"/>
      <c r="AX137" s="19"/>
      <c r="AY137" s="19"/>
      <c r="AZ137" s="19">
        <f t="shared" si="69"/>
        <v>0</v>
      </c>
      <c r="BA137" s="18">
        <f t="shared" si="55"/>
        <v>0</v>
      </c>
      <c r="BB137" s="19"/>
      <c r="BC137" s="19"/>
      <c r="BD137" s="19"/>
      <c r="BE137" s="19">
        <f t="shared" si="70"/>
        <v>0</v>
      </c>
      <c r="BF137" s="18">
        <f t="shared" si="56"/>
        <v>0</v>
      </c>
      <c r="BG137" s="19"/>
      <c r="BH137" s="19"/>
      <c r="BI137" s="19"/>
      <c r="BJ137" s="19">
        <f t="shared" si="71"/>
        <v>0</v>
      </c>
      <c r="BK137" s="18">
        <f t="shared" si="57"/>
        <v>0</v>
      </c>
    </row>
    <row r="138" spans="1:63" x14ac:dyDescent="0.25">
      <c r="A138" s="44">
        <v>209666301</v>
      </c>
      <c r="B138" s="46" t="s">
        <v>489</v>
      </c>
      <c r="C138" s="45">
        <f>VLOOKUP(A138,'[31]MD agosto datos (2)'!$B$1170:$J$1753,9,0)</f>
        <v>12.93</v>
      </c>
      <c r="D138" s="35">
        <f>VLOOKUP(A138,'[31]MD agosto datos (2)'!$B$2:$I$585,6,0)</f>
        <v>0</v>
      </c>
      <c r="E138" s="35">
        <f>VLOOKUP(A138,'[31]MD agosto datos (2)'!$B$2:$H$585,7,0)</f>
        <v>0</v>
      </c>
      <c r="F138" s="36">
        <f>VLOOKUP(A138,'[31]MD agosto datos (2)'!$B$2:$I$585,8,0)</f>
        <v>0</v>
      </c>
      <c r="G138" s="35">
        <f t="shared" si="58"/>
        <v>0</v>
      </c>
      <c r="H138" s="35">
        <f t="shared" si="59"/>
        <v>0</v>
      </c>
      <c r="I138" s="35">
        <f>VLOOKUP(A138,'[31]MD agosto datos (2)'!$B$586:$I$1169,6,0)</f>
        <v>240</v>
      </c>
      <c r="J138" s="35">
        <f>VLOOKUP(A138,'[31]MD agosto datos (2)'!$B$586:$I$1169,7,0)</f>
        <v>300</v>
      </c>
      <c r="K138" s="36">
        <f>VLOOKUP(A138,'[31]MD agosto datos (2)'!$B$586:$I$1169,8,0)</f>
        <v>868</v>
      </c>
      <c r="L138" s="40">
        <f t="shared" si="60"/>
        <v>1408</v>
      </c>
      <c r="M138" s="41">
        <f t="shared" si="61"/>
        <v>18205.439999999999</v>
      </c>
      <c r="N138" s="35">
        <f>VLOOKUP(A138,'[31]MD agosto datos (2)'!$B$1170:$I$1753,6,0)</f>
        <v>240</v>
      </c>
      <c r="O138" s="35">
        <f>VLOOKUP(A138,'[31]MD agosto datos (2)'!$B$1170:$I$1753,7,0)</f>
        <v>300</v>
      </c>
      <c r="P138" s="36">
        <f>VLOOKUP(A138,'[31]MD agosto datos (2)'!$B$1170:$I$1753,8,0)</f>
        <v>668</v>
      </c>
      <c r="Q138" s="42">
        <f t="shared" si="62"/>
        <v>1208</v>
      </c>
      <c r="R138" s="43">
        <f t="shared" si="63"/>
        <v>15619.44</v>
      </c>
      <c r="S138" s="15"/>
      <c r="T138" s="16"/>
      <c r="U138" s="16"/>
      <c r="V138" s="17">
        <f t="shared" si="65"/>
        <v>0</v>
      </c>
      <c r="W138" s="18">
        <f t="shared" si="48"/>
        <v>0</v>
      </c>
      <c r="X138" s="16"/>
      <c r="Y138" s="16"/>
      <c r="Z138" s="16"/>
      <c r="AA138" s="19">
        <f t="shared" si="49"/>
        <v>0</v>
      </c>
      <c r="AB138" s="20">
        <f t="shared" si="50"/>
        <v>0</v>
      </c>
      <c r="AC138" s="16"/>
      <c r="AD138" s="21"/>
      <c r="AE138" s="21"/>
      <c r="AF138" s="19">
        <f t="shared" si="64"/>
        <v>0</v>
      </c>
      <c r="AG138" s="20">
        <f t="shared" si="51"/>
        <v>0</v>
      </c>
      <c r="AH138" s="19"/>
      <c r="AI138" s="19"/>
      <c r="AJ138" s="19"/>
      <c r="AK138" s="19">
        <f t="shared" si="66"/>
        <v>0</v>
      </c>
      <c r="AL138" s="20">
        <f t="shared" si="52"/>
        <v>0</v>
      </c>
      <c r="AM138" s="19"/>
      <c r="AN138" s="19"/>
      <c r="AO138" s="19"/>
      <c r="AP138" s="19">
        <f t="shared" si="67"/>
        <v>0</v>
      </c>
      <c r="AQ138" s="20">
        <f t="shared" si="53"/>
        <v>0</v>
      </c>
      <c r="AR138" s="19"/>
      <c r="AS138" s="19"/>
      <c r="AT138" s="19"/>
      <c r="AU138" s="19">
        <f t="shared" si="68"/>
        <v>0</v>
      </c>
      <c r="AV138" s="20">
        <f t="shared" si="54"/>
        <v>0</v>
      </c>
      <c r="AW138" s="19"/>
      <c r="AX138" s="19"/>
      <c r="AY138" s="19"/>
      <c r="AZ138" s="19">
        <f t="shared" si="69"/>
        <v>0</v>
      </c>
      <c r="BA138" s="18">
        <f t="shared" si="55"/>
        <v>0</v>
      </c>
      <c r="BB138" s="19"/>
      <c r="BC138" s="19"/>
      <c r="BD138" s="19"/>
      <c r="BE138" s="19">
        <f t="shared" si="70"/>
        <v>0</v>
      </c>
      <c r="BF138" s="18">
        <f t="shared" si="56"/>
        <v>0</v>
      </c>
      <c r="BG138" s="19"/>
      <c r="BH138" s="19"/>
      <c r="BI138" s="19"/>
      <c r="BJ138" s="19">
        <f t="shared" si="71"/>
        <v>0</v>
      </c>
      <c r="BK138" s="18">
        <f t="shared" si="57"/>
        <v>0</v>
      </c>
    </row>
    <row r="139" spans="1:63" x14ac:dyDescent="0.25">
      <c r="A139" s="44">
        <v>209679601</v>
      </c>
      <c r="B139" s="46" t="s">
        <v>490</v>
      </c>
      <c r="C139" s="45">
        <f>VLOOKUP(A139,'[31]MD agosto datos (2)'!$B$1170:$J$1753,9,0)</f>
        <v>4.25</v>
      </c>
      <c r="D139" s="35">
        <f>VLOOKUP(A139,'[31]MD agosto datos (2)'!$B$2:$I$585,6,0)</f>
        <v>0</v>
      </c>
      <c r="E139" s="35">
        <f>VLOOKUP(A139,'[31]MD agosto datos (2)'!$B$2:$H$585,7,0)</f>
        <v>0</v>
      </c>
      <c r="F139" s="36">
        <f>VLOOKUP(A139,'[31]MD agosto datos (2)'!$B$2:$I$585,8,0)</f>
        <v>0</v>
      </c>
      <c r="G139" s="35">
        <f t="shared" si="58"/>
        <v>0</v>
      </c>
      <c r="H139" s="35">
        <f t="shared" si="59"/>
        <v>0</v>
      </c>
      <c r="I139" s="35">
        <f>VLOOKUP(A139,'[31]MD agosto datos (2)'!$B$586:$I$1169,6,0)</f>
        <v>0</v>
      </c>
      <c r="J139" s="35">
        <f>VLOOKUP(A139,'[31]MD agosto datos (2)'!$B$586:$I$1169,7,0)</f>
        <v>0</v>
      </c>
      <c r="K139" s="36">
        <f>VLOOKUP(A139,'[31]MD agosto datos (2)'!$B$586:$I$1169,8,0)</f>
        <v>0</v>
      </c>
      <c r="L139" s="40">
        <f t="shared" si="60"/>
        <v>0</v>
      </c>
      <c r="M139" s="41">
        <f t="shared" si="61"/>
        <v>0</v>
      </c>
      <c r="N139" s="35">
        <f>VLOOKUP(A139,'[31]MD agosto datos (2)'!$B$1170:$I$1753,6,0)</f>
        <v>0</v>
      </c>
      <c r="O139" s="35">
        <f>VLOOKUP(A139,'[31]MD agosto datos (2)'!$B$1170:$I$1753,7,0)</f>
        <v>0</v>
      </c>
      <c r="P139" s="36">
        <f>VLOOKUP(A139,'[31]MD agosto datos (2)'!$B$1170:$I$1753,8,0)</f>
        <v>0</v>
      </c>
      <c r="Q139" s="42">
        <f t="shared" si="62"/>
        <v>0</v>
      </c>
      <c r="R139" s="43">
        <f t="shared" si="63"/>
        <v>0</v>
      </c>
      <c r="S139" s="15"/>
      <c r="T139" s="16"/>
      <c r="U139" s="16"/>
      <c r="V139" s="17">
        <f t="shared" si="65"/>
        <v>0</v>
      </c>
      <c r="W139" s="18">
        <f t="shared" si="48"/>
        <v>0</v>
      </c>
      <c r="X139" s="16"/>
      <c r="Y139" s="16"/>
      <c r="Z139" s="16"/>
      <c r="AA139" s="19">
        <f t="shared" si="49"/>
        <v>0</v>
      </c>
      <c r="AB139" s="20">
        <f t="shared" si="50"/>
        <v>0</v>
      </c>
      <c r="AC139" s="16"/>
      <c r="AD139" s="21"/>
      <c r="AE139" s="21"/>
      <c r="AF139" s="19">
        <f t="shared" si="64"/>
        <v>0</v>
      </c>
      <c r="AG139" s="20">
        <f t="shared" si="51"/>
        <v>0</v>
      </c>
      <c r="AH139" s="19"/>
      <c r="AI139" s="19"/>
      <c r="AJ139" s="19"/>
      <c r="AK139" s="19">
        <f t="shared" si="66"/>
        <v>0</v>
      </c>
      <c r="AL139" s="20">
        <f t="shared" si="52"/>
        <v>0</v>
      </c>
      <c r="AM139" s="19"/>
      <c r="AN139" s="19"/>
      <c r="AO139" s="19"/>
      <c r="AP139" s="19">
        <f t="shared" si="67"/>
        <v>0</v>
      </c>
      <c r="AQ139" s="20">
        <f t="shared" si="53"/>
        <v>0</v>
      </c>
      <c r="AR139" s="19"/>
      <c r="AS139" s="19"/>
      <c r="AT139" s="19"/>
      <c r="AU139" s="19">
        <f t="shared" si="68"/>
        <v>0</v>
      </c>
      <c r="AV139" s="20">
        <f t="shared" si="54"/>
        <v>0</v>
      </c>
      <c r="AW139" s="19"/>
      <c r="AX139" s="19"/>
      <c r="AY139" s="19"/>
      <c r="AZ139" s="19">
        <f t="shared" si="69"/>
        <v>0</v>
      </c>
      <c r="BA139" s="18">
        <f t="shared" si="55"/>
        <v>0</v>
      </c>
      <c r="BB139" s="19"/>
      <c r="BC139" s="19"/>
      <c r="BD139" s="19"/>
      <c r="BE139" s="19">
        <f t="shared" si="70"/>
        <v>0</v>
      </c>
      <c r="BF139" s="18">
        <f t="shared" si="56"/>
        <v>0</v>
      </c>
      <c r="BG139" s="19"/>
      <c r="BH139" s="19"/>
      <c r="BI139" s="19"/>
      <c r="BJ139" s="19">
        <f t="shared" si="71"/>
        <v>0</v>
      </c>
      <c r="BK139" s="18">
        <f t="shared" si="57"/>
        <v>0</v>
      </c>
    </row>
    <row r="140" spans="1:63" ht="48" x14ac:dyDescent="0.25">
      <c r="A140" s="44">
        <v>209726201</v>
      </c>
      <c r="B140" s="46" t="s">
        <v>491</v>
      </c>
      <c r="C140" s="45">
        <f>VLOOKUP(A140,'[31]MD agosto datos (2)'!$B$1170:$J$1753,9,0)</f>
        <v>18.5</v>
      </c>
      <c r="D140" s="35">
        <f>VLOOKUP(A140,'[31]MD agosto datos (2)'!$B$2:$I$585,6,0)</f>
        <v>500</v>
      </c>
      <c r="E140" s="35">
        <f>VLOOKUP(A140,'[31]MD agosto datos (2)'!$B$2:$H$585,7,0)</f>
        <v>600</v>
      </c>
      <c r="F140" s="36">
        <f>VLOOKUP(A140,'[31]MD agosto datos (2)'!$B$2:$I$585,8,0)</f>
        <v>650</v>
      </c>
      <c r="G140" s="35">
        <f t="shared" si="58"/>
        <v>1750</v>
      </c>
      <c r="H140" s="35">
        <f t="shared" si="59"/>
        <v>32375</v>
      </c>
      <c r="I140" s="35">
        <f>VLOOKUP(A140,'[31]MD agosto datos (2)'!$B$586:$I$1169,6,0)</f>
        <v>0</v>
      </c>
      <c r="J140" s="35">
        <f>VLOOKUP(A140,'[31]MD agosto datos (2)'!$B$586:$I$1169,7,0)</f>
        <v>380</v>
      </c>
      <c r="K140" s="36">
        <f>VLOOKUP(A140,'[31]MD agosto datos (2)'!$B$586:$I$1169,8,0)</f>
        <v>0</v>
      </c>
      <c r="L140" s="40">
        <f t="shared" si="60"/>
        <v>380</v>
      </c>
      <c r="M140" s="41">
        <f t="shared" si="61"/>
        <v>7030</v>
      </c>
      <c r="N140" s="35">
        <f>VLOOKUP(A140,'[31]MD agosto datos (2)'!$B$1170:$I$1753,6,0)</f>
        <v>0</v>
      </c>
      <c r="O140" s="35">
        <f>VLOOKUP(A140,'[31]MD agosto datos (2)'!$B$1170:$I$1753,7,0)</f>
        <v>280</v>
      </c>
      <c r="P140" s="36">
        <f>VLOOKUP(A140,'[31]MD agosto datos (2)'!$B$1170:$I$1753,8,0)</f>
        <v>0</v>
      </c>
      <c r="Q140" s="42">
        <f t="shared" si="62"/>
        <v>280</v>
      </c>
      <c r="R140" s="43">
        <f t="shared" si="63"/>
        <v>5180</v>
      </c>
      <c r="S140" s="15"/>
      <c r="T140" s="16"/>
      <c r="U140" s="16"/>
      <c r="V140" s="17">
        <f t="shared" si="65"/>
        <v>0</v>
      </c>
      <c r="W140" s="18">
        <f t="shared" si="48"/>
        <v>0</v>
      </c>
      <c r="X140" s="16"/>
      <c r="Y140" s="16"/>
      <c r="Z140" s="16"/>
      <c r="AA140" s="19">
        <f t="shared" si="49"/>
        <v>0</v>
      </c>
      <c r="AB140" s="20">
        <f t="shared" si="50"/>
        <v>0</v>
      </c>
      <c r="AC140" s="16"/>
      <c r="AD140" s="21"/>
      <c r="AE140" s="21"/>
      <c r="AF140" s="19">
        <f t="shared" si="64"/>
        <v>0</v>
      </c>
      <c r="AG140" s="20">
        <f t="shared" si="51"/>
        <v>0</v>
      </c>
      <c r="AH140" s="19"/>
      <c r="AI140" s="19"/>
      <c r="AJ140" s="19"/>
      <c r="AK140" s="19">
        <f t="shared" si="66"/>
        <v>0</v>
      </c>
      <c r="AL140" s="20">
        <f t="shared" si="52"/>
        <v>0</v>
      </c>
      <c r="AM140" s="19"/>
      <c r="AN140" s="19"/>
      <c r="AO140" s="19"/>
      <c r="AP140" s="19">
        <f t="shared" si="67"/>
        <v>0</v>
      </c>
      <c r="AQ140" s="20">
        <f t="shared" si="53"/>
        <v>0</v>
      </c>
      <c r="AR140" s="19"/>
      <c r="AS140" s="19"/>
      <c r="AT140" s="19"/>
      <c r="AU140" s="19">
        <f t="shared" si="68"/>
        <v>0</v>
      </c>
      <c r="AV140" s="20">
        <f t="shared" si="54"/>
        <v>0</v>
      </c>
      <c r="AW140" s="19"/>
      <c r="AX140" s="19"/>
      <c r="AY140" s="19"/>
      <c r="AZ140" s="19">
        <f t="shared" si="69"/>
        <v>0</v>
      </c>
      <c r="BA140" s="18">
        <f t="shared" si="55"/>
        <v>0</v>
      </c>
      <c r="BB140" s="19"/>
      <c r="BC140" s="19"/>
      <c r="BD140" s="19"/>
      <c r="BE140" s="19">
        <f t="shared" si="70"/>
        <v>0</v>
      </c>
      <c r="BF140" s="18">
        <f t="shared" si="56"/>
        <v>0</v>
      </c>
      <c r="BG140" s="19"/>
      <c r="BH140" s="19"/>
      <c r="BI140" s="19"/>
      <c r="BJ140" s="19">
        <f t="shared" si="71"/>
        <v>0</v>
      </c>
      <c r="BK140" s="18">
        <f t="shared" si="57"/>
        <v>0</v>
      </c>
    </row>
    <row r="141" spans="1:63" ht="48" x14ac:dyDescent="0.25">
      <c r="A141" s="44">
        <v>209726301</v>
      </c>
      <c r="B141" s="46" t="s">
        <v>492</v>
      </c>
      <c r="C141" s="45">
        <f>VLOOKUP(A141,'[31]MD agosto datos (2)'!$B$1170:$J$1753,9,0)</f>
        <v>29.5</v>
      </c>
      <c r="D141" s="35">
        <f>VLOOKUP(A141,'[31]MD agosto datos (2)'!$B$2:$I$585,6,0)</f>
        <v>1500</v>
      </c>
      <c r="E141" s="35">
        <f>VLOOKUP(A141,'[31]MD agosto datos (2)'!$B$2:$H$585,7,0)</f>
        <v>1600</v>
      </c>
      <c r="F141" s="36">
        <f>VLOOKUP(A141,'[31]MD agosto datos (2)'!$B$2:$I$585,8,0)</f>
        <v>2600</v>
      </c>
      <c r="G141" s="35">
        <f t="shared" si="58"/>
        <v>5700</v>
      </c>
      <c r="H141" s="35">
        <f t="shared" si="59"/>
        <v>168150</v>
      </c>
      <c r="I141" s="35">
        <f>VLOOKUP(A141,'[31]MD agosto datos (2)'!$B$586:$I$1169,6,0)</f>
        <v>0</v>
      </c>
      <c r="J141" s="35">
        <f>VLOOKUP(A141,'[31]MD agosto datos (2)'!$B$586:$I$1169,7,0)</f>
        <v>1400</v>
      </c>
      <c r="K141" s="36">
        <f>VLOOKUP(A141,'[31]MD agosto datos (2)'!$B$586:$I$1169,8,0)</f>
        <v>0</v>
      </c>
      <c r="L141" s="40">
        <f t="shared" si="60"/>
        <v>1400</v>
      </c>
      <c r="M141" s="41">
        <f t="shared" si="61"/>
        <v>41300</v>
      </c>
      <c r="N141" s="35">
        <f>VLOOKUP(A141,'[31]MD agosto datos (2)'!$B$1170:$I$1753,6,0)</f>
        <v>0</v>
      </c>
      <c r="O141" s="35">
        <f>VLOOKUP(A141,'[31]MD agosto datos (2)'!$B$1170:$I$1753,7,0)</f>
        <v>1400</v>
      </c>
      <c r="P141" s="36">
        <f>VLOOKUP(A141,'[31]MD agosto datos (2)'!$B$1170:$I$1753,8,0)</f>
        <v>0</v>
      </c>
      <c r="Q141" s="42">
        <f t="shared" si="62"/>
        <v>1400</v>
      </c>
      <c r="R141" s="43">
        <f t="shared" si="63"/>
        <v>41300</v>
      </c>
      <c r="S141" s="15"/>
      <c r="T141" s="16"/>
      <c r="U141" s="16"/>
      <c r="V141" s="17">
        <f t="shared" si="65"/>
        <v>0</v>
      </c>
      <c r="W141" s="18">
        <f t="shared" si="48"/>
        <v>0</v>
      </c>
      <c r="X141" s="16"/>
      <c r="Y141" s="16"/>
      <c r="Z141" s="16"/>
      <c r="AA141" s="19">
        <f t="shared" si="49"/>
        <v>0</v>
      </c>
      <c r="AB141" s="20">
        <f t="shared" si="50"/>
        <v>0</v>
      </c>
      <c r="AC141" s="16"/>
      <c r="AD141" s="21"/>
      <c r="AE141" s="21"/>
      <c r="AF141" s="19">
        <f t="shared" si="64"/>
        <v>0</v>
      </c>
      <c r="AG141" s="20">
        <f t="shared" si="51"/>
        <v>0</v>
      </c>
      <c r="AH141" s="19"/>
      <c r="AI141" s="19"/>
      <c r="AJ141" s="19"/>
      <c r="AK141" s="19">
        <f t="shared" si="66"/>
        <v>0</v>
      </c>
      <c r="AL141" s="20">
        <f t="shared" si="52"/>
        <v>0</v>
      </c>
      <c r="AM141" s="19"/>
      <c r="AN141" s="19"/>
      <c r="AO141" s="19"/>
      <c r="AP141" s="19">
        <f t="shared" si="67"/>
        <v>0</v>
      </c>
      <c r="AQ141" s="20">
        <f t="shared" si="53"/>
        <v>0</v>
      </c>
      <c r="AR141" s="19"/>
      <c r="AS141" s="19"/>
      <c r="AT141" s="19"/>
      <c r="AU141" s="19">
        <f t="shared" si="68"/>
        <v>0</v>
      </c>
      <c r="AV141" s="20">
        <f t="shared" si="54"/>
        <v>0</v>
      </c>
      <c r="AW141" s="19"/>
      <c r="AX141" s="19"/>
      <c r="AY141" s="19"/>
      <c r="AZ141" s="19">
        <f t="shared" si="69"/>
        <v>0</v>
      </c>
      <c r="BA141" s="18">
        <f t="shared" si="55"/>
        <v>0</v>
      </c>
      <c r="BB141" s="19"/>
      <c r="BC141" s="19"/>
      <c r="BD141" s="19"/>
      <c r="BE141" s="19">
        <f t="shared" si="70"/>
        <v>0</v>
      </c>
      <c r="BF141" s="18">
        <f t="shared" si="56"/>
        <v>0</v>
      </c>
      <c r="BG141" s="19"/>
      <c r="BH141" s="19"/>
      <c r="BI141" s="19"/>
      <c r="BJ141" s="19">
        <f t="shared" si="71"/>
        <v>0</v>
      </c>
      <c r="BK141" s="18">
        <f t="shared" si="57"/>
        <v>0</v>
      </c>
    </row>
    <row r="142" spans="1:63" x14ac:dyDescent="0.25">
      <c r="A142" s="44">
        <v>209732101</v>
      </c>
      <c r="B142" s="46" t="s">
        <v>494</v>
      </c>
      <c r="C142" s="45">
        <f>VLOOKUP(A142,'[31]MD agosto datos (2)'!$B$1170:$J$1753,9,0)</f>
        <v>5.93</v>
      </c>
      <c r="D142" s="35">
        <f>VLOOKUP(A142,'[31]MD agosto datos (2)'!$B$2:$I$585,6,0)</f>
        <v>0</v>
      </c>
      <c r="E142" s="35">
        <f>VLOOKUP(A142,'[31]MD agosto datos (2)'!$B$2:$H$585,7,0)</f>
        <v>5956</v>
      </c>
      <c r="F142" s="36">
        <f>VLOOKUP(A142,'[31]MD agosto datos (2)'!$B$2:$I$585,8,0)</f>
        <v>1440</v>
      </c>
      <c r="G142" s="35">
        <f t="shared" si="58"/>
        <v>7396</v>
      </c>
      <c r="H142" s="35">
        <f t="shared" si="59"/>
        <v>43858.28</v>
      </c>
      <c r="I142" s="35">
        <f>VLOOKUP(A142,'[31]MD agosto datos (2)'!$B$586:$I$1169,6,0)</f>
        <v>0</v>
      </c>
      <c r="J142" s="35">
        <f>VLOOKUP(A142,'[31]MD agosto datos (2)'!$B$586:$I$1169,7,0)</f>
        <v>4446</v>
      </c>
      <c r="K142" s="36">
        <f>VLOOKUP(A142,'[31]MD agosto datos (2)'!$B$586:$I$1169,8,0)</f>
        <v>1080</v>
      </c>
      <c r="L142" s="40">
        <f t="shared" si="60"/>
        <v>5526</v>
      </c>
      <c r="M142" s="41">
        <f t="shared" si="61"/>
        <v>32769.18</v>
      </c>
      <c r="N142" s="35">
        <f>VLOOKUP(A142,'[31]MD agosto datos (2)'!$B$1170:$I$1753,6,0)</f>
        <v>2430</v>
      </c>
      <c r="O142" s="35">
        <f>VLOOKUP(A142,'[31]MD agosto datos (2)'!$B$1170:$I$1753,7,0)</f>
        <v>4086</v>
      </c>
      <c r="P142" s="36">
        <f>VLOOKUP(A142,'[31]MD agosto datos (2)'!$B$1170:$I$1753,8,0)</f>
        <v>720</v>
      </c>
      <c r="Q142" s="42">
        <f t="shared" si="62"/>
        <v>7236</v>
      </c>
      <c r="R142" s="43">
        <f t="shared" si="63"/>
        <v>42909.479999999996</v>
      </c>
      <c r="S142" s="15"/>
      <c r="T142" s="16"/>
      <c r="U142" s="16"/>
      <c r="V142" s="17">
        <f t="shared" si="65"/>
        <v>0</v>
      </c>
      <c r="W142" s="18">
        <f t="shared" si="48"/>
        <v>0</v>
      </c>
      <c r="X142" s="16"/>
      <c r="Y142" s="16"/>
      <c r="Z142" s="16"/>
      <c r="AA142" s="19">
        <f t="shared" si="49"/>
        <v>0</v>
      </c>
      <c r="AB142" s="20">
        <f t="shared" si="50"/>
        <v>0</v>
      </c>
      <c r="AC142" s="16"/>
      <c r="AD142" s="21"/>
      <c r="AE142" s="21"/>
      <c r="AF142" s="19">
        <f t="shared" si="64"/>
        <v>0</v>
      </c>
      <c r="AG142" s="20">
        <f t="shared" si="51"/>
        <v>0</v>
      </c>
      <c r="AH142" s="19"/>
      <c r="AI142" s="19"/>
      <c r="AJ142" s="19"/>
      <c r="AK142" s="19">
        <f t="shared" si="66"/>
        <v>0</v>
      </c>
      <c r="AL142" s="20">
        <f t="shared" si="52"/>
        <v>0</v>
      </c>
      <c r="AM142" s="19"/>
      <c r="AN142" s="19"/>
      <c r="AO142" s="19"/>
      <c r="AP142" s="19">
        <f t="shared" si="67"/>
        <v>0</v>
      </c>
      <c r="AQ142" s="20">
        <f t="shared" si="53"/>
        <v>0</v>
      </c>
      <c r="AR142" s="19"/>
      <c r="AS142" s="19"/>
      <c r="AT142" s="19"/>
      <c r="AU142" s="19">
        <f t="shared" si="68"/>
        <v>0</v>
      </c>
      <c r="AV142" s="20">
        <f t="shared" si="54"/>
        <v>0</v>
      </c>
      <c r="AW142" s="19"/>
      <c r="AX142" s="19"/>
      <c r="AY142" s="19"/>
      <c r="AZ142" s="19">
        <f t="shared" si="69"/>
        <v>0</v>
      </c>
      <c r="BA142" s="18">
        <f t="shared" si="55"/>
        <v>0</v>
      </c>
      <c r="BB142" s="19"/>
      <c r="BC142" s="19"/>
      <c r="BD142" s="19"/>
      <c r="BE142" s="19">
        <f t="shared" si="70"/>
        <v>0</v>
      </c>
      <c r="BF142" s="18">
        <f t="shared" si="56"/>
        <v>0</v>
      </c>
      <c r="BG142" s="19"/>
      <c r="BH142" s="19"/>
      <c r="BI142" s="19"/>
      <c r="BJ142" s="19">
        <f t="shared" si="71"/>
        <v>0</v>
      </c>
      <c r="BK142" s="18">
        <f t="shared" si="57"/>
        <v>0</v>
      </c>
    </row>
    <row r="143" spans="1:63" x14ac:dyDescent="0.25">
      <c r="A143" s="44">
        <v>209817201</v>
      </c>
      <c r="B143" s="46" t="s">
        <v>498</v>
      </c>
      <c r="C143" s="45">
        <f>VLOOKUP(A143,'[31]MD agosto datos (2)'!$B$1170:$J$1753,9,0)</f>
        <v>8.0220000000000002</v>
      </c>
      <c r="D143" s="35">
        <f>VLOOKUP(A143,'[31]MD agosto datos (2)'!$B$2:$I$585,6,0)</f>
        <v>3063</v>
      </c>
      <c r="E143" s="35">
        <f>VLOOKUP(A143,'[31]MD agosto datos (2)'!$B$2:$H$585,7,0)</f>
        <v>0</v>
      </c>
      <c r="F143" s="36">
        <f>VLOOKUP(A143,'[31]MD agosto datos (2)'!$B$2:$I$585,8,0)</f>
        <v>0</v>
      </c>
      <c r="G143" s="35">
        <f t="shared" si="58"/>
        <v>3063</v>
      </c>
      <c r="H143" s="35">
        <f t="shared" si="59"/>
        <v>24571.386000000002</v>
      </c>
      <c r="I143" s="35">
        <f>VLOOKUP(A143,'[31]MD agosto datos (2)'!$B$586:$I$1169,6,0)</f>
        <v>0</v>
      </c>
      <c r="J143" s="35">
        <f>VLOOKUP(A143,'[31]MD agosto datos (2)'!$B$586:$I$1169,7,0)</f>
        <v>250</v>
      </c>
      <c r="K143" s="36">
        <f>VLOOKUP(A143,'[31]MD agosto datos (2)'!$B$586:$I$1169,8,0)</f>
        <v>0</v>
      </c>
      <c r="L143" s="40">
        <f t="shared" si="60"/>
        <v>250</v>
      </c>
      <c r="M143" s="41">
        <f t="shared" si="61"/>
        <v>2005.5</v>
      </c>
      <c r="N143" s="35">
        <f>VLOOKUP(A143,'[31]MD agosto datos (2)'!$B$1170:$I$1753,6,0)</f>
        <v>600</v>
      </c>
      <c r="O143" s="35">
        <f>VLOOKUP(A143,'[31]MD agosto datos (2)'!$B$1170:$I$1753,7,0)</f>
        <v>50</v>
      </c>
      <c r="P143" s="36">
        <f>VLOOKUP(A143,'[31]MD agosto datos (2)'!$B$1170:$I$1753,8,0)</f>
        <v>0</v>
      </c>
      <c r="Q143" s="42">
        <f t="shared" si="62"/>
        <v>650</v>
      </c>
      <c r="R143" s="43">
        <f t="shared" si="63"/>
        <v>5214.3</v>
      </c>
      <c r="S143" s="15"/>
      <c r="T143" s="16"/>
      <c r="U143" s="16"/>
      <c r="V143" s="17">
        <f t="shared" si="65"/>
        <v>0</v>
      </c>
      <c r="W143" s="18">
        <f t="shared" si="48"/>
        <v>0</v>
      </c>
      <c r="X143" s="16"/>
      <c r="Y143" s="16"/>
      <c r="Z143" s="16"/>
      <c r="AA143" s="19">
        <f t="shared" si="49"/>
        <v>0</v>
      </c>
      <c r="AB143" s="20">
        <f t="shared" si="50"/>
        <v>0</v>
      </c>
      <c r="AC143" s="16"/>
      <c r="AD143" s="21"/>
      <c r="AE143" s="21"/>
      <c r="AF143" s="19">
        <f t="shared" si="64"/>
        <v>0</v>
      </c>
      <c r="AG143" s="20">
        <f t="shared" si="51"/>
        <v>0</v>
      </c>
      <c r="AH143" s="19"/>
      <c r="AI143" s="19"/>
      <c r="AJ143" s="19"/>
      <c r="AK143" s="19">
        <f t="shared" si="66"/>
        <v>0</v>
      </c>
      <c r="AL143" s="20">
        <f t="shared" si="52"/>
        <v>0</v>
      </c>
      <c r="AM143" s="19"/>
      <c r="AN143" s="19"/>
      <c r="AO143" s="19"/>
      <c r="AP143" s="19">
        <f t="shared" si="67"/>
        <v>0</v>
      </c>
      <c r="AQ143" s="20">
        <f t="shared" si="53"/>
        <v>0</v>
      </c>
      <c r="AR143" s="19"/>
      <c r="AS143" s="19"/>
      <c r="AT143" s="19"/>
      <c r="AU143" s="19">
        <f t="shared" si="68"/>
        <v>0</v>
      </c>
      <c r="AV143" s="20">
        <f t="shared" si="54"/>
        <v>0</v>
      </c>
      <c r="AW143" s="19"/>
      <c r="AX143" s="19"/>
      <c r="AY143" s="19"/>
      <c r="AZ143" s="19">
        <f t="shared" si="69"/>
        <v>0</v>
      </c>
      <c r="BA143" s="18">
        <f t="shared" si="55"/>
        <v>0</v>
      </c>
      <c r="BB143" s="19"/>
      <c r="BC143" s="19"/>
      <c r="BD143" s="19"/>
      <c r="BE143" s="19">
        <f t="shared" si="70"/>
        <v>0</v>
      </c>
      <c r="BF143" s="18">
        <f t="shared" si="56"/>
        <v>0</v>
      </c>
      <c r="BG143" s="19"/>
      <c r="BH143" s="19"/>
      <c r="BI143" s="19"/>
      <c r="BJ143" s="19">
        <f t="shared" si="71"/>
        <v>0</v>
      </c>
      <c r="BK143" s="18">
        <f t="shared" si="57"/>
        <v>0</v>
      </c>
    </row>
    <row r="144" spans="1:63" ht="36" x14ac:dyDescent="0.25">
      <c r="A144" s="44">
        <v>209819201</v>
      </c>
      <c r="B144" s="46" t="s">
        <v>499</v>
      </c>
      <c r="C144" s="45">
        <f>VLOOKUP(A144,'[31]MD agosto datos (2)'!$B$1170:$J$1753,9,0)</f>
        <v>26.23</v>
      </c>
      <c r="D144" s="35">
        <f>VLOOKUP(A144,'[31]MD agosto datos (2)'!$B$2:$I$585,6,0)</f>
        <v>12680</v>
      </c>
      <c r="E144" s="35">
        <f>VLOOKUP(A144,'[31]MD agosto datos (2)'!$B$2:$H$585,7,0)</f>
        <v>320</v>
      </c>
      <c r="F144" s="36">
        <f>VLOOKUP(A144,'[31]MD agosto datos (2)'!$B$2:$I$585,8,0)</f>
        <v>0</v>
      </c>
      <c r="G144" s="35">
        <f t="shared" si="58"/>
        <v>13000</v>
      </c>
      <c r="H144" s="35">
        <f t="shared" si="59"/>
        <v>340990</v>
      </c>
      <c r="I144" s="35">
        <f>VLOOKUP(A144,'[31]MD agosto datos (2)'!$B$586:$I$1169,6,0)</f>
        <v>11840</v>
      </c>
      <c r="J144" s="35">
        <f>VLOOKUP(A144,'[31]MD agosto datos (2)'!$B$586:$I$1169,7,0)</f>
        <v>200</v>
      </c>
      <c r="K144" s="36">
        <f>VLOOKUP(A144,'[31]MD agosto datos (2)'!$B$586:$I$1169,8,0)</f>
        <v>120</v>
      </c>
      <c r="L144" s="40">
        <f t="shared" si="60"/>
        <v>12160</v>
      </c>
      <c r="M144" s="41">
        <f t="shared" si="61"/>
        <v>318956.79999999999</v>
      </c>
      <c r="N144" s="35">
        <f>VLOOKUP(A144,'[31]MD agosto datos (2)'!$B$1170:$I$1753,6,0)</f>
        <v>11840</v>
      </c>
      <c r="O144" s="35">
        <f>VLOOKUP(A144,'[31]MD agosto datos (2)'!$B$1170:$I$1753,7,0)</f>
        <v>440</v>
      </c>
      <c r="P144" s="36">
        <f>VLOOKUP(A144,'[31]MD agosto datos (2)'!$B$1170:$I$1753,8,0)</f>
        <v>120</v>
      </c>
      <c r="Q144" s="42">
        <f t="shared" si="62"/>
        <v>12400</v>
      </c>
      <c r="R144" s="43">
        <f t="shared" si="63"/>
        <v>325252</v>
      </c>
      <c r="S144" s="15"/>
      <c r="T144" s="16"/>
      <c r="U144" s="16"/>
      <c r="V144" s="17">
        <f t="shared" si="65"/>
        <v>0</v>
      </c>
      <c r="W144" s="18">
        <f t="shared" si="48"/>
        <v>0</v>
      </c>
      <c r="X144" s="16"/>
      <c r="Y144" s="16"/>
      <c r="Z144" s="16"/>
      <c r="AA144" s="19">
        <f t="shared" si="49"/>
        <v>0</v>
      </c>
      <c r="AB144" s="20">
        <f t="shared" si="50"/>
        <v>0</v>
      </c>
      <c r="AC144" s="16"/>
      <c r="AD144" s="21"/>
      <c r="AE144" s="21"/>
      <c r="AF144" s="19">
        <f t="shared" si="64"/>
        <v>0</v>
      </c>
      <c r="AG144" s="20">
        <f t="shared" si="51"/>
        <v>0</v>
      </c>
      <c r="AH144" s="19"/>
      <c r="AI144" s="19"/>
      <c r="AJ144" s="19"/>
      <c r="AK144" s="19">
        <f t="shared" si="66"/>
        <v>0</v>
      </c>
      <c r="AL144" s="20">
        <f t="shared" si="52"/>
        <v>0</v>
      </c>
      <c r="AM144" s="19"/>
      <c r="AN144" s="19"/>
      <c r="AO144" s="19"/>
      <c r="AP144" s="19">
        <f t="shared" si="67"/>
        <v>0</v>
      </c>
      <c r="AQ144" s="20">
        <f t="shared" si="53"/>
        <v>0</v>
      </c>
      <c r="AR144" s="19"/>
      <c r="AS144" s="19"/>
      <c r="AT144" s="19"/>
      <c r="AU144" s="19">
        <f t="shared" si="68"/>
        <v>0</v>
      </c>
      <c r="AV144" s="20">
        <f t="shared" si="54"/>
        <v>0</v>
      </c>
      <c r="AW144" s="19"/>
      <c r="AX144" s="19"/>
      <c r="AY144" s="19"/>
      <c r="AZ144" s="19">
        <f t="shared" si="69"/>
        <v>0</v>
      </c>
      <c r="BA144" s="18">
        <f t="shared" si="55"/>
        <v>0</v>
      </c>
      <c r="BB144" s="19"/>
      <c r="BC144" s="19"/>
      <c r="BD144" s="19"/>
      <c r="BE144" s="19">
        <f t="shared" si="70"/>
        <v>0</v>
      </c>
      <c r="BF144" s="18">
        <f t="shared" si="56"/>
        <v>0</v>
      </c>
      <c r="BG144" s="19"/>
      <c r="BH144" s="19"/>
      <c r="BI144" s="19"/>
      <c r="BJ144" s="19">
        <f t="shared" si="71"/>
        <v>0</v>
      </c>
      <c r="BK144" s="18">
        <f t="shared" si="57"/>
        <v>0</v>
      </c>
    </row>
    <row r="145" spans="1:63" ht="36" x14ac:dyDescent="0.25">
      <c r="A145" s="44">
        <v>209819301</v>
      </c>
      <c r="B145" s="46" t="s">
        <v>500</v>
      </c>
      <c r="C145" s="45">
        <f>VLOOKUP(A145,'[31]MD agosto datos (2)'!$B$1170:$J$1753,9,0)</f>
        <v>25.69</v>
      </c>
      <c r="D145" s="35">
        <f>VLOOKUP(A145,'[31]MD agosto datos (2)'!$B$2:$I$585,6,0)</f>
        <v>2700</v>
      </c>
      <c r="E145" s="35">
        <f>VLOOKUP(A145,'[31]MD agosto datos (2)'!$B$2:$H$585,7,0)</f>
        <v>0</v>
      </c>
      <c r="F145" s="36">
        <f>VLOOKUP(A145,'[31]MD agosto datos (2)'!$B$2:$I$585,8,0)</f>
        <v>0</v>
      </c>
      <c r="G145" s="35">
        <f t="shared" si="58"/>
        <v>2700</v>
      </c>
      <c r="H145" s="35">
        <f t="shared" si="59"/>
        <v>69363</v>
      </c>
      <c r="I145" s="35">
        <f>VLOOKUP(A145,'[31]MD agosto datos (2)'!$B$586:$I$1169,6,0)</f>
        <v>570</v>
      </c>
      <c r="J145" s="35">
        <f>VLOOKUP(A145,'[31]MD agosto datos (2)'!$B$586:$I$1169,7,0)</f>
        <v>240</v>
      </c>
      <c r="K145" s="36">
        <f>VLOOKUP(A145,'[31]MD agosto datos (2)'!$B$586:$I$1169,8,0)</f>
        <v>120</v>
      </c>
      <c r="L145" s="40">
        <f t="shared" si="60"/>
        <v>930</v>
      </c>
      <c r="M145" s="41">
        <f t="shared" si="61"/>
        <v>23891.7</v>
      </c>
      <c r="N145" s="35">
        <f>VLOOKUP(A145,'[31]MD agosto datos (2)'!$B$1170:$I$1753,6,0)</f>
        <v>570</v>
      </c>
      <c r="O145" s="35">
        <f>VLOOKUP(A145,'[31]MD agosto datos (2)'!$B$1170:$I$1753,7,0)</f>
        <v>200</v>
      </c>
      <c r="P145" s="36">
        <f>VLOOKUP(A145,'[31]MD agosto datos (2)'!$B$1170:$I$1753,8,0)</f>
        <v>120</v>
      </c>
      <c r="Q145" s="42">
        <f t="shared" si="62"/>
        <v>890</v>
      </c>
      <c r="R145" s="43">
        <f t="shared" si="63"/>
        <v>22864.100000000002</v>
      </c>
      <c r="S145" s="15"/>
      <c r="T145" s="16"/>
      <c r="U145" s="16"/>
      <c r="V145" s="17">
        <f t="shared" si="65"/>
        <v>0</v>
      </c>
      <c r="W145" s="18">
        <f t="shared" si="48"/>
        <v>0</v>
      </c>
      <c r="X145" s="16"/>
      <c r="Y145" s="16"/>
      <c r="Z145" s="16"/>
      <c r="AA145" s="19">
        <f t="shared" si="49"/>
        <v>0</v>
      </c>
      <c r="AB145" s="20">
        <f t="shared" si="50"/>
        <v>0</v>
      </c>
      <c r="AC145" s="16"/>
      <c r="AD145" s="21"/>
      <c r="AE145" s="21"/>
      <c r="AF145" s="19">
        <f t="shared" si="64"/>
        <v>0</v>
      </c>
      <c r="AG145" s="20">
        <f t="shared" si="51"/>
        <v>0</v>
      </c>
      <c r="AH145" s="19"/>
      <c r="AI145" s="19"/>
      <c r="AJ145" s="19"/>
      <c r="AK145" s="19">
        <f t="shared" si="66"/>
        <v>0</v>
      </c>
      <c r="AL145" s="20">
        <f t="shared" si="52"/>
        <v>0</v>
      </c>
      <c r="AM145" s="19"/>
      <c r="AN145" s="19"/>
      <c r="AO145" s="19"/>
      <c r="AP145" s="19">
        <f t="shared" si="67"/>
        <v>0</v>
      </c>
      <c r="AQ145" s="20">
        <f t="shared" si="53"/>
        <v>0</v>
      </c>
      <c r="AR145" s="19"/>
      <c r="AS145" s="19"/>
      <c r="AT145" s="19"/>
      <c r="AU145" s="19">
        <f t="shared" si="68"/>
        <v>0</v>
      </c>
      <c r="AV145" s="20">
        <f t="shared" si="54"/>
        <v>0</v>
      </c>
      <c r="AW145" s="19"/>
      <c r="AX145" s="19"/>
      <c r="AY145" s="19"/>
      <c r="AZ145" s="19">
        <f t="shared" si="69"/>
        <v>0</v>
      </c>
      <c r="BA145" s="18">
        <f t="shared" si="55"/>
        <v>0</v>
      </c>
      <c r="BB145" s="19"/>
      <c r="BC145" s="19"/>
      <c r="BD145" s="19"/>
      <c r="BE145" s="19">
        <f t="shared" si="70"/>
        <v>0</v>
      </c>
      <c r="BF145" s="18">
        <f t="shared" si="56"/>
        <v>0</v>
      </c>
      <c r="BG145" s="19"/>
      <c r="BH145" s="19"/>
      <c r="BI145" s="19"/>
      <c r="BJ145" s="19">
        <f t="shared" si="71"/>
        <v>0</v>
      </c>
      <c r="BK145" s="18">
        <f t="shared" si="57"/>
        <v>0</v>
      </c>
    </row>
    <row r="146" spans="1:63" x14ac:dyDescent="0.25">
      <c r="A146" s="44">
        <v>209833001</v>
      </c>
      <c r="B146" s="46" t="s">
        <v>502</v>
      </c>
      <c r="C146" s="45">
        <f>VLOOKUP(A146,'[31]MD agosto datos (2)'!$B$1170:$J$1753,9,0)</f>
        <v>0.28000000000000003</v>
      </c>
      <c r="D146" s="35">
        <f>VLOOKUP(A146,'[31]MD agosto datos (2)'!$B$2:$I$585,6,0)</f>
        <v>938300</v>
      </c>
      <c r="E146" s="35">
        <f>VLOOKUP(A146,'[31]MD agosto datos (2)'!$B$2:$H$585,7,0)</f>
        <v>98400</v>
      </c>
      <c r="F146" s="36">
        <f>VLOOKUP(A146,'[31]MD agosto datos (2)'!$B$2:$I$585,8,0)</f>
        <v>51200</v>
      </c>
      <c r="G146" s="35">
        <f t="shared" si="58"/>
        <v>1087900</v>
      </c>
      <c r="H146" s="35">
        <f t="shared" si="59"/>
        <v>304612</v>
      </c>
      <c r="I146" s="35">
        <f>VLOOKUP(A146,'[31]MD agosto datos (2)'!$B$586:$I$1169,6,0)</f>
        <v>618100</v>
      </c>
      <c r="J146" s="35">
        <f>VLOOKUP(A146,'[31]MD agosto datos (2)'!$B$586:$I$1169,7,0)</f>
        <v>258400</v>
      </c>
      <c r="K146" s="36">
        <f>VLOOKUP(A146,'[31]MD agosto datos (2)'!$B$586:$I$1169,8,0)</f>
        <v>48000</v>
      </c>
      <c r="L146" s="40">
        <f t="shared" si="60"/>
        <v>924500</v>
      </c>
      <c r="M146" s="41">
        <f t="shared" si="61"/>
        <v>258860.00000000003</v>
      </c>
      <c r="N146" s="35">
        <f>VLOOKUP(A146,'[31]MD agosto datos (2)'!$B$1170:$I$1753,6,0)</f>
        <v>363200</v>
      </c>
      <c r="O146" s="35">
        <f>VLOOKUP(A146,'[31]MD agosto datos (2)'!$B$1170:$I$1753,7,0)</f>
        <v>370400</v>
      </c>
      <c r="P146" s="36">
        <f>VLOOKUP(A146,'[31]MD agosto datos (2)'!$B$1170:$I$1753,8,0)</f>
        <v>57600</v>
      </c>
      <c r="Q146" s="42">
        <f t="shared" si="62"/>
        <v>791200</v>
      </c>
      <c r="R146" s="43">
        <f t="shared" si="63"/>
        <v>221536.00000000003</v>
      </c>
      <c r="S146" s="15"/>
      <c r="T146" s="16"/>
      <c r="U146" s="16"/>
      <c r="V146" s="17">
        <f t="shared" si="65"/>
        <v>0</v>
      </c>
      <c r="W146" s="18">
        <f t="shared" si="48"/>
        <v>0</v>
      </c>
      <c r="X146" s="16"/>
      <c r="Y146" s="16"/>
      <c r="Z146" s="16"/>
      <c r="AA146" s="19">
        <f t="shared" si="49"/>
        <v>0</v>
      </c>
      <c r="AB146" s="20">
        <f t="shared" si="50"/>
        <v>0</v>
      </c>
      <c r="AC146" s="16"/>
      <c r="AD146" s="21"/>
      <c r="AE146" s="21"/>
      <c r="AF146" s="19">
        <f t="shared" si="64"/>
        <v>0</v>
      </c>
      <c r="AG146" s="20">
        <f t="shared" si="51"/>
        <v>0</v>
      </c>
      <c r="AH146" s="19"/>
      <c r="AI146" s="19"/>
      <c r="AJ146" s="19"/>
      <c r="AK146" s="19">
        <f t="shared" si="66"/>
        <v>0</v>
      </c>
      <c r="AL146" s="20">
        <f t="shared" si="52"/>
        <v>0</v>
      </c>
      <c r="AM146" s="19"/>
      <c r="AN146" s="19"/>
      <c r="AO146" s="19"/>
      <c r="AP146" s="19">
        <f t="shared" si="67"/>
        <v>0</v>
      </c>
      <c r="AQ146" s="20">
        <f t="shared" si="53"/>
        <v>0</v>
      </c>
      <c r="AR146" s="19"/>
      <c r="AS146" s="19"/>
      <c r="AT146" s="19"/>
      <c r="AU146" s="19">
        <f t="shared" si="68"/>
        <v>0</v>
      </c>
      <c r="AV146" s="20">
        <f t="shared" si="54"/>
        <v>0</v>
      </c>
      <c r="AW146" s="19"/>
      <c r="AX146" s="19"/>
      <c r="AY146" s="19"/>
      <c r="AZ146" s="19">
        <f t="shared" si="69"/>
        <v>0</v>
      </c>
      <c r="BA146" s="18">
        <f t="shared" si="55"/>
        <v>0</v>
      </c>
      <c r="BB146" s="19"/>
      <c r="BC146" s="19"/>
      <c r="BD146" s="19"/>
      <c r="BE146" s="19">
        <f t="shared" si="70"/>
        <v>0</v>
      </c>
      <c r="BF146" s="18">
        <f t="shared" si="56"/>
        <v>0</v>
      </c>
      <c r="BG146" s="19"/>
      <c r="BH146" s="19"/>
      <c r="BI146" s="19"/>
      <c r="BJ146" s="19">
        <f t="shared" si="71"/>
        <v>0</v>
      </c>
      <c r="BK146" s="18">
        <f t="shared" si="57"/>
        <v>0</v>
      </c>
    </row>
    <row r="147" spans="1:63" ht="24" x14ac:dyDescent="0.25">
      <c r="A147" s="44">
        <v>209833101</v>
      </c>
      <c r="B147" s="46" t="s">
        <v>503</v>
      </c>
      <c r="C147" s="45">
        <f>VLOOKUP(A147,'[31]MD agosto datos (2)'!$B$1170:$J$1753,9,0)</f>
        <v>0.3</v>
      </c>
      <c r="D147" s="35">
        <f>VLOOKUP(A147,'[31]MD agosto datos (2)'!$B$2:$I$585,6,0)</f>
        <v>572800</v>
      </c>
      <c r="E147" s="35">
        <f>VLOOKUP(A147,'[31]MD agosto datos (2)'!$B$2:$H$585,7,0)</f>
        <v>42400</v>
      </c>
      <c r="F147" s="36">
        <f>VLOOKUP(A147,'[31]MD agosto datos (2)'!$B$2:$I$585,8,0)</f>
        <v>42400</v>
      </c>
      <c r="G147" s="35">
        <f t="shared" si="58"/>
        <v>657600</v>
      </c>
      <c r="H147" s="35">
        <f t="shared" si="59"/>
        <v>197280</v>
      </c>
      <c r="I147" s="35">
        <f>VLOOKUP(A147,'[31]MD agosto datos (2)'!$B$586:$I$1169,6,0)</f>
        <v>444000</v>
      </c>
      <c r="J147" s="35">
        <f>VLOOKUP(A147,'[31]MD agosto datos (2)'!$B$586:$I$1169,7,0)</f>
        <v>68000</v>
      </c>
      <c r="K147" s="36">
        <f>VLOOKUP(A147,'[31]MD agosto datos (2)'!$B$586:$I$1169,8,0)</f>
        <v>61600</v>
      </c>
      <c r="L147" s="40">
        <f t="shared" si="60"/>
        <v>573600</v>
      </c>
      <c r="M147" s="41">
        <f t="shared" si="61"/>
        <v>172080</v>
      </c>
      <c r="N147" s="35">
        <f>VLOOKUP(A147,'[31]MD agosto datos (2)'!$B$1170:$I$1753,6,0)</f>
        <v>444000</v>
      </c>
      <c r="O147" s="35">
        <f>VLOOKUP(A147,'[31]MD agosto datos (2)'!$B$1170:$I$1753,7,0)</f>
        <v>133600</v>
      </c>
      <c r="P147" s="36">
        <f>VLOOKUP(A147,'[31]MD agosto datos (2)'!$B$1170:$I$1753,8,0)</f>
        <v>101600</v>
      </c>
      <c r="Q147" s="42">
        <f t="shared" si="62"/>
        <v>679200</v>
      </c>
      <c r="R147" s="43">
        <f t="shared" si="63"/>
        <v>203760</v>
      </c>
      <c r="S147" s="15"/>
      <c r="T147" s="16"/>
      <c r="U147" s="16"/>
      <c r="V147" s="17">
        <f t="shared" si="65"/>
        <v>0</v>
      </c>
      <c r="W147" s="18">
        <f t="shared" si="48"/>
        <v>0</v>
      </c>
      <c r="X147" s="16"/>
      <c r="Y147" s="16"/>
      <c r="Z147" s="16"/>
      <c r="AA147" s="19">
        <f t="shared" si="49"/>
        <v>0</v>
      </c>
      <c r="AB147" s="20">
        <f t="shared" si="50"/>
        <v>0</v>
      </c>
      <c r="AC147" s="16"/>
      <c r="AD147" s="21"/>
      <c r="AE147" s="21"/>
      <c r="AF147" s="19">
        <f t="shared" si="64"/>
        <v>0</v>
      </c>
      <c r="AG147" s="20">
        <f t="shared" si="51"/>
        <v>0</v>
      </c>
      <c r="AH147" s="19"/>
      <c r="AI147" s="19"/>
      <c r="AJ147" s="19"/>
      <c r="AK147" s="19">
        <f t="shared" si="66"/>
        <v>0</v>
      </c>
      <c r="AL147" s="20">
        <f t="shared" si="52"/>
        <v>0</v>
      </c>
      <c r="AM147" s="19"/>
      <c r="AN147" s="19"/>
      <c r="AO147" s="19"/>
      <c r="AP147" s="19">
        <f t="shared" si="67"/>
        <v>0</v>
      </c>
      <c r="AQ147" s="20">
        <f t="shared" si="53"/>
        <v>0</v>
      </c>
      <c r="AR147" s="19"/>
      <c r="AS147" s="19"/>
      <c r="AT147" s="19"/>
      <c r="AU147" s="19">
        <f t="shared" si="68"/>
        <v>0</v>
      </c>
      <c r="AV147" s="20">
        <f t="shared" si="54"/>
        <v>0</v>
      </c>
      <c r="AW147" s="19"/>
      <c r="AX147" s="19"/>
      <c r="AY147" s="19"/>
      <c r="AZ147" s="19">
        <f t="shared" si="69"/>
        <v>0</v>
      </c>
      <c r="BA147" s="18">
        <f t="shared" si="55"/>
        <v>0</v>
      </c>
      <c r="BB147" s="19"/>
      <c r="BC147" s="19"/>
      <c r="BD147" s="19"/>
      <c r="BE147" s="19">
        <f t="shared" si="70"/>
        <v>0</v>
      </c>
      <c r="BF147" s="18">
        <f t="shared" si="56"/>
        <v>0</v>
      </c>
      <c r="BG147" s="19"/>
      <c r="BH147" s="19"/>
      <c r="BI147" s="19"/>
      <c r="BJ147" s="19">
        <f t="shared" si="71"/>
        <v>0</v>
      </c>
      <c r="BK147" s="18">
        <f t="shared" si="57"/>
        <v>0</v>
      </c>
    </row>
    <row r="148" spans="1:63" x14ac:dyDescent="0.25">
      <c r="A148" s="44">
        <v>209833401</v>
      </c>
      <c r="B148" s="46" t="s">
        <v>504</v>
      </c>
      <c r="C148" s="45">
        <f>VLOOKUP(A148,'[31]MD agosto datos (2)'!$B$1170:$J$1753,9,0)</f>
        <v>12.54</v>
      </c>
      <c r="D148" s="35">
        <f>VLOOKUP(A148,'[31]MD agosto datos (2)'!$B$2:$I$585,6,0)</f>
        <v>1610</v>
      </c>
      <c r="E148" s="35">
        <f>VLOOKUP(A148,'[31]MD agosto datos (2)'!$B$2:$H$585,7,0)</f>
        <v>0</v>
      </c>
      <c r="F148" s="36">
        <f>VLOOKUP(A148,'[31]MD agosto datos (2)'!$B$2:$I$585,8,0)</f>
        <v>616</v>
      </c>
      <c r="G148" s="35">
        <f t="shared" si="58"/>
        <v>2226</v>
      </c>
      <c r="H148" s="35">
        <f t="shared" si="59"/>
        <v>27914.039999999997</v>
      </c>
      <c r="I148" s="35">
        <f>VLOOKUP(A148,'[31]MD agosto datos (2)'!$B$586:$I$1169,6,0)</f>
        <v>924</v>
      </c>
      <c r="J148" s="35">
        <f>VLOOKUP(A148,'[31]MD agosto datos (2)'!$B$586:$I$1169,7,0)</f>
        <v>0</v>
      </c>
      <c r="K148" s="36">
        <f>VLOOKUP(A148,'[31]MD agosto datos (2)'!$B$586:$I$1169,8,0)</f>
        <v>516</v>
      </c>
      <c r="L148" s="40">
        <f t="shared" si="60"/>
        <v>1440</v>
      </c>
      <c r="M148" s="41">
        <f t="shared" si="61"/>
        <v>18057.599999999999</v>
      </c>
      <c r="N148" s="35">
        <f>VLOOKUP(A148,'[31]MD agosto datos (2)'!$B$1170:$I$1753,6,0)</f>
        <v>924</v>
      </c>
      <c r="O148" s="35">
        <f>VLOOKUP(A148,'[31]MD agosto datos (2)'!$B$1170:$I$1753,7,0)</f>
        <v>0</v>
      </c>
      <c r="P148" s="36">
        <f>VLOOKUP(A148,'[31]MD agosto datos (2)'!$B$1170:$I$1753,8,0)</f>
        <v>516</v>
      </c>
      <c r="Q148" s="42">
        <f t="shared" si="62"/>
        <v>1440</v>
      </c>
      <c r="R148" s="43">
        <f t="shared" si="63"/>
        <v>18057.599999999999</v>
      </c>
      <c r="S148" s="15"/>
      <c r="T148" s="16"/>
      <c r="U148" s="16"/>
      <c r="V148" s="17">
        <f t="shared" si="65"/>
        <v>0</v>
      </c>
      <c r="W148" s="18">
        <f t="shared" si="48"/>
        <v>0</v>
      </c>
      <c r="X148" s="16"/>
      <c r="Y148" s="16"/>
      <c r="Z148" s="16"/>
      <c r="AA148" s="19">
        <f t="shared" si="49"/>
        <v>0</v>
      </c>
      <c r="AB148" s="20">
        <f t="shared" si="50"/>
        <v>0</v>
      </c>
      <c r="AC148" s="16"/>
      <c r="AD148" s="21"/>
      <c r="AE148" s="21"/>
      <c r="AF148" s="19">
        <f t="shared" si="64"/>
        <v>0</v>
      </c>
      <c r="AG148" s="20">
        <f t="shared" si="51"/>
        <v>0</v>
      </c>
      <c r="AH148" s="19"/>
      <c r="AI148" s="19"/>
      <c r="AJ148" s="19"/>
      <c r="AK148" s="19">
        <f t="shared" si="66"/>
        <v>0</v>
      </c>
      <c r="AL148" s="20">
        <f t="shared" si="52"/>
        <v>0</v>
      </c>
      <c r="AM148" s="19"/>
      <c r="AN148" s="19"/>
      <c r="AO148" s="19"/>
      <c r="AP148" s="19">
        <f t="shared" si="67"/>
        <v>0</v>
      </c>
      <c r="AQ148" s="20">
        <f t="shared" si="53"/>
        <v>0</v>
      </c>
      <c r="AR148" s="19"/>
      <c r="AS148" s="19"/>
      <c r="AT148" s="19"/>
      <c r="AU148" s="19">
        <f t="shared" si="68"/>
        <v>0</v>
      </c>
      <c r="AV148" s="20">
        <f t="shared" si="54"/>
        <v>0</v>
      </c>
      <c r="AW148" s="19"/>
      <c r="AX148" s="19"/>
      <c r="AY148" s="19"/>
      <c r="AZ148" s="19">
        <f t="shared" si="69"/>
        <v>0</v>
      </c>
      <c r="BA148" s="18">
        <f t="shared" si="55"/>
        <v>0</v>
      </c>
      <c r="BB148" s="19"/>
      <c r="BC148" s="19"/>
      <c r="BD148" s="19"/>
      <c r="BE148" s="19">
        <f t="shared" si="70"/>
        <v>0</v>
      </c>
      <c r="BF148" s="18">
        <f t="shared" si="56"/>
        <v>0</v>
      </c>
      <c r="BG148" s="19"/>
      <c r="BH148" s="19"/>
      <c r="BI148" s="19"/>
      <c r="BJ148" s="19">
        <f t="shared" si="71"/>
        <v>0</v>
      </c>
      <c r="BK148" s="18">
        <f t="shared" si="57"/>
        <v>0</v>
      </c>
    </row>
    <row r="149" spans="1:63" x14ac:dyDescent="0.25">
      <c r="A149" s="44">
        <v>209833501</v>
      </c>
      <c r="B149" s="46" t="s">
        <v>505</v>
      </c>
      <c r="C149" s="45">
        <f>VLOOKUP(A149,'[31]MD agosto datos (2)'!$B$1170:$J$1753,9,0)</f>
        <v>94.257999999999996</v>
      </c>
      <c r="D149" s="35">
        <f>VLOOKUP(A149,'[31]MD agosto datos (2)'!$B$2:$I$585,6,0)</f>
        <v>366</v>
      </c>
      <c r="E149" s="35">
        <f>VLOOKUP(A149,'[31]MD agosto datos (2)'!$B$2:$H$585,7,0)</f>
        <v>24</v>
      </c>
      <c r="F149" s="36">
        <f>VLOOKUP(A149,'[31]MD agosto datos (2)'!$B$2:$I$585,8,0)</f>
        <v>34</v>
      </c>
      <c r="G149" s="35">
        <f t="shared" si="58"/>
        <v>424</v>
      </c>
      <c r="H149" s="35">
        <f t="shared" si="59"/>
        <v>39965.392</v>
      </c>
      <c r="I149" s="35">
        <f>VLOOKUP(A149,'[31]MD agosto datos (2)'!$B$586:$I$1169,6,0)</f>
        <v>360</v>
      </c>
      <c r="J149" s="35">
        <f>VLOOKUP(A149,'[31]MD agosto datos (2)'!$B$586:$I$1169,7,0)</f>
        <v>2</v>
      </c>
      <c r="K149" s="36">
        <f>VLOOKUP(A149,'[31]MD agosto datos (2)'!$B$586:$I$1169,8,0)</f>
        <v>21</v>
      </c>
      <c r="L149" s="40">
        <f t="shared" si="60"/>
        <v>383</v>
      </c>
      <c r="M149" s="41">
        <f t="shared" si="61"/>
        <v>36100.813999999998</v>
      </c>
      <c r="N149" s="35">
        <f>VLOOKUP(A149,'[31]MD agosto datos (2)'!$B$1170:$I$1753,6,0)</f>
        <v>318</v>
      </c>
      <c r="O149" s="35">
        <f>VLOOKUP(A149,'[31]MD agosto datos (2)'!$B$1170:$I$1753,7,0)</f>
        <v>2</v>
      </c>
      <c r="P149" s="36">
        <f>VLOOKUP(A149,'[31]MD agosto datos (2)'!$B$1170:$I$1753,8,0)</f>
        <v>21</v>
      </c>
      <c r="Q149" s="42">
        <f t="shared" si="62"/>
        <v>341</v>
      </c>
      <c r="R149" s="43">
        <f t="shared" si="63"/>
        <v>32141.977999999999</v>
      </c>
      <c r="S149" s="15"/>
      <c r="T149" s="16"/>
      <c r="U149" s="16"/>
      <c r="V149" s="17">
        <f t="shared" si="65"/>
        <v>0</v>
      </c>
      <c r="W149" s="18">
        <f t="shared" si="48"/>
        <v>0</v>
      </c>
      <c r="X149" s="16"/>
      <c r="Y149" s="16"/>
      <c r="Z149" s="16"/>
      <c r="AA149" s="19">
        <f t="shared" si="49"/>
        <v>0</v>
      </c>
      <c r="AB149" s="20">
        <f t="shared" si="50"/>
        <v>0</v>
      </c>
      <c r="AC149" s="16"/>
      <c r="AD149" s="21"/>
      <c r="AE149" s="21"/>
      <c r="AF149" s="19">
        <f t="shared" si="64"/>
        <v>0</v>
      </c>
      <c r="AG149" s="20">
        <f t="shared" si="51"/>
        <v>0</v>
      </c>
      <c r="AH149" s="19"/>
      <c r="AI149" s="19"/>
      <c r="AJ149" s="19"/>
      <c r="AK149" s="19">
        <f t="shared" si="66"/>
        <v>0</v>
      </c>
      <c r="AL149" s="20">
        <f t="shared" si="52"/>
        <v>0</v>
      </c>
      <c r="AM149" s="19"/>
      <c r="AN149" s="19"/>
      <c r="AO149" s="19"/>
      <c r="AP149" s="19">
        <f t="shared" si="67"/>
        <v>0</v>
      </c>
      <c r="AQ149" s="20">
        <f t="shared" si="53"/>
        <v>0</v>
      </c>
      <c r="AR149" s="19"/>
      <c r="AS149" s="19"/>
      <c r="AT149" s="19"/>
      <c r="AU149" s="19">
        <f t="shared" si="68"/>
        <v>0</v>
      </c>
      <c r="AV149" s="20">
        <f t="shared" si="54"/>
        <v>0</v>
      </c>
      <c r="AW149" s="19"/>
      <c r="AX149" s="19"/>
      <c r="AY149" s="19"/>
      <c r="AZ149" s="19">
        <f t="shared" si="69"/>
        <v>0</v>
      </c>
      <c r="BA149" s="18">
        <f t="shared" si="55"/>
        <v>0</v>
      </c>
      <c r="BB149" s="19"/>
      <c r="BC149" s="19"/>
      <c r="BD149" s="19"/>
      <c r="BE149" s="19">
        <f t="shared" si="70"/>
        <v>0</v>
      </c>
      <c r="BF149" s="18">
        <f t="shared" si="56"/>
        <v>0</v>
      </c>
      <c r="BG149" s="19"/>
      <c r="BH149" s="19"/>
      <c r="BI149" s="19"/>
      <c r="BJ149" s="19">
        <f t="shared" si="71"/>
        <v>0</v>
      </c>
      <c r="BK149" s="18">
        <f t="shared" si="57"/>
        <v>0</v>
      </c>
    </row>
    <row r="150" spans="1:63" ht="24" x14ac:dyDescent="0.25">
      <c r="A150" s="44">
        <v>209833601</v>
      </c>
      <c r="B150" s="46" t="s">
        <v>506</v>
      </c>
      <c r="C150" s="45">
        <f>VLOOKUP(A150,'[31]MD agosto datos (2)'!$B$1170:$J$1753,9,0)</f>
        <v>0.36799999999999999</v>
      </c>
      <c r="D150" s="35">
        <f>VLOOKUP(A150,'[31]MD agosto datos (2)'!$B$2:$I$585,6,0)</f>
        <v>57500</v>
      </c>
      <c r="E150" s="35">
        <f>VLOOKUP(A150,'[31]MD agosto datos (2)'!$B$2:$H$585,7,0)</f>
        <v>0</v>
      </c>
      <c r="F150" s="36">
        <f>VLOOKUP(A150,'[31]MD agosto datos (2)'!$B$2:$I$585,8,0)</f>
        <v>0</v>
      </c>
      <c r="G150" s="35">
        <f t="shared" si="58"/>
        <v>57500</v>
      </c>
      <c r="H150" s="35">
        <f t="shared" si="59"/>
        <v>21160</v>
      </c>
      <c r="I150" s="35">
        <f>VLOOKUP(A150,'[31]MD agosto datos (2)'!$B$586:$I$1169,6,0)</f>
        <v>0</v>
      </c>
      <c r="J150" s="35">
        <f>VLOOKUP(A150,'[31]MD agosto datos (2)'!$B$586:$I$1169,7,0)</f>
        <v>23500</v>
      </c>
      <c r="K150" s="36">
        <f>VLOOKUP(A150,'[31]MD agosto datos (2)'!$B$586:$I$1169,8,0)</f>
        <v>39400</v>
      </c>
      <c r="L150" s="40">
        <f t="shared" si="60"/>
        <v>62900</v>
      </c>
      <c r="M150" s="41">
        <f t="shared" si="61"/>
        <v>23147.200000000001</v>
      </c>
      <c r="N150" s="35">
        <f>VLOOKUP(A150,'[31]MD agosto datos (2)'!$B$1170:$I$1753,6,0)</f>
        <v>0</v>
      </c>
      <c r="O150" s="35">
        <f>VLOOKUP(A150,'[31]MD agosto datos (2)'!$B$1170:$I$1753,7,0)</f>
        <v>17500</v>
      </c>
      <c r="P150" s="36">
        <f>VLOOKUP(A150,'[31]MD agosto datos (2)'!$B$1170:$I$1753,8,0)</f>
        <v>28400</v>
      </c>
      <c r="Q150" s="42">
        <f t="shared" si="62"/>
        <v>45900</v>
      </c>
      <c r="R150" s="43">
        <f t="shared" si="63"/>
        <v>16891.2</v>
      </c>
      <c r="S150" s="15"/>
      <c r="T150" s="16"/>
      <c r="U150" s="16"/>
      <c r="V150" s="17">
        <f t="shared" si="65"/>
        <v>0</v>
      </c>
      <c r="W150" s="18">
        <f t="shared" si="48"/>
        <v>0</v>
      </c>
      <c r="X150" s="16"/>
      <c r="Y150" s="16"/>
      <c r="Z150" s="16"/>
      <c r="AA150" s="19">
        <f t="shared" si="49"/>
        <v>0</v>
      </c>
      <c r="AB150" s="20">
        <f t="shared" si="50"/>
        <v>0</v>
      </c>
      <c r="AC150" s="16"/>
      <c r="AD150" s="21"/>
      <c r="AE150" s="21"/>
      <c r="AF150" s="19">
        <f t="shared" si="64"/>
        <v>0</v>
      </c>
      <c r="AG150" s="20">
        <f t="shared" si="51"/>
        <v>0</v>
      </c>
      <c r="AH150" s="19"/>
      <c r="AI150" s="19"/>
      <c r="AJ150" s="19"/>
      <c r="AK150" s="19">
        <f t="shared" si="66"/>
        <v>0</v>
      </c>
      <c r="AL150" s="20">
        <f t="shared" si="52"/>
        <v>0</v>
      </c>
      <c r="AM150" s="19"/>
      <c r="AN150" s="19"/>
      <c r="AO150" s="19"/>
      <c r="AP150" s="19">
        <f t="shared" si="67"/>
        <v>0</v>
      </c>
      <c r="AQ150" s="20">
        <f t="shared" si="53"/>
        <v>0</v>
      </c>
      <c r="AR150" s="19"/>
      <c r="AS150" s="19"/>
      <c r="AT150" s="19"/>
      <c r="AU150" s="19">
        <f t="shared" si="68"/>
        <v>0</v>
      </c>
      <c r="AV150" s="20">
        <f t="shared" si="54"/>
        <v>0</v>
      </c>
      <c r="AW150" s="19"/>
      <c r="AX150" s="19"/>
      <c r="AY150" s="19"/>
      <c r="AZ150" s="19">
        <f t="shared" si="69"/>
        <v>0</v>
      </c>
      <c r="BA150" s="18">
        <f t="shared" si="55"/>
        <v>0</v>
      </c>
      <c r="BB150" s="19"/>
      <c r="BC150" s="19"/>
      <c r="BD150" s="19"/>
      <c r="BE150" s="19">
        <f t="shared" si="70"/>
        <v>0</v>
      </c>
      <c r="BF150" s="18">
        <f t="shared" si="56"/>
        <v>0</v>
      </c>
      <c r="BG150" s="19"/>
      <c r="BH150" s="19"/>
      <c r="BI150" s="19"/>
      <c r="BJ150" s="19">
        <f t="shared" si="71"/>
        <v>0</v>
      </c>
      <c r="BK150" s="18">
        <f t="shared" si="57"/>
        <v>0</v>
      </c>
    </row>
    <row r="151" spans="1:63" ht="24" x14ac:dyDescent="0.25">
      <c r="A151" s="44">
        <v>209833701</v>
      </c>
      <c r="B151" s="46" t="s">
        <v>507</v>
      </c>
      <c r="C151" s="45">
        <f>VLOOKUP(A151,'[31]MD agosto datos (2)'!$B$1170:$J$1753,9,0)</f>
        <v>0.36799999999999999</v>
      </c>
      <c r="D151" s="35">
        <f>VLOOKUP(A151,'[31]MD agosto datos (2)'!$B$2:$I$585,6,0)</f>
        <v>30000</v>
      </c>
      <c r="E151" s="35">
        <f>VLOOKUP(A151,'[31]MD agosto datos (2)'!$B$2:$H$585,7,0)</f>
        <v>0</v>
      </c>
      <c r="F151" s="36">
        <f>VLOOKUP(A151,'[31]MD agosto datos (2)'!$B$2:$I$585,8,0)</f>
        <v>0</v>
      </c>
      <c r="G151" s="35">
        <f t="shared" si="58"/>
        <v>30000</v>
      </c>
      <c r="H151" s="35">
        <f t="shared" si="59"/>
        <v>11040</v>
      </c>
      <c r="I151" s="35">
        <f>VLOOKUP(A151,'[31]MD agosto datos (2)'!$B$586:$I$1169,6,0)</f>
        <v>61000</v>
      </c>
      <c r="J151" s="35">
        <f>VLOOKUP(A151,'[31]MD agosto datos (2)'!$B$586:$I$1169,7,0)</f>
        <v>23500</v>
      </c>
      <c r="K151" s="36">
        <f>VLOOKUP(A151,'[31]MD agosto datos (2)'!$B$586:$I$1169,8,0)</f>
        <v>25200</v>
      </c>
      <c r="L151" s="40">
        <f t="shared" si="60"/>
        <v>109700</v>
      </c>
      <c r="M151" s="41">
        <f t="shared" si="61"/>
        <v>40369.599999999999</v>
      </c>
      <c r="N151" s="35">
        <f>VLOOKUP(A151,'[31]MD agosto datos (2)'!$B$1170:$I$1753,6,0)</f>
        <v>0</v>
      </c>
      <c r="O151" s="35">
        <f>VLOOKUP(A151,'[31]MD agosto datos (2)'!$B$1170:$I$1753,7,0)</f>
        <v>11300</v>
      </c>
      <c r="P151" s="36">
        <f>VLOOKUP(A151,'[31]MD agosto datos (2)'!$B$1170:$I$1753,8,0)</f>
        <v>31800</v>
      </c>
      <c r="Q151" s="42">
        <f t="shared" si="62"/>
        <v>43100</v>
      </c>
      <c r="R151" s="43">
        <f t="shared" si="63"/>
        <v>15860.8</v>
      </c>
      <c r="S151" s="15"/>
      <c r="T151" s="16"/>
      <c r="U151" s="16"/>
      <c r="V151" s="17">
        <f t="shared" si="65"/>
        <v>0</v>
      </c>
      <c r="W151" s="18">
        <f t="shared" si="48"/>
        <v>0</v>
      </c>
      <c r="X151" s="16"/>
      <c r="Y151" s="16"/>
      <c r="Z151" s="16"/>
      <c r="AA151" s="19">
        <f t="shared" si="49"/>
        <v>0</v>
      </c>
      <c r="AB151" s="20">
        <f t="shared" si="50"/>
        <v>0</v>
      </c>
      <c r="AC151" s="16"/>
      <c r="AD151" s="21"/>
      <c r="AE151" s="21"/>
      <c r="AF151" s="19">
        <f t="shared" si="64"/>
        <v>0</v>
      </c>
      <c r="AG151" s="20">
        <f t="shared" si="51"/>
        <v>0</v>
      </c>
      <c r="AH151" s="19"/>
      <c r="AI151" s="19"/>
      <c r="AJ151" s="19"/>
      <c r="AK151" s="19">
        <f t="shared" si="66"/>
        <v>0</v>
      </c>
      <c r="AL151" s="20">
        <f t="shared" si="52"/>
        <v>0</v>
      </c>
      <c r="AM151" s="19"/>
      <c r="AN151" s="19"/>
      <c r="AO151" s="19"/>
      <c r="AP151" s="19">
        <f t="shared" si="67"/>
        <v>0</v>
      </c>
      <c r="AQ151" s="20">
        <f t="shared" si="53"/>
        <v>0</v>
      </c>
      <c r="AR151" s="19"/>
      <c r="AS151" s="19"/>
      <c r="AT151" s="19"/>
      <c r="AU151" s="19">
        <f t="shared" si="68"/>
        <v>0</v>
      </c>
      <c r="AV151" s="20">
        <f t="shared" si="54"/>
        <v>0</v>
      </c>
      <c r="AW151" s="19"/>
      <c r="AX151" s="19"/>
      <c r="AY151" s="19"/>
      <c r="AZ151" s="19">
        <f t="shared" si="69"/>
        <v>0</v>
      </c>
      <c r="BA151" s="18">
        <f t="shared" si="55"/>
        <v>0</v>
      </c>
      <c r="BB151" s="19"/>
      <c r="BC151" s="19"/>
      <c r="BD151" s="19"/>
      <c r="BE151" s="19">
        <f t="shared" si="70"/>
        <v>0</v>
      </c>
      <c r="BF151" s="18">
        <f t="shared" si="56"/>
        <v>0</v>
      </c>
      <c r="BG151" s="19"/>
      <c r="BH151" s="19"/>
      <c r="BI151" s="19"/>
      <c r="BJ151" s="19">
        <f t="shared" si="71"/>
        <v>0</v>
      </c>
      <c r="BK151" s="18">
        <f t="shared" si="57"/>
        <v>0</v>
      </c>
    </row>
    <row r="152" spans="1:63" ht="24" x14ac:dyDescent="0.25">
      <c r="A152" s="44">
        <v>209833801</v>
      </c>
      <c r="B152" s="46" t="s">
        <v>508</v>
      </c>
      <c r="C152" s="45">
        <f>VLOOKUP(A152,'[31]MD agosto datos (2)'!$B$1170:$J$1753,9,0)</f>
        <v>0.36799999999999999</v>
      </c>
      <c r="D152" s="35">
        <f>VLOOKUP(A152,'[31]MD agosto datos (2)'!$B$2:$I$585,6,0)</f>
        <v>19700</v>
      </c>
      <c r="E152" s="35">
        <f>VLOOKUP(A152,'[31]MD agosto datos (2)'!$B$2:$H$585,7,0)</f>
        <v>0</v>
      </c>
      <c r="F152" s="36">
        <f>VLOOKUP(A152,'[31]MD agosto datos (2)'!$B$2:$I$585,8,0)</f>
        <v>0</v>
      </c>
      <c r="G152" s="35">
        <f t="shared" si="58"/>
        <v>19700</v>
      </c>
      <c r="H152" s="35">
        <f t="shared" si="59"/>
        <v>7249.5999999999995</v>
      </c>
      <c r="I152" s="35">
        <f>VLOOKUP(A152,'[31]MD agosto datos (2)'!$B$586:$I$1169,6,0)</f>
        <v>41000</v>
      </c>
      <c r="J152" s="35">
        <f>VLOOKUP(A152,'[31]MD agosto datos (2)'!$B$586:$I$1169,7,0)</f>
        <v>41300</v>
      </c>
      <c r="K152" s="36">
        <f>VLOOKUP(A152,'[31]MD agosto datos (2)'!$B$586:$I$1169,8,0)</f>
        <v>17500</v>
      </c>
      <c r="L152" s="40">
        <f t="shared" si="60"/>
        <v>99800</v>
      </c>
      <c r="M152" s="41">
        <f t="shared" si="61"/>
        <v>36726.400000000001</v>
      </c>
      <c r="N152" s="35">
        <f>VLOOKUP(A152,'[31]MD agosto datos (2)'!$B$1170:$I$1753,6,0)</f>
        <v>0</v>
      </c>
      <c r="O152" s="35">
        <f>VLOOKUP(A152,'[31]MD agosto datos (2)'!$B$1170:$I$1753,7,0)</f>
        <v>35700</v>
      </c>
      <c r="P152" s="36">
        <f>VLOOKUP(A152,'[31]MD agosto datos (2)'!$B$1170:$I$1753,8,0)</f>
        <v>10500</v>
      </c>
      <c r="Q152" s="42">
        <f t="shared" si="62"/>
        <v>46200</v>
      </c>
      <c r="R152" s="43">
        <f t="shared" si="63"/>
        <v>17001.599999999999</v>
      </c>
      <c r="S152" s="15"/>
      <c r="T152" s="16"/>
      <c r="U152" s="16"/>
      <c r="V152" s="17">
        <f t="shared" si="65"/>
        <v>0</v>
      </c>
      <c r="W152" s="18">
        <f t="shared" si="48"/>
        <v>0</v>
      </c>
      <c r="X152" s="16"/>
      <c r="Y152" s="16"/>
      <c r="Z152" s="16"/>
      <c r="AA152" s="19">
        <f t="shared" si="49"/>
        <v>0</v>
      </c>
      <c r="AB152" s="20">
        <f t="shared" si="50"/>
        <v>0</v>
      </c>
      <c r="AC152" s="16"/>
      <c r="AD152" s="21"/>
      <c r="AE152" s="21"/>
      <c r="AF152" s="19">
        <f t="shared" si="64"/>
        <v>0</v>
      </c>
      <c r="AG152" s="20">
        <f t="shared" si="51"/>
        <v>0</v>
      </c>
      <c r="AH152" s="19"/>
      <c r="AI152" s="19"/>
      <c r="AJ152" s="19"/>
      <c r="AK152" s="19">
        <f t="shared" si="66"/>
        <v>0</v>
      </c>
      <c r="AL152" s="20">
        <f t="shared" si="52"/>
        <v>0</v>
      </c>
      <c r="AM152" s="19"/>
      <c r="AN152" s="19"/>
      <c r="AO152" s="19"/>
      <c r="AP152" s="19">
        <f t="shared" si="67"/>
        <v>0</v>
      </c>
      <c r="AQ152" s="20">
        <f t="shared" si="53"/>
        <v>0</v>
      </c>
      <c r="AR152" s="19"/>
      <c r="AS152" s="19"/>
      <c r="AT152" s="19"/>
      <c r="AU152" s="19">
        <f t="shared" si="68"/>
        <v>0</v>
      </c>
      <c r="AV152" s="20">
        <f t="shared" si="54"/>
        <v>0</v>
      </c>
      <c r="AW152" s="19"/>
      <c r="AX152" s="19"/>
      <c r="AY152" s="19"/>
      <c r="AZ152" s="19">
        <f t="shared" si="69"/>
        <v>0</v>
      </c>
      <c r="BA152" s="18">
        <f t="shared" si="55"/>
        <v>0</v>
      </c>
      <c r="BB152" s="19"/>
      <c r="BC152" s="19"/>
      <c r="BD152" s="19"/>
      <c r="BE152" s="19">
        <f t="shared" si="70"/>
        <v>0</v>
      </c>
      <c r="BF152" s="18">
        <f t="shared" si="56"/>
        <v>0</v>
      </c>
      <c r="BG152" s="19"/>
      <c r="BH152" s="19"/>
      <c r="BI152" s="19"/>
      <c r="BJ152" s="19">
        <f t="shared" si="71"/>
        <v>0</v>
      </c>
      <c r="BK152" s="18">
        <f t="shared" si="57"/>
        <v>0</v>
      </c>
    </row>
    <row r="153" spans="1:63" ht="24" x14ac:dyDescent="0.25">
      <c r="A153" s="44">
        <v>209833901</v>
      </c>
      <c r="B153" s="46" t="s">
        <v>509</v>
      </c>
      <c r="C153" s="45">
        <f>VLOOKUP(A153,'[31]MD agosto datos (2)'!$B$1170:$J$1753,9,0)</f>
        <v>0.36799999999999999</v>
      </c>
      <c r="D153" s="35">
        <f>VLOOKUP(A153,'[31]MD agosto datos (2)'!$B$2:$I$585,6,0)</f>
        <v>68600</v>
      </c>
      <c r="E153" s="35">
        <f>VLOOKUP(A153,'[31]MD agosto datos (2)'!$B$2:$H$585,7,0)</f>
        <v>53900</v>
      </c>
      <c r="F153" s="36">
        <f>VLOOKUP(A153,'[31]MD agosto datos (2)'!$B$2:$I$585,8,0)</f>
        <v>9900</v>
      </c>
      <c r="G153" s="35">
        <f t="shared" si="58"/>
        <v>132400</v>
      </c>
      <c r="H153" s="35">
        <f t="shared" si="59"/>
        <v>48723.199999999997</v>
      </c>
      <c r="I153" s="35">
        <f>VLOOKUP(A153,'[31]MD agosto datos (2)'!$B$586:$I$1169,6,0)</f>
        <v>57000</v>
      </c>
      <c r="J153" s="35">
        <f>VLOOKUP(A153,'[31]MD agosto datos (2)'!$B$586:$I$1169,7,0)</f>
        <v>50800</v>
      </c>
      <c r="K153" s="36">
        <f>VLOOKUP(A153,'[31]MD agosto datos (2)'!$B$586:$I$1169,8,0)</f>
        <v>6300</v>
      </c>
      <c r="L153" s="40">
        <f t="shared" si="60"/>
        <v>114100</v>
      </c>
      <c r="M153" s="41">
        <f t="shared" si="61"/>
        <v>41988.800000000003</v>
      </c>
      <c r="N153" s="35">
        <f>VLOOKUP(A153,'[31]MD agosto datos (2)'!$B$1170:$I$1753,6,0)</f>
        <v>44000</v>
      </c>
      <c r="O153" s="35">
        <f>VLOOKUP(A153,'[31]MD agosto datos (2)'!$B$1170:$I$1753,7,0)</f>
        <v>50700</v>
      </c>
      <c r="P153" s="36">
        <f>VLOOKUP(A153,'[31]MD agosto datos (2)'!$B$1170:$I$1753,8,0)</f>
        <v>4300</v>
      </c>
      <c r="Q153" s="42">
        <f t="shared" si="62"/>
        <v>99000</v>
      </c>
      <c r="R153" s="43">
        <f t="shared" si="63"/>
        <v>36432</v>
      </c>
      <c r="S153" s="15"/>
      <c r="T153" s="16"/>
      <c r="U153" s="16"/>
      <c r="V153" s="17">
        <f t="shared" si="65"/>
        <v>0</v>
      </c>
      <c r="W153" s="18">
        <f t="shared" si="48"/>
        <v>0</v>
      </c>
      <c r="X153" s="16"/>
      <c r="Y153" s="16"/>
      <c r="Z153" s="16"/>
      <c r="AA153" s="19">
        <f t="shared" si="49"/>
        <v>0</v>
      </c>
      <c r="AB153" s="20">
        <f t="shared" si="50"/>
        <v>0</v>
      </c>
      <c r="AC153" s="16"/>
      <c r="AD153" s="21"/>
      <c r="AE153" s="21"/>
      <c r="AF153" s="19">
        <f t="shared" si="64"/>
        <v>0</v>
      </c>
      <c r="AG153" s="20">
        <f t="shared" si="51"/>
        <v>0</v>
      </c>
      <c r="AH153" s="19"/>
      <c r="AI153" s="19"/>
      <c r="AJ153" s="19"/>
      <c r="AK153" s="19">
        <f t="shared" si="66"/>
        <v>0</v>
      </c>
      <c r="AL153" s="20">
        <f t="shared" si="52"/>
        <v>0</v>
      </c>
      <c r="AM153" s="19"/>
      <c r="AN153" s="19"/>
      <c r="AO153" s="19"/>
      <c r="AP153" s="19">
        <f t="shared" si="67"/>
        <v>0</v>
      </c>
      <c r="AQ153" s="20">
        <f t="shared" si="53"/>
        <v>0</v>
      </c>
      <c r="AR153" s="19"/>
      <c r="AS153" s="19"/>
      <c r="AT153" s="19"/>
      <c r="AU153" s="19">
        <f t="shared" si="68"/>
        <v>0</v>
      </c>
      <c r="AV153" s="20">
        <f t="shared" si="54"/>
        <v>0</v>
      </c>
      <c r="AW153" s="19"/>
      <c r="AX153" s="19"/>
      <c r="AY153" s="19"/>
      <c r="AZ153" s="19">
        <f t="shared" si="69"/>
        <v>0</v>
      </c>
      <c r="BA153" s="18">
        <f t="shared" si="55"/>
        <v>0</v>
      </c>
      <c r="BB153" s="19"/>
      <c r="BC153" s="19"/>
      <c r="BD153" s="19"/>
      <c r="BE153" s="19">
        <f t="shared" si="70"/>
        <v>0</v>
      </c>
      <c r="BF153" s="18">
        <f t="shared" si="56"/>
        <v>0</v>
      </c>
      <c r="BG153" s="19"/>
      <c r="BH153" s="19"/>
      <c r="BI153" s="19"/>
      <c r="BJ153" s="19">
        <f t="shared" si="71"/>
        <v>0</v>
      </c>
      <c r="BK153" s="18">
        <f t="shared" si="57"/>
        <v>0</v>
      </c>
    </row>
    <row r="154" spans="1:63" ht="24" x14ac:dyDescent="0.25">
      <c r="A154" s="44">
        <v>209834501</v>
      </c>
      <c r="B154" s="46" t="s">
        <v>512</v>
      </c>
      <c r="C154" s="45">
        <f>VLOOKUP(A154,'[31]MD agosto datos (2)'!$B$1170:$J$1753,9,0)</f>
        <v>4.55</v>
      </c>
      <c r="D154" s="35">
        <f>VLOOKUP(A154,'[31]MD agosto datos (2)'!$B$2:$I$585,6,0)</f>
        <v>1800</v>
      </c>
      <c r="E154" s="35">
        <f>VLOOKUP(A154,'[31]MD agosto datos (2)'!$B$2:$H$585,7,0)</f>
        <v>19770</v>
      </c>
      <c r="F154" s="36">
        <f>VLOOKUP(A154,'[31]MD agosto datos (2)'!$B$2:$I$585,8,0)</f>
        <v>14880</v>
      </c>
      <c r="G154" s="35">
        <f t="shared" si="58"/>
        <v>36450</v>
      </c>
      <c r="H154" s="35">
        <f t="shared" si="59"/>
        <v>165847.5</v>
      </c>
      <c r="I154" s="35">
        <f>VLOOKUP(A154,'[31]MD agosto datos (2)'!$B$586:$I$1169,6,0)</f>
        <v>0</v>
      </c>
      <c r="J154" s="35">
        <f>VLOOKUP(A154,'[31]MD agosto datos (2)'!$B$586:$I$1169,7,0)</f>
        <v>4860</v>
      </c>
      <c r="K154" s="36">
        <f>VLOOKUP(A154,'[31]MD agosto datos (2)'!$B$586:$I$1169,8,0)</f>
        <v>5250</v>
      </c>
      <c r="L154" s="40">
        <f t="shared" si="60"/>
        <v>10110</v>
      </c>
      <c r="M154" s="41">
        <f t="shared" si="61"/>
        <v>46000.5</v>
      </c>
      <c r="N154" s="35">
        <f>VLOOKUP(A154,'[31]MD agosto datos (2)'!$B$1170:$I$1753,6,0)</f>
        <v>0</v>
      </c>
      <c r="O154" s="35">
        <f>VLOOKUP(A154,'[31]MD agosto datos (2)'!$B$1170:$I$1753,7,0)</f>
        <v>16890</v>
      </c>
      <c r="P154" s="36">
        <f>VLOOKUP(A154,'[31]MD agosto datos (2)'!$B$1170:$I$1753,8,0)</f>
        <v>5250</v>
      </c>
      <c r="Q154" s="42">
        <f t="shared" si="62"/>
        <v>22140</v>
      </c>
      <c r="R154" s="43">
        <f t="shared" si="63"/>
        <v>100737</v>
      </c>
      <c r="S154" s="15"/>
      <c r="T154" s="16"/>
      <c r="U154" s="16"/>
      <c r="V154" s="17">
        <f t="shared" si="65"/>
        <v>0</v>
      </c>
      <c r="W154" s="18">
        <f t="shared" si="48"/>
        <v>0</v>
      </c>
      <c r="X154" s="16"/>
      <c r="Y154" s="16"/>
      <c r="Z154" s="16"/>
      <c r="AA154" s="19">
        <f t="shared" si="49"/>
        <v>0</v>
      </c>
      <c r="AB154" s="20">
        <f t="shared" si="50"/>
        <v>0</v>
      </c>
      <c r="AC154" s="16"/>
      <c r="AD154" s="21"/>
      <c r="AE154" s="21"/>
      <c r="AF154" s="19">
        <f t="shared" si="64"/>
        <v>0</v>
      </c>
      <c r="AG154" s="20">
        <f t="shared" si="51"/>
        <v>0</v>
      </c>
      <c r="AH154" s="19"/>
      <c r="AI154" s="19"/>
      <c r="AJ154" s="19"/>
      <c r="AK154" s="19">
        <f t="shared" si="66"/>
        <v>0</v>
      </c>
      <c r="AL154" s="20">
        <f t="shared" si="52"/>
        <v>0</v>
      </c>
      <c r="AM154" s="19"/>
      <c r="AN154" s="19"/>
      <c r="AO154" s="19"/>
      <c r="AP154" s="19">
        <f t="shared" si="67"/>
        <v>0</v>
      </c>
      <c r="AQ154" s="20">
        <f t="shared" si="53"/>
        <v>0</v>
      </c>
      <c r="AR154" s="19"/>
      <c r="AS154" s="19"/>
      <c r="AT154" s="19"/>
      <c r="AU154" s="19">
        <f t="shared" si="68"/>
        <v>0</v>
      </c>
      <c r="AV154" s="20">
        <f t="shared" si="54"/>
        <v>0</v>
      </c>
      <c r="AW154" s="19"/>
      <c r="AX154" s="19"/>
      <c r="AY154" s="19"/>
      <c r="AZ154" s="19">
        <f t="shared" si="69"/>
        <v>0</v>
      </c>
      <c r="BA154" s="18">
        <f t="shared" si="55"/>
        <v>0</v>
      </c>
      <c r="BB154" s="19"/>
      <c r="BC154" s="19"/>
      <c r="BD154" s="19"/>
      <c r="BE154" s="19">
        <f t="shared" si="70"/>
        <v>0</v>
      </c>
      <c r="BF154" s="18">
        <f t="shared" si="56"/>
        <v>0</v>
      </c>
      <c r="BG154" s="19"/>
      <c r="BH154" s="19"/>
      <c r="BI154" s="19"/>
      <c r="BJ154" s="19">
        <f t="shared" si="71"/>
        <v>0</v>
      </c>
      <c r="BK154" s="18">
        <f t="shared" si="57"/>
        <v>0</v>
      </c>
    </row>
    <row r="155" spans="1:63" ht="24" x14ac:dyDescent="0.25">
      <c r="A155" s="44">
        <v>209834601</v>
      </c>
      <c r="B155" s="46" t="s">
        <v>513</v>
      </c>
      <c r="C155" s="45">
        <f>VLOOKUP(A155,'[31]MD agosto datos (2)'!$B$1170:$J$1753,9,0)</f>
        <v>4.4400000000000004</v>
      </c>
      <c r="D155" s="35">
        <f>VLOOKUP(A155,'[31]MD agosto datos (2)'!$B$2:$I$585,6,0)</f>
        <v>0</v>
      </c>
      <c r="E155" s="35">
        <f>VLOOKUP(A155,'[31]MD agosto datos (2)'!$B$2:$H$585,7,0)</f>
        <v>6720</v>
      </c>
      <c r="F155" s="36">
        <f>VLOOKUP(A155,'[31]MD agosto datos (2)'!$B$2:$I$585,8,0)</f>
        <v>9000</v>
      </c>
      <c r="G155" s="35">
        <f t="shared" si="58"/>
        <v>15720</v>
      </c>
      <c r="H155" s="35">
        <f t="shared" si="59"/>
        <v>69796.800000000003</v>
      </c>
      <c r="I155" s="35">
        <f>VLOOKUP(A155,'[31]MD agosto datos (2)'!$B$586:$I$1169,6,0)</f>
        <v>0</v>
      </c>
      <c r="J155" s="35">
        <f>VLOOKUP(A155,'[31]MD agosto datos (2)'!$B$586:$I$1169,7,0)</f>
        <v>240</v>
      </c>
      <c r="K155" s="36">
        <f>VLOOKUP(A155,'[31]MD agosto datos (2)'!$B$586:$I$1169,8,0)</f>
        <v>2520</v>
      </c>
      <c r="L155" s="40">
        <f t="shared" si="60"/>
        <v>2760</v>
      </c>
      <c r="M155" s="41">
        <f t="shared" si="61"/>
        <v>12254.400000000001</v>
      </c>
      <c r="N155" s="35">
        <f>VLOOKUP(A155,'[31]MD agosto datos (2)'!$B$1170:$I$1753,6,0)</f>
        <v>0</v>
      </c>
      <c r="O155" s="35">
        <f>VLOOKUP(A155,'[31]MD agosto datos (2)'!$B$1170:$I$1753,7,0)</f>
        <v>4560</v>
      </c>
      <c r="P155" s="36">
        <f>VLOOKUP(A155,'[31]MD agosto datos (2)'!$B$1170:$I$1753,8,0)</f>
        <v>2520</v>
      </c>
      <c r="Q155" s="42">
        <f t="shared" si="62"/>
        <v>7080</v>
      </c>
      <c r="R155" s="43">
        <f t="shared" si="63"/>
        <v>31435.200000000004</v>
      </c>
      <c r="S155" s="15"/>
      <c r="T155" s="16"/>
      <c r="U155" s="16"/>
      <c r="V155" s="17">
        <f t="shared" si="65"/>
        <v>0</v>
      </c>
      <c r="W155" s="18">
        <f t="shared" si="48"/>
        <v>0</v>
      </c>
      <c r="X155" s="16"/>
      <c r="Y155" s="16"/>
      <c r="Z155" s="16"/>
      <c r="AA155" s="19">
        <f t="shared" si="49"/>
        <v>0</v>
      </c>
      <c r="AB155" s="20">
        <f t="shared" si="50"/>
        <v>0</v>
      </c>
      <c r="AC155" s="16"/>
      <c r="AD155" s="21"/>
      <c r="AE155" s="21"/>
      <c r="AF155" s="19">
        <f t="shared" si="64"/>
        <v>0</v>
      </c>
      <c r="AG155" s="20">
        <f t="shared" si="51"/>
        <v>0</v>
      </c>
      <c r="AH155" s="19"/>
      <c r="AI155" s="19"/>
      <c r="AJ155" s="19"/>
      <c r="AK155" s="19">
        <f t="shared" si="66"/>
        <v>0</v>
      </c>
      <c r="AL155" s="20">
        <f t="shared" si="52"/>
        <v>0</v>
      </c>
      <c r="AM155" s="19"/>
      <c r="AN155" s="19"/>
      <c r="AO155" s="19"/>
      <c r="AP155" s="19">
        <f t="shared" si="67"/>
        <v>0</v>
      </c>
      <c r="AQ155" s="20">
        <f t="shared" si="53"/>
        <v>0</v>
      </c>
      <c r="AR155" s="19"/>
      <c r="AS155" s="19"/>
      <c r="AT155" s="19"/>
      <c r="AU155" s="19">
        <f t="shared" si="68"/>
        <v>0</v>
      </c>
      <c r="AV155" s="20">
        <f t="shared" si="54"/>
        <v>0</v>
      </c>
      <c r="AW155" s="19"/>
      <c r="AX155" s="19"/>
      <c r="AY155" s="19"/>
      <c r="AZ155" s="19">
        <f t="shared" si="69"/>
        <v>0</v>
      </c>
      <c r="BA155" s="18">
        <f t="shared" si="55"/>
        <v>0</v>
      </c>
      <c r="BB155" s="19"/>
      <c r="BC155" s="19"/>
      <c r="BD155" s="19"/>
      <c r="BE155" s="19">
        <f t="shared" si="70"/>
        <v>0</v>
      </c>
      <c r="BF155" s="18">
        <f t="shared" si="56"/>
        <v>0</v>
      </c>
      <c r="BG155" s="19"/>
      <c r="BH155" s="19"/>
      <c r="BI155" s="19"/>
      <c r="BJ155" s="19">
        <f t="shared" si="71"/>
        <v>0</v>
      </c>
      <c r="BK155" s="18">
        <f t="shared" si="57"/>
        <v>0</v>
      </c>
    </row>
    <row r="156" spans="1:63" x14ac:dyDescent="0.25">
      <c r="A156" s="44">
        <v>209854501</v>
      </c>
      <c r="B156" s="46" t="s">
        <v>517</v>
      </c>
      <c r="C156" s="45">
        <f>VLOOKUP(A156,'[31]MD agosto datos (2)'!$B$1170:$J$1753,9,0)</f>
        <v>8.7799999999999994</v>
      </c>
      <c r="D156" s="35">
        <f>VLOOKUP(A156,'[31]MD agosto datos (2)'!$B$2:$I$585,6,0)</f>
        <v>0</v>
      </c>
      <c r="E156" s="35">
        <f>VLOOKUP(A156,'[31]MD agosto datos (2)'!$B$2:$H$585,7,0)</f>
        <v>0</v>
      </c>
      <c r="F156" s="36">
        <f>VLOOKUP(A156,'[31]MD agosto datos (2)'!$B$2:$I$585,8,0)</f>
        <v>0</v>
      </c>
      <c r="G156" s="35">
        <f t="shared" si="58"/>
        <v>0</v>
      </c>
      <c r="H156" s="35">
        <f t="shared" si="59"/>
        <v>0</v>
      </c>
      <c r="I156" s="35">
        <f>VLOOKUP(A156,'[31]MD agosto datos (2)'!$B$586:$I$1169,6,0)</f>
        <v>0</v>
      </c>
      <c r="J156" s="35">
        <f>VLOOKUP(A156,'[31]MD agosto datos (2)'!$B$586:$I$1169,7,0)</f>
        <v>4750</v>
      </c>
      <c r="K156" s="36">
        <f>VLOOKUP(A156,'[31]MD agosto datos (2)'!$B$586:$I$1169,8,0)</f>
        <v>0</v>
      </c>
      <c r="L156" s="40">
        <f t="shared" si="60"/>
        <v>4750</v>
      </c>
      <c r="M156" s="41">
        <f t="shared" si="61"/>
        <v>41705</v>
      </c>
      <c r="N156" s="35">
        <f>VLOOKUP(A156,'[31]MD agosto datos (2)'!$B$1170:$I$1753,6,0)</f>
        <v>0</v>
      </c>
      <c r="O156" s="35">
        <f>VLOOKUP(A156,'[31]MD agosto datos (2)'!$B$1170:$I$1753,7,0)</f>
        <v>1750</v>
      </c>
      <c r="P156" s="36">
        <f>VLOOKUP(A156,'[31]MD agosto datos (2)'!$B$1170:$I$1753,8,0)</f>
        <v>0</v>
      </c>
      <c r="Q156" s="42">
        <f t="shared" si="62"/>
        <v>1750</v>
      </c>
      <c r="R156" s="43">
        <f t="shared" si="63"/>
        <v>15364.999999999998</v>
      </c>
      <c r="S156" s="15"/>
      <c r="T156" s="16"/>
      <c r="U156" s="16"/>
      <c r="V156" s="17">
        <f t="shared" si="65"/>
        <v>0</v>
      </c>
      <c r="W156" s="18">
        <f t="shared" si="48"/>
        <v>0</v>
      </c>
      <c r="X156" s="16"/>
      <c r="Y156" s="16"/>
      <c r="Z156" s="16"/>
      <c r="AA156" s="19">
        <f t="shared" si="49"/>
        <v>0</v>
      </c>
      <c r="AB156" s="20">
        <f t="shared" si="50"/>
        <v>0</v>
      </c>
      <c r="AC156" s="16"/>
      <c r="AD156" s="21"/>
      <c r="AE156" s="21"/>
      <c r="AF156" s="19">
        <f t="shared" si="64"/>
        <v>0</v>
      </c>
      <c r="AG156" s="20">
        <f t="shared" si="51"/>
        <v>0</v>
      </c>
      <c r="AH156" s="19"/>
      <c r="AI156" s="19"/>
      <c r="AJ156" s="19"/>
      <c r="AK156" s="19">
        <f t="shared" si="66"/>
        <v>0</v>
      </c>
      <c r="AL156" s="20">
        <f t="shared" si="52"/>
        <v>0</v>
      </c>
      <c r="AM156" s="19"/>
      <c r="AN156" s="19"/>
      <c r="AO156" s="19"/>
      <c r="AP156" s="19">
        <f t="shared" si="67"/>
        <v>0</v>
      </c>
      <c r="AQ156" s="20">
        <f t="shared" si="53"/>
        <v>0</v>
      </c>
      <c r="AR156" s="19"/>
      <c r="AS156" s="19"/>
      <c r="AT156" s="19"/>
      <c r="AU156" s="19">
        <f t="shared" si="68"/>
        <v>0</v>
      </c>
      <c r="AV156" s="20">
        <f t="shared" si="54"/>
        <v>0</v>
      </c>
      <c r="AW156" s="19"/>
      <c r="AX156" s="19"/>
      <c r="AY156" s="19"/>
      <c r="AZ156" s="19">
        <f t="shared" si="69"/>
        <v>0</v>
      </c>
      <c r="BA156" s="18">
        <f t="shared" si="55"/>
        <v>0</v>
      </c>
      <c r="BB156" s="19"/>
      <c r="BC156" s="19"/>
      <c r="BD156" s="19"/>
      <c r="BE156" s="19">
        <f t="shared" si="70"/>
        <v>0</v>
      </c>
      <c r="BF156" s="18">
        <f t="shared" si="56"/>
        <v>0</v>
      </c>
      <c r="BG156" s="19"/>
      <c r="BH156" s="19"/>
      <c r="BI156" s="19"/>
      <c r="BJ156" s="19">
        <f t="shared" si="71"/>
        <v>0</v>
      </c>
      <c r="BK156" s="18">
        <f t="shared" si="57"/>
        <v>0</v>
      </c>
    </row>
    <row r="157" spans="1:63" ht="24" x14ac:dyDescent="0.25">
      <c r="A157" s="44">
        <v>209856201</v>
      </c>
      <c r="B157" s="46" t="s">
        <v>518</v>
      </c>
      <c r="C157" s="45">
        <f>VLOOKUP(A157,'[31]MD agosto datos (2)'!$B$1170:$J$1753,9,0)</f>
        <v>914</v>
      </c>
      <c r="D157" s="35">
        <f>VLOOKUP(A157,'[31]MD agosto datos (2)'!$B$2:$I$585,6,0)</f>
        <v>241</v>
      </c>
      <c r="E157" s="35">
        <f>VLOOKUP(A157,'[31]MD agosto datos (2)'!$B$2:$H$585,7,0)</f>
        <v>0</v>
      </c>
      <c r="F157" s="36">
        <f>VLOOKUP(A157,'[31]MD agosto datos (2)'!$B$2:$I$585,8,0)</f>
        <v>0</v>
      </c>
      <c r="G157" s="35">
        <f t="shared" si="58"/>
        <v>241</v>
      </c>
      <c r="H157" s="35">
        <f t="shared" si="59"/>
        <v>220274</v>
      </c>
      <c r="I157" s="35">
        <f>VLOOKUP(A157,'[31]MD agosto datos (2)'!$B$586:$I$1169,6,0)</f>
        <v>186</v>
      </c>
      <c r="J157" s="35">
        <f>VLOOKUP(A157,'[31]MD agosto datos (2)'!$B$586:$I$1169,7,0)</f>
        <v>0</v>
      </c>
      <c r="K157" s="36">
        <f>VLOOKUP(A157,'[31]MD agosto datos (2)'!$B$586:$I$1169,8,0)</f>
        <v>31</v>
      </c>
      <c r="L157" s="40">
        <f t="shared" si="60"/>
        <v>217</v>
      </c>
      <c r="M157" s="41">
        <f t="shared" si="61"/>
        <v>198338</v>
      </c>
      <c r="N157" s="35">
        <f>VLOOKUP(A157,'[31]MD agosto datos (2)'!$B$1170:$I$1753,6,0)</f>
        <v>126</v>
      </c>
      <c r="O157" s="35">
        <f>VLOOKUP(A157,'[31]MD agosto datos (2)'!$B$1170:$I$1753,7,0)</f>
        <v>0</v>
      </c>
      <c r="P157" s="36">
        <f>VLOOKUP(A157,'[31]MD agosto datos (2)'!$B$1170:$I$1753,8,0)</f>
        <v>31</v>
      </c>
      <c r="Q157" s="42">
        <f t="shared" si="62"/>
        <v>157</v>
      </c>
      <c r="R157" s="43">
        <f t="shared" si="63"/>
        <v>143498</v>
      </c>
      <c r="S157" s="15"/>
      <c r="T157" s="16"/>
      <c r="U157" s="16"/>
      <c r="V157" s="17">
        <f t="shared" si="65"/>
        <v>0</v>
      </c>
      <c r="W157" s="18">
        <f t="shared" si="48"/>
        <v>0</v>
      </c>
      <c r="X157" s="16"/>
      <c r="Y157" s="16"/>
      <c r="Z157" s="16"/>
      <c r="AA157" s="19">
        <f t="shared" si="49"/>
        <v>0</v>
      </c>
      <c r="AB157" s="20">
        <f t="shared" si="50"/>
        <v>0</v>
      </c>
      <c r="AC157" s="16"/>
      <c r="AD157" s="21"/>
      <c r="AE157" s="21"/>
      <c r="AF157" s="19">
        <f t="shared" si="64"/>
        <v>0</v>
      </c>
      <c r="AG157" s="20">
        <f t="shared" si="51"/>
        <v>0</v>
      </c>
      <c r="AH157" s="19"/>
      <c r="AI157" s="19"/>
      <c r="AJ157" s="19"/>
      <c r="AK157" s="19">
        <f t="shared" si="66"/>
        <v>0</v>
      </c>
      <c r="AL157" s="20">
        <f t="shared" si="52"/>
        <v>0</v>
      </c>
      <c r="AM157" s="19"/>
      <c r="AN157" s="19"/>
      <c r="AO157" s="19"/>
      <c r="AP157" s="19">
        <f t="shared" si="67"/>
        <v>0</v>
      </c>
      <c r="AQ157" s="20">
        <f t="shared" si="53"/>
        <v>0</v>
      </c>
      <c r="AR157" s="19"/>
      <c r="AS157" s="19"/>
      <c r="AT157" s="19"/>
      <c r="AU157" s="19">
        <f t="shared" si="68"/>
        <v>0</v>
      </c>
      <c r="AV157" s="20">
        <f t="shared" si="54"/>
        <v>0</v>
      </c>
      <c r="AW157" s="19"/>
      <c r="AX157" s="19"/>
      <c r="AY157" s="19"/>
      <c r="AZ157" s="19">
        <f t="shared" si="69"/>
        <v>0</v>
      </c>
      <c r="BA157" s="18">
        <f t="shared" si="55"/>
        <v>0</v>
      </c>
      <c r="BB157" s="19"/>
      <c r="BC157" s="19"/>
      <c r="BD157" s="19"/>
      <c r="BE157" s="19">
        <f t="shared" si="70"/>
        <v>0</v>
      </c>
      <c r="BF157" s="18">
        <f t="shared" si="56"/>
        <v>0</v>
      </c>
      <c r="BG157" s="19"/>
      <c r="BH157" s="19"/>
      <c r="BI157" s="19"/>
      <c r="BJ157" s="19">
        <f t="shared" si="71"/>
        <v>0</v>
      </c>
      <c r="BK157" s="18">
        <f t="shared" si="57"/>
        <v>0</v>
      </c>
    </row>
    <row r="158" spans="1:63" x14ac:dyDescent="0.25">
      <c r="A158" s="44">
        <v>209865701</v>
      </c>
      <c r="B158" s="46" t="s">
        <v>520</v>
      </c>
      <c r="C158" s="45">
        <f>VLOOKUP(A158,'[31]MD agosto datos (2)'!$B$1170:$J$1753,9,0)</f>
        <v>50</v>
      </c>
      <c r="D158" s="35">
        <f>VLOOKUP(A158,'[31]MD agosto datos (2)'!$B$2:$I$585,6,0)</f>
        <v>9320</v>
      </c>
      <c r="E158" s="35">
        <f>VLOOKUP(A158,'[31]MD agosto datos (2)'!$B$2:$H$585,7,0)</f>
        <v>1810</v>
      </c>
      <c r="F158" s="36">
        <f>VLOOKUP(A158,'[31]MD agosto datos (2)'!$B$2:$I$585,8,0)</f>
        <v>1590</v>
      </c>
      <c r="G158" s="35">
        <f t="shared" si="58"/>
        <v>12720</v>
      </c>
      <c r="H158" s="35">
        <f t="shared" si="59"/>
        <v>636000</v>
      </c>
      <c r="I158" s="35">
        <f>VLOOKUP(A158,'[31]MD agosto datos (2)'!$B$586:$I$1169,6,0)</f>
        <v>8770</v>
      </c>
      <c r="J158" s="35">
        <f>VLOOKUP(A158,'[31]MD agosto datos (2)'!$B$586:$I$1169,7,0)</f>
        <v>1680</v>
      </c>
      <c r="K158" s="36">
        <f>VLOOKUP(A158,'[31]MD agosto datos (2)'!$B$586:$I$1169,8,0)</f>
        <v>290</v>
      </c>
      <c r="L158" s="40">
        <f t="shared" si="60"/>
        <v>10740</v>
      </c>
      <c r="M158" s="41">
        <f t="shared" si="61"/>
        <v>537000</v>
      </c>
      <c r="N158" s="35">
        <f>VLOOKUP(A158,'[31]MD agosto datos (2)'!$B$1170:$I$1753,6,0)</f>
        <v>8070</v>
      </c>
      <c r="O158" s="35">
        <f>VLOOKUP(A158,'[31]MD agosto datos (2)'!$B$1170:$I$1753,7,0)</f>
        <v>1630</v>
      </c>
      <c r="P158" s="36">
        <f>VLOOKUP(A158,'[31]MD agosto datos (2)'!$B$1170:$I$1753,8,0)</f>
        <v>290</v>
      </c>
      <c r="Q158" s="42">
        <f t="shared" si="62"/>
        <v>9990</v>
      </c>
      <c r="R158" s="43">
        <f t="shared" si="63"/>
        <v>499500</v>
      </c>
      <c r="S158" s="15"/>
      <c r="T158" s="16"/>
      <c r="U158" s="16"/>
      <c r="V158" s="17">
        <f t="shared" si="65"/>
        <v>0</v>
      </c>
      <c r="W158" s="18">
        <f t="shared" si="48"/>
        <v>0</v>
      </c>
      <c r="X158" s="16"/>
      <c r="Y158" s="16"/>
      <c r="Z158" s="16"/>
      <c r="AA158" s="19">
        <f t="shared" si="49"/>
        <v>0</v>
      </c>
      <c r="AB158" s="20">
        <f t="shared" si="50"/>
        <v>0</v>
      </c>
      <c r="AC158" s="16"/>
      <c r="AD158" s="21"/>
      <c r="AE158" s="21"/>
      <c r="AF158" s="19">
        <f t="shared" si="64"/>
        <v>0</v>
      </c>
      <c r="AG158" s="20">
        <f t="shared" si="51"/>
        <v>0</v>
      </c>
      <c r="AH158" s="19"/>
      <c r="AI158" s="19"/>
      <c r="AJ158" s="19"/>
      <c r="AK158" s="19">
        <f t="shared" si="66"/>
        <v>0</v>
      </c>
      <c r="AL158" s="20">
        <f t="shared" si="52"/>
        <v>0</v>
      </c>
      <c r="AM158" s="19"/>
      <c r="AN158" s="19"/>
      <c r="AO158" s="19"/>
      <c r="AP158" s="19">
        <f t="shared" si="67"/>
        <v>0</v>
      </c>
      <c r="AQ158" s="20">
        <f t="shared" si="53"/>
        <v>0</v>
      </c>
      <c r="AR158" s="19"/>
      <c r="AS158" s="19"/>
      <c r="AT158" s="19"/>
      <c r="AU158" s="19">
        <f t="shared" si="68"/>
        <v>0</v>
      </c>
      <c r="AV158" s="20">
        <f t="shared" si="54"/>
        <v>0</v>
      </c>
      <c r="AW158" s="19"/>
      <c r="AX158" s="19"/>
      <c r="AY158" s="19"/>
      <c r="AZ158" s="19">
        <f t="shared" si="69"/>
        <v>0</v>
      </c>
      <c r="BA158" s="18">
        <f t="shared" si="55"/>
        <v>0</v>
      </c>
      <c r="BB158" s="19"/>
      <c r="BC158" s="19"/>
      <c r="BD158" s="19"/>
      <c r="BE158" s="19">
        <f t="shared" si="70"/>
        <v>0</v>
      </c>
      <c r="BF158" s="18">
        <f t="shared" si="56"/>
        <v>0</v>
      </c>
      <c r="BG158" s="19"/>
      <c r="BH158" s="19"/>
      <c r="BI158" s="19"/>
      <c r="BJ158" s="19">
        <f t="shared" si="71"/>
        <v>0</v>
      </c>
      <c r="BK158" s="18">
        <f t="shared" si="57"/>
        <v>0</v>
      </c>
    </row>
    <row r="159" spans="1:63" ht="24" x14ac:dyDescent="0.25">
      <c r="A159" s="44">
        <v>209871201</v>
      </c>
      <c r="B159" s="46" t="s">
        <v>527</v>
      </c>
      <c r="C159" s="45">
        <f>VLOOKUP(A159,'[31]MD agosto datos (2)'!$B$1170:$J$1753,9,0)</f>
        <v>1074</v>
      </c>
      <c r="D159" s="35">
        <f>VLOOKUP(A159,'[31]MD agosto datos (2)'!$B$2:$I$585,6,0)</f>
        <v>100</v>
      </c>
      <c r="E159" s="35">
        <f>VLOOKUP(A159,'[31]MD agosto datos (2)'!$B$2:$H$585,7,0)</f>
        <v>69</v>
      </c>
      <c r="F159" s="36">
        <f>VLOOKUP(A159,'[31]MD agosto datos (2)'!$B$2:$I$585,8,0)</f>
        <v>30</v>
      </c>
      <c r="G159" s="35">
        <f t="shared" si="58"/>
        <v>199</v>
      </c>
      <c r="H159" s="35">
        <f t="shared" si="59"/>
        <v>213726</v>
      </c>
      <c r="I159" s="35">
        <f>VLOOKUP(A159,'[31]MD agosto datos (2)'!$B$586:$I$1169,6,0)</f>
        <v>100</v>
      </c>
      <c r="J159" s="35">
        <f>VLOOKUP(A159,'[31]MD agosto datos (2)'!$B$586:$I$1169,7,0)</f>
        <v>69</v>
      </c>
      <c r="K159" s="36">
        <f>VLOOKUP(A159,'[31]MD agosto datos (2)'!$B$586:$I$1169,8,0)</f>
        <v>30</v>
      </c>
      <c r="L159" s="40">
        <f t="shared" si="60"/>
        <v>199</v>
      </c>
      <c r="M159" s="41">
        <f t="shared" si="61"/>
        <v>213726</v>
      </c>
      <c r="N159" s="35">
        <f>VLOOKUP(A159,'[31]MD agosto datos (2)'!$B$1170:$I$1753,6,0)</f>
        <v>36</v>
      </c>
      <c r="O159" s="35">
        <f>VLOOKUP(A159,'[31]MD agosto datos (2)'!$B$1170:$I$1753,7,0)</f>
        <v>69</v>
      </c>
      <c r="P159" s="36">
        <f>VLOOKUP(A159,'[31]MD agosto datos (2)'!$B$1170:$I$1753,8,0)</f>
        <v>0</v>
      </c>
      <c r="Q159" s="42">
        <f t="shared" si="62"/>
        <v>105</v>
      </c>
      <c r="R159" s="43">
        <f t="shared" si="63"/>
        <v>112770</v>
      </c>
      <c r="S159" s="15"/>
      <c r="T159" s="16"/>
      <c r="U159" s="16"/>
      <c r="V159" s="17">
        <f t="shared" si="65"/>
        <v>0</v>
      </c>
      <c r="W159" s="18">
        <f t="shared" si="48"/>
        <v>0</v>
      </c>
      <c r="X159" s="16"/>
      <c r="Y159" s="16"/>
      <c r="Z159" s="16"/>
      <c r="AA159" s="19">
        <f t="shared" si="49"/>
        <v>0</v>
      </c>
      <c r="AB159" s="20">
        <f t="shared" si="50"/>
        <v>0</v>
      </c>
      <c r="AC159" s="16"/>
      <c r="AD159" s="21"/>
      <c r="AE159" s="21"/>
      <c r="AF159" s="19">
        <f t="shared" si="64"/>
        <v>0</v>
      </c>
      <c r="AG159" s="20">
        <f t="shared" si="51"/>
        <v>0</v>
      </c>
      <c r="AH159" s="19"/>
      <c r="AI159" s="19"/>
      <c r="AJ159" s="19"/>
      <c r="AK159" s="19">
        <f t="shared" si="66"/>
        <v>0</v>
      </c>
      <c r="AL159" s="20">
        <f t="shared" si="52"/>
        <v>0</v>
      </c>
      <c r="AM159" s="19"/>
      <c r="AN159" s="19"/>
      <c r="AO159" s="19"/>
      <c r="AP159" s="19">
        <f t="shared" si="67"/>
        <v>0</v>
      </c>
      <c r="AQ159" s="20">
        <f t="shared" si="53"/>
        <v>0</v>
      </c>
      <c r="AR159" s="19"/>
      <c r="AS159" s="19"/>
      <c r="AT159" s="19"/>
      <c r="AU159" s="19">
        <f t="shared" si="68"/>
        <v>0</v>
      </c>
      <c r="AV159" s="20">
        <f t="shared" si="54"/>
        <v>0</v>
      </c>
      <c r="AW159" s="19"/>
      <c r="AX159" s="19"/>
      <c r="AY159" s="19"/>
      <c r="AZ159" s="19">
        <f t="shared" si="69"/>
        <v>0</v>
      </c>
      <c r="BA159" s="18">
        <f t="shared" si="55"/>
        <v>0</v>
      </c>
      <c r="BB159" s="19"/>
      <c r="BC159" s="19"/>
      <c r="BD159" s="19"/>
      <c r="BE159" s="19">
        <f t="shared" si="70"/>
        <v>0</v>
      </c>
      <c r="BF159" s="18">
        <f t="shared" si="56"/>
        <v>0</v>
      </c>
      <c r="BG159" s="19"/>
      <c r="BH159" s="19"/>
      <c r="BI159" s="19"/>
      <c r="BJ159" s="19">
        <f t="shared" si="71"/>
        <v>0</v>
      </c>
      <c r="BK159" s="18">
        <f t="shared" si="57"/>
        <v>0</v>
      </c>
    </row>
    <row r="160" spans="1:63" ht="36" x14ac:dyDescent="0.25">
      <c r="A160" s="44">
        <v>209871801</v>
      </c>
      <c r="B160" s="46" t="s">
        <v>533</v>
      </c>
      <c r="C160" s="45">
        <f>VLOOKUP(A160,'[31]MD agosto datos (2)'!$B$1170:$J$1753,9,0)</f>
        <v>205</v>
      </c>
      <c r="D160" s="35">
        <f>VLOOKUP(A160,'[31]MD agosto datos (2)'!$B$2:$I$585,6,0)</f>
        <v>233</v>
      </c>
      <c r="E160" s="35">
        <f>VLOOKUP(A160,'[31]MD agosto datos (2)'!$B$2:$H$585,7,0)</f>
        <v>0</v>
      </c>
      <c r="F160" s="36">
        <f>VLOOKUP(A160,'[31]MD agosto datos (2)'!$B$2:$I$585,8,0)</f>
        <v>0</v>
      </c>
      <c r="G160" s="35">
        <f t="shared" si="58"/>
        <v>233</v>
      </c>
      <c r="H160" s="35">
        <f t="shared" si="59"/>
        <v>47765</v>
      </c>
      <c r="I160" s="35">
        <f>VLOOKUP(A160,'[31]MD agosto datos (2)'!$B$586:$I$1169,6,0)</f>
        <v>233</v>
      </c>
      <c r="J160" s="35">
        <f>VLOOKUP(A160,'[31]MD agosto datos (2)'!$B$586:$I$1169,7,0)</f>
        <v>0</v>
      </c>
      <c r="K160" s="36">
        <f>VLOOKUP(A160,'[31]MD agosto datos (2)'!$B$586:$I$1169,8,0)</f>
        <v>0</v>
      </c>
      <c r="L160" s="40">
        <f t="shared" si="60"/>
        <v>233</v>
      </c>
      <c r="M160" s="41">
        <f t="shared" si="61"/>
        <v>47765</v>
      </c>
      <c r="N160" s="35">
        <f>VLOOKUP(A160,'[31]MD agosto datos (2)'!$B$1170:$I$1753,6,0)</f>
        <v>50</v>
      </c>
      <c r="O160" s="35">
        <f>VLOOKUP(A160,'[31]MD agosto datos (2)'!$B$1170:$I$1753,7,0)</f>
        <v>0</v>
      </c>
      <c r="P160" s="36">
        <f>VLOOKUP(A160,'[31]MD agosto datos (2)'!$B$1170:$I$1753,8,0)</f>
        <v>0</v>
      </c>
      <c r="Q160" s="42">
        <f t="shared" si="62"/>
        <v>50</v>
      </c>
      <c r="R160" s="43">
        <f t="shared" si="63"/>
        <v>10250</v>
      </c>
      <c r="S160" s="15"/>
      <c r="T160" s="16"/>
      <c r="U160" s="16"/>
      <c r="V160" s="17">
        <f t="shared" si="65"/>
        <v>0</v>
      </c>
      <c r="W160" s="18">
        <f t="shared" si="48"/>
        <v>0</v>
      </c>
      <c r="X160" s="16"/>
      <c r="Y160" s="16"/>
      <c r="Z160" s="16"/>
      <c r="AA160" s="19">
        <f t="shared" si="49"/>
        <v>0</v>
      </c>
      <c r="AB160" s="20">
        <f t="shared" si="50"/>
        <v>0</v>
      </c>
      <c r="AC160" s="16"/>
      <c r="AD160" s="21"/>
      <c r="AE160" s="21"/>
      <c r="AF160" s="19">
        <f t="shared" si="64"/>
        <v>0</v>
      </c>
      <c r="AG160" s="20">
        <f t="shared" si="51"/>
        <v>0</v>
      </c>
      <c r="AH160" s="19"/>
      <c r="AI160" s="19"/>
      <c r="AJ160" s="19"/>
      <c r="AK160" s="19">
        <f t="shared" si="66"/>
        <v>0</v>
      </c>
      <c r="AL160" s="20">
        <f t="shared" si="52"/>
        <v>0</v>
      </c>
      <c r="AM160" s="19"/>
      <c r="AN160" s="19"/>
      <c r="AO160" s="19"/>
      <c r="AP160" s="19">
        <f t="shared" si="67"/>
        <v>0</v>
      </c>
      <c r="AQ160" s="20">
        <f t="shared" si="53"/>
        <v>0</v>
      </c>
      <c r="AR160" s="19"/>
      <c r="AS160" s="19"/>
      <c r="AT160" s="19"/>
      <c r="AU160" s="19">
        <f t="shared" si="68"/>
        <v>0</v>
      </c>
      <c r="AV160" s="20">
        <f t="shared" si="54"/>
        <v>0</v>
      </c>
      <c r="AW160" s="19"/>
      <c r="AX160" s="19"/>
      <c r="AY160" s="19"/>
      <c r="AZ160" s="19">
        <f t="shared" si="69"/>
        <v>0</v>
      </c>
      <c r="BA160" s="18">
        <f t="shared" si="55"/>
        <v>0</v>
      </c>
      <c r="BB160" s="19"/>
      <c r="BC160" s="19"/>
      <c r="BD160" s="19"/>
      <c r="BE160" s="19">
        <f t="shared" si="70"/>
        <v>0</v>
      </c>
      <c r="BF160" s="18">
        <f t="shared" si="56"/>
        <v>0</v>
      </c>
      <c r="BG160" s="19"/>
      <c r="BH160" s="19"/>
      <c r="BI160" s="19"/>
      <c r="BJ160" s="19">
        <f t="shared" si="71"/>
        <v>0</v>
      </c>
      <c r="BK160" s="18">
        <f t="shared" si="57"/>
        <v>0</v>
      </c>
    </row>
    <row r="161" spans="1:63" ht="24" x14ac:dyDescent="0.25">
      <c r="A161" s="44">
        <v>209871901</v>
      </c>
      <c r="B161" s="46" t="s">
        <v>534</v>
      </c>
      <c r="C161" s="45">
        <f>VLOOKUP(A161,'[31]MD agosto datos (2)'!$B$1170:$J$1753,9,0)</f>
        <v>205</v>
      </c>
      <c r="D161" s="35">
        <f>VLOOKUP(A161,'[31]MD agosto datos (2)'!$B$2:$I$585,6,0)</f>
        <v>404</v>
      </c>
      <c r="E161" s="35">
        <f>VLOOKUP(A161,'[31]MD agosto datos (2)'!$B$2:$H$585,7,0)</f>
        <v>0</v>
      </c>
      <c r="F161" s="36">
        <f>VLOOKUP(A161,'[31]MD agosto datos (2)'!$B$2:$I$585,8,0)</f>
        <v>0</v>
      </c>
      <c r="G161" s="35">
        <f t="shared" si="58"/>
        <v>404</v>
      </c>
      <c r="H161" s="35">
        <f t="shared" si="59"/>
        <v>82820</v>
      </c>
      <c r="I161" s="35">
        <f>VLOOKUP(A161,'[31]MD agosto datos (2)'!$B$586:$I$1169,6,0)</f>
        <v>404</v>
      </c>
      <c r="J161" s="35">
        <f>VLOOKUP(A161,'[31]MD agosto datos (2)'!$B$586:$I$1169,7,0)</f>
        <v>0</v>
      </c>
      <c r="K161" s="36">
        <f>VLOOKUP(A161,'[31]MD agosto datos (2)'!$B$586:$I$1169,8,0)</f>
        <v>0</v>
      </c>
      <c r="L161" s="40">
        <f t="shared" si="60"/>
        <v>404</v>
      </c>
      <c r="M161" s="41">
        <f t="shared" si="61"/>
        <v>82820</v>
      </c>
      <c r="N161" s="35">
        <f>VLOOKUP(A161,'[31]MD agosto datos (2)'!$B$1170:$I$1753,6,0)</f>
        <v>50</v>
      </c>
      <c r="O161" s="35">
        <f>VLOOKUP(A161,'[31]MD agosto datos (2)'!$B$1170:$I$1753,7,0)</f>
        <v>0</v>
      </c>
      <c r="P161" s="36">
        <f>VLOOKUP(A161,'[31]MD agosto datos (2)'!$B$1170:$I$1753,8,0)</f>
        <v>0</v>
      </c>
      <c r="Q161" s="42">
        <f t="shared" si="62"/>
        <v>50</v>
      </c>
      <c r="R161" s="43">
        <f t="shared" si="63"/>
        <v>10250</v>
      </c>
      <c r="S161" s="15"/>
      <c r="T161" s="16"/>
      <c r="U161" s="16"/>
      <c r="V161" s="17">
        <f t="shared" si="65"/>
        <v>0</v>
      </c>
      <c r="W161" s="18">
        <f t="shared" si="48"/>
        <v>0</v>
      </c>
      <c r="X161" s="16"/>
      <c r="Y161" s="16"/>
      <c r="Z161" s="16"/>
      <c r="AA161" s="19">
        <f t="shared" si="49"/>
        <v>0</v>
      </c>
      <c r="AB161" s="20">
        <f t="shared" si="50"/>
        <v>0</v>
      </c>
      <c r="AC161" s="16"/>
      <c r="AD161" s="21"/>
      <c r="AE161" s="21"/>
      <c r="AF161" s="19">
        <f t="shared" si="64"/>
        <v>0</v>
      </c>
      <c r="AG161" s="20">
        <f t="shared" si="51"/>
        <v>0</v>
      </c>
      <c r="AH161" s="19"/>
      <c r="AI161" s="19"/>
      <c r="AJ161" s="19"/>
      <c r="AK161" s="19">
        <f t="shared" si="66"/>
        <v>0</v>
      </c>
      <c r="AL161" s="20">
        <f t="shared" si="52"/>
        <v>0</v>
      </c>
      <c r="AM161" s="19"/>
      <c r="AN161" s="19"/>
      <c r="AO161" s="19"/>
      <c r="AP161" s="19">
        <f t="shared" si="67"/>
        <v>0</v>
      </c>
      <c r="AQ161" s="20">
        <f t="shared" si="53"/>
        <v>0</v>
      </c>
      <c r="AR161" s="19"/>
      <c r="AS161" s="19"/>
      <c r="AT161" s="19"/>
      <c r="AU161" s="19">
        <f t="shared" si="68"/>
        <v>0</v>
      </c>
      <c r="AV161" s="20">
        <f t="shared" si="54"/>
        <v>0</v>
      </c>
      <c r="AW161" s="19"/>
      <c r="AX161" s="19"/>
      <c r="AY161" s="19"/>
      <c r="AZ161" s="19">
        <f t="shared" si="69"/>
        <v>0</v>
      </c>
      <c r="BA161" s="18">
        <f t="shared" si="55"/>
        <v>0</v>
      </c>
      <c r="BB161" s="19"/>
      <c r="BC161" s="19"/>
      <c r="BD161" s="19"/>
      <c r="BE161" s="19">
        <f t="shared" si="70"/>
        <v>0</v>
      </c>
      <c r="BF161" s="18">
        <f t="shared" si="56"/>
        <v>0</v>
      </c>
      <c r="BG161" s="19"/>
      <c r="BH161" s="19"/>
      <c r="BI161" s="19"/>
      <c r="BJ161" s="19">
        <f t="shared" si="71"/>
        <v>0</v>
      </c>
      <c r="BK161" s="18">
        <f t="shared" si="57"/>
        <v>0</v>
      </c>
    </row>
    <row r="162" spans="1:63" ht="72" x14ac:dyDescent="0.25">
      <c r="A162" s="44">
        <v>209910801</v>
      </c>
      <c r="B162" s="46" t="s">
        <v>537</v>
      </c>
      <c r="C162" s="45">
        <f>VLOOKUP(A162,'[31]MD agosto datos (2)'!$B$1170:$J$1753,9,0)</f>
        <v>40000</v>
      </c>
      <c r="D162" s="35">
        <f>VLOOKUP(A162,'[31]MD agosto datos (2)'!$B$2:$I$585,6,0)</f>
        <v>0</v>
      </c>
      <c r="E162" s="35">
        <f>VLOOKUP(A162,'[31]MD agosto datos (2)'!$B$2:$H$585,7,0)</f>
        <v>0</v>
      </c>
      <c r="F162" s="36">
        <f>VLOOKUP(A162,'[31]MD agosto datos (2)'!$B$2:$I$585,8,0)</f>
        <v>0</v>
      </c>
      <c r="G162" s="35">
        <f t="shared" si="58"/>
        <v>0</v>
      </c>
      <c r="H162" s="35">
        <f t="shared" si="59"/>
        <v>0</v>
      </c>
      <c r="I162" s="35">
        <f>VLOOKUP(A162,'[31]MD agosto datos (2)'!$B$586:$I$1169,6,0)</f>
        <v>4</v>
      </c>
      <c r="J162" s="35">
        <f>VLOOKUP(A162,'[31]MD agosto datos (2)'!$B$586:$I$1169,7,0)</f>
        <v>0</v>
      </c>
      <c r="K162" s="36">
        <f>VLOOKUP(A162,'[31]MD agosto datos (2)'!$B$586:$I$1169,8,0)</f>
        <v>0</v>
      </c>
      <c r="L162" s="40">
        <f t="shared" si="60"/>
        <v>4</v>
      </c>
      <c r="M162" s="41">
        <f t="shared" si="61"/>
        <v>160000</v>
      </c>
      <c r="N162" s="35">
        <f>VLOOKUP(A162,'[31]MD agosto datos (2)'!$B$1170:$I$1753,6,0)</f>
        <v>4</v>
      </c>
      <c r="O162" s="35">
        <f>VLOOKUP(A162,'[31]MD agosto datos (2)'!$B$1170:$I$1753,7,0)</f>
        <v>0</v>
      </c>
      <c r="P162" s="36">
        <f>VLOOKUP(A162,'[31]MD agosto datos (2)'!$B$1170:$I$1753,8,0)</f>
        <v>0</v>
      </c>
      <c r="Q162" s="42">
        <f t="shared" si="62"/>
        <v>4</v>
      </c>
      <c r="R162" s="43">
        <f t="shared" si="63"/>
        <v>160000</v>
      </c>
      <c r="S162" s="15"/>
      <c r="T162" s="16"/>
      <c r="U162" s="16"/>
      <c r="V162" s="17">
        <f t="shared" si="65"/>
        <v>0</v>
      </c>
      <c r="W162" s="18">
        <f t="shared" si="48"/>
        <v>0</v>
      </c>
      <c r="X162" s="16"/>
      <c r="Y162" s="16"/>
      <c r="Z162" s="16"/>
      <c r="AA162" s="19">
        <f t="shared" si="49"/>
        <v>0</v>
      </c>
      <c r="AB162" s="20">
        <f t="shared" si="50"/>
        <v>0</v>
      </c>
      <c r="AC162" s="16"/>
      <c r="AD162" s="21"/>
      <c r="AE162" s="21"/>
      <c r="AF162" s="19">
        <f t="shared" si="64"/>
        <v>0</v>
      </c>
      <c r="AG162" s="20">
        <f t="shared" si="51"/>
        <v>0</v>
      </c>
      <c r="AH162" s="19"/>
      <c r="AI162" s="19"/>
      <c r="AJ162" s="19"/>
      <c r="AK162" s="19">
        <f t="shared" si="66"/>
        <v>0</v>
      </c>
      <c r="AL162" s="20">
        <f t="shared" si="52"/>
        <v>0</v>
      </c>
      <c r="AM162" s="19"/>
      <c r="AN162" s="19"/>
      <c r="AO162" s="19"/>
      <c r="AP162" s="19">
        <f t="shared" si="67"/>
        <v>0</v>
      </c>
      <c r="AQ162" s="20">
        <f t="shared" si="53"/>
        <v>0</v>
      </c>
      <c r="AR162" s="19"/>
      <c r="AS162" s="19"/>
      <c r="AT162" s="19"/>
      <c r="AU162" s="19">
        <f t="shared" si="68"/>
        <v>0</v>
      </c>
      <c r="AV162" s="20">
        <f t="shared" si="54"/>
        <v>0</v>
      </c>
      <c r="AW162" s="19"/>
      <c r="AX162" s="19"/>
      <c r="AY162" s="19"/>
      <c r="AZ162" s="19">
        <f t="shared" si="69"/>
        <v>0</v>
      </c>
      <c r="BA162" s="18">
        <f t="shared" si="55"/>
        <v>0</v>
      </c>
      <c r="BB162" s="19"/>
      <c r="BC162" s="19"/>
      <c r="BD162" s="19"/>
      <c r="BE162" s="19">
        <f t="shared" si="70"/>
        <v>0</v>
      </c>
      <c r="BF162" s="18">
        <f t="shared" si="56"/>
        <v>0</v>
      </c>
      <c r="BG162" s="19"/>
      <c r="BH162" s="19"/>
      <c r="BI162" s="19"/>
      <c r="BJ162" s="19">
        <f t="shared" si="71"/>
        <v>0</v>
      </c>
      <c r="BK162" s="18">
        <f t="shared" si="57"/>
        <v>0</v>
      </c>
    </row>
    <row r="163" spans="1:63" x14ac:dyDescent="0.25">
      <c r="A163" s="44">
        <v>209975301</v>
      </c>
      <c r="B163" s="46" t="s">
        <v>539</v>
      </c>
      <c r="C163" s="45">
        <f>VLOOKUP(A163,'[31]MD agosto datos (2)'!$B$1170:$J$1753,9,0)</f>
        <v>16.8</v>
      </c>
      <c r="D163" s="35">
        <f>VLOOKUP(A163,'[31]MD agosto datos (2)'!$B$2:$I$585,6,0)</f>
        <v>0</v>
      </c>
      <c r="E163" s="35">
        <f>VLOOKUP(A163,'[31]MD agosto datos (2)'!$B$2:$H$585,7,0)</f>
        <v>0</v>
      </c>
      <c r="F163" s="36">
        <f>VLOOKUP(A163,'[31]MD agosto datos (2)'!$B$2:$I$585,8,0)</f>
        <v>1540</v>
      </c>
      <c r="G163" s="35">
        <f t="shared" si="58"/>
        <v>1540</v>
      </c>
      <c r="H163" s="35">
        <f t="shared" si="59"/>
        <v>25872</v>
      </c>
      <c r="I163" s="35">
        <f>VLOOKUP(A163,'[31]MD agosto datos (2)'!$B$586:$I$1169,6,0)</f>
        <v>0</v>
      </c>
      <c r="J163" s="35">
        <f>VLOOKUP(A163,'[31]MD agosto datos (2)'!$B$586:$I$1169,7,0)</f>
        <v>0</v>
      </c>
      <c r="K163" s="36">
        <f>VLOOKUP(A163,'[31]MD agosto datos (2)'!$B$586:$I$1169,8,0)</f>
        <v>1110</v>
      </c>
      <c r="L163" s="40">
        <f t="shared" si="60"/>
        <v>1110</v>
      </c>
      <c r="M163" s="41">
        <f t="shared" si="61"/>
        <v>18648</v>
      </c>
      <c r="N163" s="35">
        <f>VLOOKUP(A163,'[31]MD agosto datos (2)'!$B$1170:$I$1753,6,0)</f>
        <v>0</v>
      </c>
      <c r="O163" s="35">
        <f>VLOOKUP(A163,'[31]MD agosto datos (2)'!$B$1170:$I$1753,7,0)</f>
        <v>0</v>
      </c>
      <c r="P163" s="36">
        <f>VLOOKUP(A163,'[31]MD agosto datos (2)'!$B$1170:$I$1753,8,0)</f>
        <v>1110</v>
      </c>
      <c r="Q163" s="42">
        <f t="shared" si="62"/>
        <v>1110</v>
      </c>
      <c r="R163" s="43">
        <f t="shared" si="63"/>
        <v>18648</v>
      </c>
      <c r="S163" s="15"/>
      <c r="T163" s="16"/>
      <c r="U163" s="16"/>
      <c r="V163" s="17">
        <f t="shared" si="65"/>
        <v>0</v>
      </c>
      <c r="W163" s="18">
        <f t="shared" si="48"/>
        <v>0</v>
      </c>
      <c r="X163" s="16"/>
      <c r="Y163" s="16"/>
      <c r="Z163" s="16"/>
      <c r="AA163" s="19">
        <f t="shared" si="49"/>
        <v>0</v>
      </c>
      <c r="AB163" s="20">
        <f t="shared" si="50"/>
        <v>0</v>
      </c>
      <c r="AC163" s="16"/>
      <c r="AD163" s="21"/>
      <c r="AE163" s="21"/>
      <c r="AF163" s="19">
        <f t="shared" si="64"/>
        <v>0</v>
      </c>
      <c r="AG163" s="20">
        <f t="shared" si="51"/>
        <v>0</v>
      </c>
      <c r="AH163" s="19"/>
      <c r="AI163" s="19"/>
      <c r="AJ163" s="19"/>
      <c r="AK163" s="19">
        <f t="shared" si="66"/>
        <v>0</v>
      </c>
      <c r="AL163" s="20">
        <f t="shared" si="52"/>
        <v>0</v>
      </c>
      <c r="AM163" s="19"/>
      <c r="AN163" s="19"/>
      <c r="AO163" s="19"/>
      <c r="AP163" s="19">
        <f t="shared" si="67"/>
        <v>0</v>
      </c>
      <c r="AQ163" s="20">
        <f t="shared" si="53"/>
        <v>0</v>
      </c>
      <c r="AR163" s="19"/>
      <c r="AS163" s="19"/>
      <c r="AT163" s="19"/>
      <c r="AU163" s="19">
        <f t="shared" si="68"/>
        <v>0</v>
      </c>
      <c r="AV163" s="20">
        <f t="shared" si="54"/>
        <v>0</v>
      </c>
      <c r="AW163" s="19"/>
      <c r="AX163" s="19"/>
      <c r="AY163" s="19"/>
      <c r="AZ163" s="19">
        <f t="shared" si="69"/>
        <v>0</v>
      </c>
      <c r="BA163" s="18">
        <f t="shared" si="55"/>
        <v>0</v>
      </c>
      <c r="BB163" s="19"/>
      <c r="BC163" s="19"/>
      <c r="BD163" s="19"/>
      <c r="BE163" s="19">
        <f t="shared" si="70"/>
        <v>0</v>
      </c>
      <c r="BF163" s="18">
        <f t="shared" si="56"/>
        <v>0</v>
      </c>
      <c r="BG163" s="19"/>
      <c r="BH163" s="19"/>
      <c r="BI163" s="19"/>
      <c r="BJ163" s="19">
        <f t="shared" si="71"/>
        <v>0</v>
      </c>
      <c r="BK163" s="18">
        <f t="shared" si="57"/>
        <v>0</v>
      </c>
    </row>
    <row r="164" spans="1:63" x14ac:dyDescent="0.25">
      <c r="A164" s="44">
        <v>209975501</v>
      </c>
      <c r="B164" s="46" t="s">
        <v>540</v>
      </c>
      <c r="C164" s="45">
        <f>VLOOKUP(A164,'[31]MD agosto datos (2)'!$B$1170:$J$1753,9,0)</f>
        <v>16.8</v>
      </c>
      <c r="D164" s="35">
        <f>VLOOKUP(A164,'[31]MD agosto datos (2)'!$B$2:$I$585,6,0)</f>
        <v>0</v>
      </c>
      <c r="E164" s="35">
        <f>VLOOKUP(A164,'[31]MD agosto datos (2)'!$B$2:$H$585,7,0)</f>
        <v>0</v>
      </c>
      <c r="F164" s="36">
        <f>VLOOKUP(A164,'[31]MD agosto datos (2)'!$B$2:$I$585,8,0)</f>
        <v>398</v>
      </c>
      <c r="G164" s="35">
        <f t="shared" si="58"/>
        <v>398</v>
      </c>
      <c r="H164" s="35">
        <f t="shared" si="59"/>
        <v>6686.4000000000005</v>
      </c>
      <c r="I164" s="35">
        <f>VLOOKUP(A164,'[31]MD agosto datos (2)'!$B$586:$I$1169,6,0)</f>
        <v>3800</v>
      </c>
      <c r="J164" s="35">
        <f>VLOOKUP(A164,'[31]MD agosto datos (2)'!$B$586:$I$1169,7,0)</f>
        <v>100</v>
      </c>
      <c r="K164" s="36">
        <f>VLOOKUP(A164,'[31]MD agosto datos (2)'!$B$586:$I$1169,8,0)</f>
        <v>0</v>
      </c>
      <c r="L164" s="40">
        <f t="shared" si="60"/>
        <v>3900</v>
      </c>
      <c r="M164" s="41">
        <f t="shared" si="61"/>
        <v>65520</v>
      </c>
      <c r="N164" s="35">
        <f>VLOOKUP(A164,'[31]MD agosto datos (2)'!$B$1170:$I$1753,6,0)</f>
        <v>3750</v>
      </c>
      <c r="O164" s="35">
        <f>VLOOKUP(A164,'[31]MD agosto datos (2)'!$B$1170:$I$1753,7,0)</f>
        <v>100</v>
      </c>
      <c r="P164" s="36">
        <f>VLOOKUP(A164,'[31]MD agosto datos (2)'!$B$1170:$I$1753,8,0)</f>
        <v>0</v>
      </c>
      <c r="Q164" s="42">
        <f t="shared" si="62"/>
        <v>3850</v>
      </c>
      <c r="R164" s="43">
        <f t="shared" si="63"/>
        <v>64680</v>
      </c>
      <c r="S164" s="15"/>
      <c r="T164" s="16"/>
      <c r="U164" s="16"/>
      <c r="V164" s="17">
        <f t="shared" si="65"/>
        <v>0</v>
      </c>
      <c r="W164" s="18">
        <f t="shared" si="48"/>
        <v>0</v>
      </c>
      <c r="X164" s="16"/>
      <c r="Y164" s="16"/>
      <c r="Z164" s="16"/>
      <c r="AA164" s="19">
        <f t="shared" si="49"/>
        <v>0</v>
      </c>
      <c r="AB164" s="20">
        <f t="shared" si="50"/>
        <v>0</v>
      </c>
      <c r="AC164" s="16"/>
      <c r="AD164" s="21"/>
      <c r="AE164" s="21"/>
      <c r="AF164" s="19">
        <f t="shared" si="64"/>
        <v>0</v>
      </c>
      <c r="AG164" s="20">
        <f t="shared" si="51"/>
        <v>0</v>
      </c>
      <c r="AH164" s="19"/>
      <c r="AI164" s="19"/>
      <c r="AJ164" s="19"/>
      <c r="AK164" s="19">
        <f t="shared" si="66"/>
        <v>0</v>
      </c>
      <c r="AL164" s="20">
        <f t="shared" si="52"/>
        <v>0</v>
      </c>
      <c r="AM164" s="19"/>
      <c r="AN164" s="19"/>
      <c r="AO164" s="19"/>
      <c r="AP164" s="19">
        <f t="shared" si="67"/>
        <v>0</v>
      </c>
      <c r="AQ164" s="20">
        <f t="shared" si="53"/>
        <v>0</v>
      </c>
      <c r="AR164" s="19"/>
      <c r="AS164" s="19"/>
      <c r="AT164" s="19"/>
      <c r="AU164" s="19">
        <f t="shared" si="68"/>
        <v>0</v>
      </c>
      <c r="AV164" s="20">
        <f t="shared" si="54"/>
        <v>0</v>
      </c>
      <c r="AW164" s="19"/>
      <c r="AX164" s="19"/>
      <c r="AY164" s="19"/>
      <c r="AZ164" s="19">
        <f t="shared" si="69"/>
        <v>0</v>
      </c>
      <c r="BA164" s="18">
        <f t="shared" si="55"/>
        <v>0</v>
      </c>
      <c r="BB164" s="19"/>
      <c r="BC164" s="19"/>
      <c r="BD164" s="19"/>
      <c r="BE164" s="19">
        <f t="shared" si="70"/>
        <v>0</v>
      </c>
      <c r="BF164" s="18">
        <f t="shared" si="56"/>
        <v>0</v>
      </c>
      <c r="BG164" s="19"/>
      <c r="BH164" s="19"/>
      <c r="BI164" s="19"/>
      <c r="BJ164" s="19">
        <f t="shared" si="71"/>
        <v>0</v>
      </c>
      <c r="BK164" s="18">
        <f t="shared" si="57"/>
        <v>0</v>
      </c>
    </row>
    <row r="165" spans="1:63" ht="24" x14ac:dyDescent="0.25">
      <c r="A165" s="44">
        <v>209991001</v>
      </c>
      <c r="B165" s="46" t="s">
        <v>541</v>
      </c>
      <c r="C165" s="45">
        <f>VLOOKUP(A165,'[31]MD agosto datos (2)'!$B$1170:$J$1753,9,0)</f>
        <v>35.94</v>
      </c>
      <c r="D165" s="35">
        <f>VLOOKUP(A165,'[31]MD agosto datos (2)'!$B$2:$I$585,6,0)</f>
        <v>2025</v>
      </c>
      <c r="E165" s="35">
        <f>VLOOKUP(A165,'[31]MD agosto datos (2)'!$B$2:$H$585,7,0)</f>
        <v>460</v>
      </c>
      <c r="F165" s="36">
        <f>VLOOKUP(A165,'[31]MD agosto datos (2)'!$B$2:$I$585,8,0)</f>
        <v>1475</v>
      </c>
      <c r="G165" s="35">
        <f t="shared" si="58"/>
        <v>3960</v>
      </c>
      <c r="H165" s="35">
        <f t="shared" si="59"/>
        <v>142322.4</v>
      </c>
      <c r="I165" s="35">
        <f>VLOOKUP(A165,'[31]MD agosto datos (2)'!$B$586:$I$1169,6,0)</f>
        <v>0</v>
      </c>
      <c r="J165" s="35">
        <f>VLOOKUP(A165,'[31]MD agosto datos (2)'!$B$586:$I$1169,7,0)</f>
        <v>250</v>
      </c>
      <c r="K165" s="36">
        <f>VLOOKUP(A165,'[31]MD agosto datos (2)'!$B$586:$I$1169,8,0)</f>
        <v>0</v>
      </c>
      <c r="L165" s="40">
        <f t="shared" si="60"/>
        <v>250</v>
      </c>
      <c r="M165" s="41">
        <f t="shared" si="61"/>
        <v>8985</v>
      </c>
      <c r="N165" s="35">
        <f>VLOOKUP(A165,'[31]MD agosto datos (2)'!$B$1170:$I$1753,6,0)</f>
        <v>0</v>
      </c>
      <c r="O165" s="35">
        <f>VLOOKUP(A165,'[31]MD agosto datos (2)'!$B$1170:$I$1753,7,0)</f>
        <v>250</v>
      </c>
      <c r="P165" s="36">
        <f>VLOOKUP(A165,'[31]MD agosto datos (2)'!$B$1170:$I$1753,8,0)</f>
        <v>0</v>
      </c>
      <c r="Q165" s="42">
        <f t="shared" si="62"/>
        <v>250</v>
      </c>
      <c r="R165" s="43">
        <f t="shared" si="63"/>
        <v>8985</v>
      </c>
      <c r="S165" s="15"/>
      <c r="T165" s="16"/>
      <c r="U165" s="16"/>
      <c r="V165" s="17">
        <f t="shared" si="65"/>
        <v>0</v>
      </c>
      <c r="W165" s="18">
        <f t="shared" si="48"/>
        <v>0</v>
      </c>
      <c r="X165" s="16"/>
      <c r="Y165" s="16"/>
      <c r="Z165" s="16"/>
      <c r="AA165" s="19">
        <f t="shared" si="49"/>
        <v>0</v>
      </c>
      <c r="AB165" s="20">
        <f t="shared" si="50"/>
        <v>0</v>
      </c>
      <c r="AC165" s="16"/>
      <c r="AD165" s="21"/>
      <c r="AE165" s="21"/>
      <c r="AF165" s="19">
        <f t="shared" si="64"/>
        <v>0</v>
      </c>
      <c r="AG165" s="20">
        <f t="shared" si="51"/>
        <v>0</v>
      </c>
      <c r="AH165" s="19"/>
      <c r="AI165" s="19"/>
      <c r="AJ165" s="19"/>
      <c r="AK165" s="19">
        <f t="shared" si="66"/>
        <v>0</v>
      </c>
      <c r="AL165" s="20">
        <f t="shared" si="52"/>
        <v>0</v>
      </c>
      <c r="AM165" s="19"/>
      <c r="AN165" s="19"/>
      <c r="AO165" s="19"/>
      <c r="AP165" s="19">
        <f t="shared" si="67"/>
        <v>0</v>
      </c>
      <c r="AQ165" s="20">
        <f t="shared" si="53"/>
        <v>0</v>
      </c>
      <c r="AR165" s="19"/>
      <c r="AS165" s="19"/>
      <c r="AT165" s="19"/>
      <c r="AU165" s="19">
        <f t="shared" si="68"/>
        <v>0</v>
      </c>
      <c r="AV165" s="20">
        <f t="shared" si="54"/>
        <v>0</v>
      </c>
      <c r="AW165" s="19"/>
      <c r="AX165" s="19"/>
      <c r="AY165" s="19"/>
      <c r="AZ165" s="19">
        <f t="shared" si="69"/>
        <v>0</v>
      </c>
      <c r="BA165" s="18">
        <f t="shared" si="55"/>
        <v>0</v>
      </c>
      <c r="BB165" s="19"/>
      <c r="BC165" s="19"/>
      <c r="BD165" s="19"/>
      <c r="BE165" s="19">
        <f t="shared" si="70"/>
        <v>0</v>
      </c>
      <c r="BF165" s="18">
        <f t="shared" si="56"/>
        <v>0</v>
      </c>
      <c r="BG165" s="19"/>
      <c r="BH165" s="19"/>
      <c r="BI165" s="19"/>
      <c r="BJ165" s="19">
        <f t="shared" si="71"/>
        <v>0</v>
      </c>
      <c r="BK165" s="18">
        <f t="shared" si="57"/>
        <v>0</v>
      </c>
    </row>
    <row r="166" spans="1:63" ht="24" x14ac:dyDescent="0.25">
      <c r="A166" s="44">
        <v>209991101</v>
      </c>
      <c r="B166" s="46" t="s">
        <v>542</v>
      </c>
      <c r="C166" s="45">
        <f>VLOOKUP(A166,'[31]MD agosto datos (2)'!$B$1170:$J$1753,9,0)</f>
        <v>29.5</v>
      </c>
      <c r="D166" s="35">
        <f>VLOOKUP(A166,'[31]MD agosto datos (2)'!$B$2:$I$585,6,0)</f>
        <v>1300</v>
      </c>
      <c r="E166" s="35">
        <f>VLOOKUP(A166,'[31]MD agosto datos (2)'!$B$2:$H$585,7,0)</f>
        <v>1030</v>
      </c>
      <c r="F166" s="36">
        <f>VLOOKUP(A166,'[31]MD agosto datos (2)'!$B$2:$I$585,8,0)</f>
        <v>2175</v>
      </c>
      <c r="G166" s="35">
        <f t="shared" si="58"/>
        <v>4505</v>
      </c>
      <c r="H166" s="35">
        <f t="shared" si="59"/>
        <v>132897.5</v>
      </c>
      <c r="I166" s="35">
        <f>VLOOKUP(A166,'[31]MD agosto datos (2)'!$B$586:$I$1169,6,0)</f>
        <v>0</v>
      </c>
      <c r="J166" s="35">
        <f>VLOOKUP(A166,'[31]MD agosto datos (2)'!$B$586:$I$1169,7,0)</f>
        <v>1030</v>
      </c>
      <c r="K166" s="36">
        <f>VLOOKUP(A166,'[31]MD agosto datos (2)'!$B$586:$I$1169,8,0)</f>
        <v>0</v>
      </c>
      <c r="L166" s="40">
        <f t="shared" si="60"/>
        <v>1030</v>
      </c>
      <c r="M166" s="41">
        <f t="shared" si="61"/>
        <v>30385</v>
      </c>
      <c r="N166" s="35">
        <f>VLOOKUP(A166,'[31]MD agosto datos (2)'!$B$1170:$I$1753,6,0)</f>
        <v>0</v>
      </c>
      <c r="O166" s="35">
        <f>VLOOKUP(A166,'[31]MD agosto datos (2)'!$B$1170:$I$1753,7,0)</f>
        <v>1030</v>
      </c>
      <c r="P166" s="36">
        <f>VLOOKUP(A166,'[31]MD agosto datos (2)'!$B$1170:$I$1753,8,0)</f>
        <v>0</v>
      </c>
      <c r="Q166" s="42">
        <f t="shared" si="62"/>
        <v>1030</v>
      </c>
      <c r="R166" s="43">
        <f t="shared" si="63"/>
        <v>30385</v>
      </c>
      <c r="S166" s="15"/>
      <c r="T166" s="16"/>
      <c r="U166" s="16"/>
      <c r="V166" s="17">
        <f t="shared" si="65"/>
        <v>0</v>
      </c>
      <c r="W166" s="18">
        <f t="shared" si="48"/>
        <v>0</v>
      </c>
      <c r="X166" s="16"/>
      <c r="Y166" s="16"/>
      <c r="Z166" s="16"/>
      <c r="AA166" s="19">
        <f t="shared" si="49"/>
        <v>0</v>
      </c>
      <c r="AB166" s="20">
        <f t="shared" si="50"/>
        <v>0</v>
      </c>
      <c r="AC166" s="16"/>
      <c r="AD166" s="21"/>
      <c r="AE166" s="21"/>
      <c r="AF166" s="19">
        <f t="shared" si="64"/>
        <v>0</v>
      </c>
      <c r="AG166" s="20">
        <f t="shared" si="51"/>
        <v>0</v>
      </c>
      <c r="AH166" s="19"/>
      <c r="AI166" s="19"/>
      <c r="AJ166" s="19"/>
      <c r="AK166" s="19">
        <f t="shared" si="66"/>
        <v>0</v>
      </c>
      <c r="AL166" s="20">
        <f t="shared" si="52"/>
        <v>0</v>
      </c>
      <c r="AM166" s="19"/>
      <c r="AN166" s="19"/>
      <c r="AO166" s="19"/>
      <c r="AP166" s="19">
        <f t="shared" si="67"/>
        <v>0</v>
      </c>
      <c r="AQ166" s="20">
        <f t="shared" si="53"/>
        <v>0</v>
      </c>
      <c r="AR166" s="19"/>
      <c r="AS166" s="19"/>
      <c r="AT166" s="19"/>
      <c r="AU166" s="19">
        <f t="shared" si="68"/>
        <v>0</v>
      </c>
      <c r="AV166" s="20">
        <f t="shared" si="54"/>
        <v>0</v>
      </c>
      <c r="AW166" s="19"/>
      <c r="AX166" s="19"/>
      <c r="AY166" s="19"/>
      <c r="AZ166" s="19">
        <f t="shared" si="69"/>
        <v>0</v>
      </c>
      <c r="BA166" s="18">
        <f t="shared" si="55"/>
        <v>0</v>
      </c>
      <c r="BB166" s="19"/>
      <c r="BC166" s="19"/>
      <c r="BD166" s="19"/>
      <c r="BE166" s="19">
        <f t="shared" si="70"/>
        <v>0</v>
      </c>
      <c r="BF166" s="18">
        <f t="shared" si="56"/>
        <v>0</v>
      </c>
      <c r="BG166" s="19"/>
      <c r="BH166" s="19"/>
      <c r="BI166" s="19"/>
      <c r="BJ166" s="19">
        <f t="shared" si="71"/>
        <v>0</v>
      </c>
      <c r="BK166" s="18">
        <f t="shared" si="57"/>
        <v>0</v>
      </c>
    </row>
    <row r="167" spans="1:63" x14ac:dyDescent="0.25">
      <c r="A167" s="44">
        <v>209991201</v>
      </c>
      <c r="B167" s="46" t="s">
        <v>543</v>
      </c>
      <c r="C167" s="45">
        <f>VLOOKUP(A167,'[31]MD agosto datos (2)'!$B$1170:$J$1753,9,0)</f>
        <v>4.25</v>
      </c>
      <c r="D167" s="35">
        <f>VLOOKUP(A167,'[31]MD agosto datos (2)'!$B$2:$I$585,6,0)</f>
        <v>0</v>
      </c>
      <c r="E167" s="35">
        <f>VLOOKUP(A167,'[31]MD agosto datos (2)'!$B$2:$H$585,7,0)</f>
        <v>60</v>
      </c>
      <c r="F167" s="36">
        <f>VLOOKUP(A167,'[31]MD agosto datos (2)'!$B$2:$I$585,8,0)</f>
        <v>60</v>
      </c>
      <c r="G167" s="35">
        <f t="shared" si="58"/>
        <v>120</v>
      </c>
      <c r="H167" s="35">
        <f t="shared" si="59"/>
        <v>510</v>
      </c>
      <c r="I167" s="35">
        <f>VLOOKUP(A167,'[31]MD agosto datos (2)'!$B$586:$I$1169,6,0)</f>
        <v>0</v>
      </c>
      <c r="J167" s="35">
        <f>VLOOKUP(A167,'[31]MD agosto datos (2)'!$B$586:$I$1169,7,0)</f>
        <v>10</v>
      </c>
      <c r="K167" s="36">
        <f>VLOOKUP(A167,'[31]MD agosto datos (2)'!$B$586:$I$1169,8,0)</f>
        <v>0</v>
      </c>
      <c r="L167" s="40">
        <f t="shared" si="60"/>
        <v>10</v>
      </c>
      <c r="M167" s="41">
        <f t="shared" si="61"/>
        <v>42.5</v>
      </c>
      <c r="N167" s="35">
        <f>VLOOKUP(A167,'[31]MD agosto datos (2)'!$B$1170:$I$1753,6,0)</f>
        <v>0</v>
      </c>
      <c r="O167" s="35">
        <f>VLOOKUP(A167,'[31]MD agosto datos (2)'!$B$1170:$I$1753,7,0)</f>
        <v>0</v>
      </c>
      <c r="P167" s="36">
        <f>VLOOKUP(A167,'[31]MD agosto datos (2)'!$B$1170:$I$1753,8,0)</f>
        <v>0</v>
      </c>
      <c r="Q167" s="42">
        <f t="shared" si="62"/>
        <v>0</v>
      </c>
      <c r="R167" s="43">
        <f t="shared" si="63"/>
        <v>0</v>
      </c>
      <c r="S167" s="15"/>
      <c r="T167" s="16"/>
      <c r="U167" s="16"/>
      <c r="V167" s="17">
        <f t="shared" si="65"/>
        <v>0</v>
      </c>
      <c r="W167" s="18">
        <f t="shared" si="48"/>
        <v>0</v>
      </c>
      <c r="X167" s="16"/>
      <c r="Y167" s="16"/>
      <c r="Z167" s="16"/>
      <c r="AA167" s="19">
        <f t="shared" si="49"/>
        <v>0</v>
      </c>
      <c r="AB167" s="20">
        <f t="shared" si="50"/>
        <v>0</v>
      </c>
      <c r="AC167" s="16"/>
      <c r="AD167" s="21"/>
      <c r="AE167" s="21"/>
      <c r="AF167" s="19">
        <f t="shared" si="64"/>
        <v>0</v>
      </c>
      <c r="AG167" s="20">
        <f t="shared" si="51"/>
        <v>0</v>
      </c>
      <c r="AH167" s="19"/>
      <c r="AI167" s="19"/>
      <c r="AJ167" s="19"/>
      <c r="AK167" s="19">
        <f t="shared" si="66"/>
        <v>0</v>
      </c>
      <c r="AL167" s="20">
        <f t="shared" si="52"/>
        <v>0</v>
      </c>
      <c r="AM167" s="19"/>
      <c r="AN167" s="19"/>
      <c r="AO167" s="19"/>
      <c r="AP167" s="19">
        <f t="shared" si="67"/>
        <v>0</v>
      </c>
      <c r="AQ167" s="20">
        <f t="shared" si="53"/>
        <v>0</v>
      </c>
      <c r="AR167" s="19"/>
      <c r="AS167" s="19"/>
      <c r="AT167" s="19"/>
      <c r="AU167" s="19">
        <f t="shared" si="68"/>
        <v>0</v>
      </c>
      <c r="AV167" s="20">
        <f t="shared" si="54"/>
        <v>0</v>
      </c>
      <c r="AW167" s="19"/>
      <c r="AX167" s="19"/>
      <c r="AY167" s="19"/>
      <c r="AZ167" s="19">
        <f t="shared" si="69"/>
        <v>0</v>
      </c>
      <c r="BA167" s="18">
        <f t="shared" si="55"/>
        <v>0</v>
      </c>
      <c r="BB167" s="19"/>
      <c r="BC167" s="19"/>
      <c r="BD167" s="19"/>
      <c r="BE167" s="19">
        <f t="shared" si="70"/>
        <v>0</v>
      </c>
      <c r="BF167" s="18">
        <f t="shared" si="56"/>
        <v>0</v>
      </c>
      <c r="BG167" s="19"/>
      <c r="BH167" s="19"/>
      <c r="BI167" s="19"/>
      <c r="BJ167" s="19">
        <f t="shared" si="71"/>
        <v>0</v>
      </c>
      <c r="BK167" s="18">
        <f t="shared" si="57"/>
        <v>0</v>
      </c>
    </row>
    <row r="168" spans="1:63" x14ac:dyDescent="0.25">
      <c r="A168" s="44">
        <v>209991301</v>
      </c>
      <c r="B168" s="46" t="s">
        <v>544</v>
      </c>
      <c r="C168" s="45">
        <f>VLOOKUP(A168,'[31]MD agosto datos (2)'!$B$1170:$J$1753,9,0)</f>
        <v>5.9</v>
      </c>
      <c r="D168" s="35">
        <f>VLOOKUP(A168,'[31]MD agosto datos (2)'!$B$2:$I$585,6,0)</f>
        <v>1120</v>
      </c>
      <c r="E168" s="35">
        <f>VLOOKUP(A168,'[31]MD agosto datos (2)'!$B$2:$H$585,7,0)</f>
        <v>760</v>
      </c>
      <c r="F168" s="36">
        <f>VLOOKUP(A168,'[31]MD agosto datos (2)'!$B$2:$I$585,8,0)</f>
        <v>680</v>
      </c>
      <c r="G168" s="35">
        <f t="shared" si="58"/>
        <v>2560</v>
      </c>
      <c r="H168" s="35">
        <f t="shared" si="59"/>
        <v>15104</v>
      </c>
      <c r="I168" s="35">
        <f>VLOOKUP(A168,'[31]MD agosto datos (2)'!$B$586:$I$1169,6,0)</f>
        <v>970</v>
      </c>
      <c r="J168" s="35">
        <f>VLOOKUP(A168,'[31]MD agosto datos (2)'!$B$586:$I$1169,7,0)</f>
        <v>750</v>
      </c>
      <c r="K168" s="36">
        <f>VLOOKUP(A168,'[31]MD agosto datos (2)'!$B$586:$I$1169,8,0)</f>
        <v>0</v>
      </c>
      <c r="L168" s="40">
        <f t="shared" si="60"/>
        <v>1720</v>
      </c>
      <c r="M168" s="41">
        <f t="shared" si="61"/>
        <v>10148</v>
      </c>
      <c r="N168" s="35">
        <f>VLOOKUP(A168,'[31]MD agosto datos (2)'!$B$1170:$I$1753,6,0)</f>
        <v>670</v>
      </c>
      <c r="O168" s="35">
        <f>VLOOKUP(A168,'[31]MD agosto datos (2)'!$B$1170:$I$1753,7,0)</f>
        <v>670</v>
      </c>
      <c r="P168" s="36">
        <f>VLOOKUP(A168,'[31]MD agosto datos (2)'!$B$1170:$I$1753,8,0)</f>
        <v>0</v>
      </c>
      <c r="Q168" s="42">
        <f t="shared" si="62"/>
        <v>1340</v>
      </c>
      <c r="R168" s="43">
        <f t="shared" si="63"/>
        <v>7906.0000000000009</v>
      </c>
      <c r="S168" s="15"/>
      <c r="T168" s="16"/>
      <c r="U168" s="16"/>
      <c r="V168" s="17">
        <f t="shared" si="65"/>
        <v>0</v>
      </c>
      <c r="W168" s="18">
        <f t="shared" si="48"/>
        <v>0</v>
      </c>
      <c r="X168" s="16"/>
      <c r="Y168" s="16"/>
      <c r="Z168" s="16"/>
      <c r="AA168" s="19">
        <f t="shared" si="49"/>
        <v>0</v>
      </c>
      <c r="AB168" s="20">
        <f t="shared" si="50"/>
        <v>0</v>
      </c>
      <c r="AC168" s="16"/>
      <c r="AD168" s="21"/>
      <c r="AE168" s="21"/>
      <c r="AF168" s="19">
        <f t="shared" si="64"/>
        <v>0</v>
      </c>
      <c r="AG168" s="20">
        <f t="shared" si="51"/>
        <v>0</v>
      </c>
      <c r="AH168" s="19"/>
      <c r="AI168" s="19"/>
      <c r="AJ168" s="19"/>
      <c r="AK168" s="19">
        <f t="shared" si="66"/>
        <v>0</v>
      </c>
      <c r="AL168" s="20">
        <f t="shared" si="52"/>
        <v>0</v>
      </c>
      <c r="AM168" s="19"/>
      <c r="AN168" s="19"/>
      <c r="AO168" s="19"/>
      <c r="AP168" s="19">
        <f t="shared" si="67"/>
        <v>0</v>
      </c>
      <c r="AQ168" s="20">
        <f t="shared" si="53"/>
        <v>0</v>
      </c>
      <c r="AR168" s="19"/>
      <c r="AS168" s="19"/>
      <c r="AT168" s="19"/>
      <c r="AU168" s="19">
        <f t="shared" si="68"/>
        <v>0</v>
      </c>
      <c r="AV168" s="20">
        <f t="shared" si="54"/>
        <v>0</v>
      </c>
      <c r="AW168" s="19"/>
      <c r="AX168" s="19"/>
      <c r="AY168" s="19"/>
      <c r="AZ168" s="19">
        <f t="shared" si="69"/>
        <v>0</v>
      </c>
      <c r="BA168" s="18">
        <f t="shared" si="55"/>
        <v>0</v>
      </c>
      <c r="BB168" s="19"/>
      <c r="BC168" s="19"/>
      <c r="BD168" s="19"/>
      <c r="BE168" s="19">
        <f t="shared" si="70"/>
        <v>0</v>
      </c>
      <c r="BF168" s="18">
        <f t="shared" si="56"/>
        <v>0</v>
      </c>
      <c r="BG168" s="19"/>
      <c r="BH168" s="19"/>
      <c r="BI168" s="19"/>
      <c r="BJ168" s="19">
        <f t="shared" si="71"/>
        <v>0</v>
      </c>
      <c r="BK168" s="18">
        <f t="shared" si="57"/>
        <v>0</v>
      </c>
    </row>
    <row r="169" spans="1:63" x14ac:dyDescent="0.25">
      <c r="A169" s="44">
        <v>209991401</v>
      </c>
      <c r="B169" s="46" t="s">
        <v>545</v>
      </c>
      <c r="C169" s="45">
        <f>VLOOKUP(A169,'[31]MD agosto datos (2)'!$B$1170:$J$1753,9,0)</f>
        <v>1.82</v>
      </c>
      <c r="D169" s="35">
        <f>VLOOKUP(A169,'[31]MD agosto datos (2)'!$B$2:$I$585,6,0)</f>
        <v>590</v>
      </c>
      <c r="E169" s="35">
        <f>VLOOKUP(A169,'[31]MD agosto datos (2)'!$B$2:$H$585,7,0)</f>
        <v>0</v>
      </c>
      <c r="F169" s="36">
        <f>VLOOKUP(A169,'[31]MD agosto datos (2)'!$B$2:$I$585,8,0)</f>
        <v>0</v>
      </c>
      <c r="G169" s="35">
        <f t="shared" si="58"/>
        <v>590</v>
      </c>
      <c r="H169" s="35">
        <f t="shared" si="59"/>
        <v>1073.8</v>
      </c>
      <c r="I169" s="35">
        <f>VLOOKUP(A169,'[31]MD agosto datos (2)'!$B$586:$I$1169,6,0)</f>
        <v>540</v>
      </c>
      <c r="J169" s="35">
        <f>VLOOKUP(A169,'[31]MD agosto datos (2)'!$B$586:$I$1169,7,0)</f>
        <v>0</v>
      </c>
      <c r="K169" s="36">
        <f>VLOOKUP(A169,'[31]MD agosto datos (2)'!$B$586:$I$1169,8,0)</f>
        <v>0</v>
      </c>
      <c r="L169" s="40">
        <f t="shared" si="60"/>
        <v>540</v>
      </c>
      <c r="M169" s="41">
        <f t="shared" si="61"/>
        <v>982.80000000000007</v>
      </c>
      <c r="N169" s="35">
        <f>VLOOKUP(A169,'[31]MD agosto datos (2)'!$B$1170:$I$1753,6,0)</f>
        <v>340</v>
      </c>
      <c r="O169" s="35">
        <f>VLOOKUP(A169,'[31]MD agosto datos (2)'!$B$1170:$I$1753,7,0)</f>
        <v>0</v>
      </c>
      <c r="P169" s="36">
        <f>VLOOKUP(A169,'[31]MD agosto datos (2)'!$B$1170:$I$1753,8,0)</f>
        <v>0</v>
      </c>
      <c r="Q169" s="42">
        <f t="shared" si="62"/>
        <v>340</v>
      </c>
      <c r="R169" s="43">
        <f t="shared" si="63"/>
        <v>618.80000000000007</v>
      </c>
      <c r="S169" s="15"/>
      <c r="T169" s="16"/>
      <c r="U169" s="16"/>
      <c r="V169" s="17">
        <f t="shared" si="65"/>
        <v>0</v>
      </c>
      <c r="W169" s="18">
        <f t="shared" si="48"/>
        <v>0</v>
      </c>
      <c r="X169" s="16"/>
      <c r="Y169" s="16"/>
      <c r="Z169" s="16"/>
      <c r="AA169" s="19">
        <f t="shared" si="49"/>
        <v>0</v>
      </c>
      <c r="AB169" s="20">
        <f t="shared" si="50"/>
        <v>0</v>
      </c>
      <c r="AC169" s="16"/>
      <c r="AD169" s="21"/>
      <c r="AE169" s="21"/>
      <c r="AF169" s="19">
        <f t="shared" si="64"/>
        <v>0</v>
      </c>
      <c r="AG169" s="20">
        <f t="shared" si="51"/>
        <v>0</v>
      </c>
      <c r="AH169" s="19"/>
      <c r="AI169" s="19"/>
      <c r="AJ169" s="19"/>
      <c r="AK169" s="19">
        <f t="shared" si="66"/>
        <v>0</v>
      </c>
      <c r="AL169" s="20">
        <f t="shared" si="52"/>
        <v>0</v>
      </c>
      <c r="AM169" s="19"/>
      <c r="AN169" s="19"/>
      <c r="AO169" s="19"/>
      <c r="AP169" s="19">
        <f t="shared" si="67"/>
        <v>0</v>
      </c>
      <c r="AQ169" s="20">
        <f t="shared" si="53"/>
        <v>0</v>
      </c>
      <c r="AR169" s="19"/>
      <c r="AS169" s="19"/>
      <c r="AT169" s="19"/>
      <c r="AU169" s="19">
        <f t="shared" si="68"/>
        <v>0</v>
      </c>
      <c r="AV169" s="20">
        <f t="shared" si="54"/>
        <v>0</v>
      </c>
      <c r="AW169" s="19"/>
      <c r="AX169" s="19"/>
      <c r="AY169" s="19"/>
      <c r="AZ169" s="19">
        <f t="shared" si="69"/>
        <v>0</v>
      </c>
      <c r="BA169" s="18">
        <f t="shared" si="55"/>
        <v>0</v>
      </c>
      <c r="BB169" s="19"/>
      <c r="BC169" s="19"/>
      <c r="BD169" s="19"/>
      <c r="BE169" s="19">
        <f t="shared" si="70"/>
        <v>0</v>
      </c>
      <c r="BF169" s="18">
        <f t="shared" si="56"/>
        <v>0</v>
      </c>
      <c r="BG169" s="19"/>
      <c r="BH169" s="19"/>
      <c r="BI169" s="19"/>
      <c r="BJ169" s="19">
        <f t="shared" si="71"/>
        <v>0</v>
      </c>
      <c r="BK169" s="18">
        <f t="shared" si="57"/>
        <v>0</v>
      </c>
    </row>
    <row r="170" spans="1:63" x14ac:dyDescent="0.25">
      <c r="A170" s="44">
        <v>209991801</v>
      </c>
      <c r="B170" s="46" t="s">
        <v>547</v>
      </c>
      <c r="C170" s="45">
        <f>VLOOKUP(A170,'[31]MD agosto datos (2)'!$B$1170:$J$1753,9,0)</f>
        <v>7</v>
      </c>
      <c r="D170" s="35">
        <f>VLOOKUP(A170,'[31]MD agosto datos (2)'!$B$2:$I$585,6,0)</f>
        <v>2300</v>
      </c>
      <c r="E170" s="35">
        <f>VLOOKUP(A170,'[31]MD agosto datos (2)'!$B$2:$H$585,7,0)</f>
        <v>0</v>
      </c>
      <c r="F170" s="36">
        <f>VLOOKUP(A170,'[31]MD agosto datos (2)'!$B$2:$I$585,8,0)</f>
        <v>0</v>
      </c>
      <c r="G170" s="35">
        <f t="shared" si="58"/>
        <v>2300</v>
      </c>
      <c r="H170" s="35">
        <f t="shared" si="59"/>
        <v>16100</v>
      </c>
      <c r="I170" s="35">
        <f>VLOOKUP(A170,'[31]MD agosto datos (2)'!$B$586:$I$1169,6,0)</f>
        <v>1900</v>
      </c>
      <c r="J170" s="35">
        <f>VLOOKUP(A170,'[31]MD agosto datos (2)'!$B$586:$I$1169,7,0)</f>
        <v>0</v>
      </c>
      <c r="K170" s="36">
        <f>VLOOKUP(A170,'[31]MD agosto datos (2)'!$B$586:$I$1169,8,0)</f>
        <v>0</v>
      </c>
      <c r="L170" s="40">
        <f t="shared" si="60"/>
        <v>1900</v>
      </c>
      <c r="M170" s="41">
        <f t="shared" si="61"/>
        <v>13300</v>
      </c>
      <c r="N170" s="35">
        <f>VLOOKUP(A170,'[31]MD agosto datos (2)'!$B$1170:$I$1753,6,0)</f>
        <v>1900</v>
      </c>
      <c r="O170" s="35">
        <f>VLOOKUP(A170,'[31]MD agosto datos (2)'!$B$1170:$I$1753,7,0)</f>
        <v>0</v>
      </c>
      <c r="P170" s="36">
        <f>VLOOKUP(A170,'[31]MD agosto datos (2)'!$B$1170:$I$1753,8,0)</f>
        <v>0</v>
      </c>
      <c r="Q170" s="42">
        <f t="shared" si="62"/>
        <v>1900</v>
      </c>
      <c r="R170" s="43">
        <f t="shared" si="63"/>
        <v>13300</v>
      </c>
      <c r="S170" s="15"/>
      <c r="T170" s="16"/>
      <c r="U170" s="16"/>
      <c r="V170" s="17">
        <f t="shared" si="65"/>
        <v>0</v>
      </c>
      <c r="W170" s="18">
        <f t="shared" si="48"/>
        <v>0</v>
      </c>
      <c r="X170" s="16"/>
      <c r="Y170" s="16"/>
      <c r="Z170" s="16"/>
      <c r="AA170" s="19">
        <f t="shared" si="49"/>
        <v>0</v>
      </c>
      <c r="AB170" s="20">
        <f t="shared" si="50"/>
        <v>0</v>
      </c>
      <c r="AC170" s="16"/>
      <c r="AD170" s="21"/>
      <c r="AE170" s="21"/>
      <c r="AF170" s="19">
        <f t="shared" si="64"/>
        <v>0</v>
      </c>
      <c r="AG170" s="20">
        <f t="shared" si="51"/>
        <v>0</v>
      </c>
      <c r="AH170" s="19"/>
      <c r="AI170" s="19"/>
      <c r="AJ170" s="19"/>
      <c r="AK170" s="19">
        <f t="shared" si="66"/>
        <v>0</v>
      </c>
      <c r="AL170" s="20">
        <f t="shared" si="52"/>
        <v>0</v>
      </c>
      <c r="AM170" s="19"/>
      <c r="AN170" s="19"/>
      <c r="AO170" s="19"/>
      <c r="AP170" s="19">
        <f t="shared" si="67"/>
        <v>0</v>
      </c>
      <c r="AQ170" s="20">
        <f t="shared" si="53"/>
        <v>0</v>
      </c>
      <c r="AR170" s="19"/>
      <c r="AS170" s="19"/>
      <c r="AT170" s="19"/>
      <c r="AU170" s="19">
        <f t="shared" si="68"/>
        <v>0</v>
      </c>
      <c r="AV170" s="20">
        <f t="shared" si="54"/>
        <v>0</v>
      </c>
      <c r="AW170" s="19"/>
      <c r="AX170" s="19"/>
      <c r="AY170" s="19"/>
      <c r="AZ170" s="19">
        <f t="shared" si="69"/>
        <v>0</v>
      </c>
      <c r="BA170" s="18">
        <f t="shared" si="55"/>
        <v>0</v>
      </c>
      <c r="BB170" s="19"/>
      <c r="BC170" s="19"/>
      <c r="BD170" s="19"/>
      <c r="BE170" s="19">
        <f t="shared" si="70"/>
        <v>0</v>
      </c>
      <c r="BF170" s="18">
        <f t="shared" si="56"/>
        <v>0</v>
      </c>
      <c r="BG170" s="19"/>
      <c r="BH170" s="19"/>
      <c r="BI170" s="19"/>
      <c r="BJ170" s="19">
        <f t="shared" si="71"/>
        <v>0</v>
      </c>
      <c r="BK170" s="18">
        <f t="shared" si="57"/>
        <v>0</v>
      </c>
    </row>
    <row r="171" spans="1:63" ht="60" x14ac:dyDescent="0.25">
      <c r="A171" s="44">
        <v>209992601</v>
      </c>
      <c r="B171" s="46" t="s">
        <v>548</v>
      </c>
      <c r="C171" s="45">
        <f>VLOOKUP(A171,'[31]MD agosto datos (2)'!$B$1170:$J$1753,9,0)</f>
        <v>4.9800000000000004</v>
      </c>
      <c r="D171" s="35">
        <f>VLOOKUP(A171,'[31]MD agosto datos (2)'!$B$2:$I$585,6,0)</f>
        <v>3600</v>
      </c>
      <c r="E171" s="35">
        <f>VLOOKUP(A171,'[31]MD agosto datos (2)'!$B$2:$H$585,7,0)</f>
        <v>2090</v>
      </c>
      <c r="F171" s="36">
        <f>VLOOKUP(A171,'[31]MD agosto datos (2)'!$B$2:$I$585,8,0)</f>
        <v>2020</v>
      </c>
      <c r="G171" s="35">
        <f t="shared" si="58"/>
        <v>7710</v>
      </c>
      <c r="H171" s="35">
        <f t="shared" si="59"/>
        <v>38395.800000000003</v>
      </c>
      <c r="I171" s="35">
        <f>VLOOKUP(A171,'[31]MD agosto datos (2)'!$B$586:$I$1169,6,0)</f>
        <v>2400</v>
      </c>
      <c r="J171" s="35">
        <f>VLOOKUP(A171,'[31]MD agosto datos (2)'!$B$586:$I$1169,7,0)</f>
        <v>1890</v>
      </c>
      <c r="K171" s="36">
        <f>VLOOKUP(A171,'[31]MD agosto datos (2)'!$B$586:$I$1169,8,0)</f>
        <v>620</v>
      </c>
      <c r="L171" s="40">
        <f t="shared" si="60"/>
        <v>4910</v>
      </c>
      <c r="M171" s="41">
        <f t="shared" si="61"/>
        <v>24451.800000000003</v>
      </c>
      <c r="N171" s="35">
        <f>VLOOKUP(A171,'[31]MD agosto datos (2)'!$B$1170:$I$1753,6,0)</f>
        <v>2400</v>
      </c>
      <c r="O171" s="35">
        <f>VLOOKUP(A171,'[31]MD agosto datos (2)'!$B$1170:$I$1753,7,0)</f>
        <v>1670</v>
      </c>
      <c r="P171" s="36">
        <f>VLOOKUP(A171,'[31]MD agosto datos (2)'!$B$1170:$I$1753,8,0)</f>
        <v>0</v>
      </c>
      <c r="Q171" s="42">
        <f t="shared" si="62"/>
        <v>4070</v>
      </c>
      <c r="R171" s="43">
        <f t="shared" si="63"/>
        <v>20268.600000000002</v>
      </c>
      <c r="S171" s="15"/>
      <c r="T171" s="16"/>
      <c r="U171" s="16"/>
      <c r="V171" s="17">
        <f t="shared" si="65"/>
        <v>0</v>
      </c>
      <c r="W171" s="18">
        <f t="shared" si="48"/>
        <v>0</v>
      </c>
      <c r="X171" s="16"/>
      <c r="Y171" s="16"/>
      <c r="Z171" s="16"/>
      <c r="AA171" s="19">
        <v>0</v>
      </c>
      <c r="AB171" s="20">
        <f t="shared" si="50"/>
        <v>0</v>
      </c>
      <c r="AC171" s="16"/>
      <c r="AD171" s="21"/>
      <c r="AE171" s="21"/>
      <c r="AF171" s="19">
        <f t="shared" si="64"/>
        <v>0</v>
      </c>
      <c r="AG171" s="20">
        <f t="shared" si="51"/>
        <v>0</v>
      </c>
      <c r="AH171" s="19"/>
      <c r="AI171" s="19"/>
      <c r="AJ171" s="19"/>
      <c r="AK171" s="19">
        <f t="shared" si="66"/>
        <v>0</v>
      </c>
      <c r="AL171" s="20">
        <f t="shared" si="52"/>
        <v>0</v>
      </c>
      <c r="AM171" s="19"/>
      <c r="AN171" s="19"/>
      <c r="AO171" s="19"/>
      <c r="AP171" s="19">
        <f t="shared" si="67"/>
        <v>0</v>
      </c>
      <c r="AQ171" s="20">
        <f t="shared" si="53"/>
        <v>0</v>
      </c>
      <c r="AR171" s="19"/>
      <c r="AS171" s="19"/>
      <c r="AT171" s="19"/>
      <c r="AU171" s="19">
        <f t="shared" si="68"/>
        <v>0</v>
      </c>
      <c r="AV171" s="20">
        <f t="shared" si="54"/>
        <v>0</v>
      </c>
      <c r="AW171" s="19"/>
      <c r="AX171" s="19"/>
      <c r="AY171" s="19"/>
      <c r="AZ171" s="19">
        <f t="shared" si="69"/>
        <v>0</v>
      </c>
      <c r="BA171" s="18">
        <f t="shared" si="55"/>
        <v>0</v>
      </c>
      <c r="BB171" s="19"/>
      <c r="BC171" s="19"/>
      <c r="BD171" s="19"/>
      <c r="BE171" s="19">
        <f t="shared" si="70"/>
        <v>0</v>
      </c>
      <c r="BF171" s="18">
        <f t="shared" si="56"/>
        <v>0</v>
      </c>
      <c r="BG171" s="19"/>
      <c r="BH171" s="19"/>
      <c r="BI171" s="19"/>
      <c r="BJ171" s="19">
        <f t="shared" si="71"/>
        <v>0</v>
      </c>
      <c r="BK171" s="18">
        <f t="shared" si="57"/>
        <v>0</v>
      </c>
    </row>
    <row r="172" spans="1:63" ht="36" x14ac:dyDescent="0.25">
      <c r="A172" s="44">
        <v>210014801</v>
      </c>
      <c r="B172" s="46" t="s">
        <v>549</v>
      </c>
      <c r="C172" s="45">
        <f>VLOOKUP(A172,'[31]MD agosto datos (2)'!$B$1170:$J$1753,9,0)</f>
        <v>2.0099999999999998</v>
      </c>
      <c r="D172" s="35">
        <f>VLOOKUP(A172,'[31]MD agosto datos (2)'!$B$2:$I$585,6,0)</f>
        <v>20000</v>
      </c>
      <c r="E172" s="35">
        <f>VLOOKUP(A172,'[31]MD agosto datos (2)'!$B$2:$H$585,7,0)</f>
        <v>3000</v>
      </c>
      <c r="F172" s="36">
        <f>VLOOKUP(A172,'[31]MD agosto datos (2)'!$B$2:$I$585,8,0)</f>
        <v>2500</v>
      </c>
      <c r="G172" s="35">
        <f t="shared" si="58"/>
        <v>25500</v>
      </c>
      <c r="H172" s="35">
        <f t="shared" si="59"/>
        <v>51254.999999999993</v>
      </c>
      <c r="I172" s="35">
        <f>VLOOKUP(A172,'[31]MD agosto datos (2)'!$B$586:$I$1169,6,0)</f>
        <v>5250</v>
      </c>
      <c r="J172" s="35">
        <f>VLOOKUP(A172,'[31]MD agosto datos (2)'!$B$586:$I$1169,7,0)</f>
        <v>2950</v>
      </c>
      <c r="K172" s="36">
        <f>VLOOKUP(A172,'[31]MD agosto datos (2)'!$B$586:$I$1169,8,0)</f>
        <v>150</v>
      </c>
      <c r="L172" s="40">
        <f t="shared" si="60"/>
        <v>8350</v>
      </c>
      <c r="M172" s="41">
        <f t="shared" si="61"/>
        <v>16783.5</v>
      </c>
      <c r="N172" s="35">
        <f>VLOOKUP(A172,'[31]MD agosto datos (2)'!$B$1170:$I$1753,6,0)</f>
        <v>4250</v>
      </c>
      <c r="O172" s="35">
        <f>VLOOKUP(A172,'[31]MD agosto datos (2)'!$B$1170:$I$1753,7,0)</f>
        <v>2750</v>
      </c>
      <c r="P172" s="36">
        <f>VLOOKUP(A172,'[31]MD agosto datos (2)'!$B$1170:$I$1753,8,0)</f>
        <v>2150</v>
      </c>
      <c r="Q172" s="42">
        <f t="shared" si="62"/>
        <v>9150</v>
      </c>
      <c r="R172" s="43">
        <f t="shared" si="63"/>
        <v>18391.499999999996</v>
      </c>
      <c r="S172" s="15"/>
      <c r="T172" s="16"/>
      <c r="U172" s="16"/>
      <c r="V172" s="17">
        <f t="shared" si="65"/>
        <v>0</v>
      </c>
      <c r="W172" s="18">
        <f t="shared" si="48"/>
        <v>0</v>
      </c>
      <c r="X172" s="16"/>
      <c r="Y172" s="16"/>
      <c r="Z172" s="16"/>
      <c r="AA172" s="19">
        <f t="shared" si="49"/>
        <v>0</v>
      </c>
      <c r="AB172" s="20">
        <f t="shared" si="50"/>
        <v>0</v>
      </c>
      <c r="AC172" s="16"/>
      <c r="AD172" s="21"/>
      <c r="AE172" s="21"/>
      <c r="AF172" s="19">
        <f t="shared" si="64"/>
        <v>0</v>
      </c>
      <c r="AG172" s="20">
        <f t="shared" si="51"/>
        <v>0</v>
      </c>
      <c r="AH172" s="19"/>
      <c r="AI172" s="19"/>
      <c r="AJ172" s="19"/>
      <c r="AK172" s="19">
        <f t="shared" si="66"/>
        <v>0</v>
      </c>
      <c r="AL172" s="20">
        <f t="shared" si="52"/>
        <v>0</v>
      </c>
      <c r="AM172" s="19"/>
      <c r="AN172" s="19"/>
      <c r="AO172" s="19"/>
      <c r="AP172" s="19">
        <f t="shared" si="67"/>
        <v>0</v>
      </c>
      <c r="AQ172" s="20">
        <f t="shared" si="53"/>
        <v>0</v>
      </c>
      <c r="AR172" s="19"/>
      <c r="AS172" s="19"/>
      <c r="AT172" s="19"/>
      <c r="AU172" s="19">
        <f t="shared" si="68"/>
        <v>0</v>
      </c>
      <c r="AV172" s="20">
        <f t="shared" si="54"/>
        <v>0</v>
      </c>
      <c r="AW172" s="19"/>
      <c r="AX172" s="19"/>
      <c r="AY172" s="19"/>
      <c r="AZ172" s="19">
        <f t="shared" si="69"/>
        <v>0</v>
      </c>
      <c r="BA172" s="18">
        <f t="shared" si="55"/>
        <v>0</v>
      </c>
      <c r="BB172" s="19"/>
      <c r="BC172" s="19"/>
      <c r="BD172" s="19"/>
      <c r="BE172" s="19">
        <f t="shared" si="70"/>
        <v>0</v>
      </c>
      <c r="BF172" s="18">
        <f t="shared" si="56"/>
        <v>0</v>
      </c>
      <c r="BG172" s="19"/>
      <c r="BH172" s="19"/>
      <c r="BI172" s="19"/>
      <c r="BJ172" s="19">
        <f t="shared" si="71"/>
        <v>0</v>
      </c>
      <c r="BK172" s="18">
        <f t="shared" si="57"/>
        <v>0</v>
      </c>
    </row>
    <row r="173" spans="1:63" ht="24" x14ac:dyDescent="0.25">
      <c r="A173" s="44">
        <v>210064701</v>
      </c>
      <c r="B173" s="46" t="s">
        <v>552</v>
      </c>
      <c r="C173" s="45">
        <f>VLOOKUP(A173,'[31]MD agosto datos (2)'!$B$1170:$J$1753,9,0)</f>
        <v>36.049999999999997</v>
      </c>
      <c r="D173" s="35">
        <f>VLOOKUP(A173,'[31]MD agosto datos (2)'!$B$2:$I$585,6,0)</f>
        <v>23460</v>
      </c>
      <c r="E173" s="35">
        <f>VLOOKUP(A173,'[31]MD agosto datos (2)'!$B$2:$H$585,7,0)</f>
        <v>4884</v>
      </c>
      <c r="F173" s="36">
        <f>VLOOKUP(A173,'[31]MD agosto datos (2)'!$B$2:$I$585,8,0)</f>
        <v>2100</v>
      </c>
      <c r="G173" s="35">
        <f t="shared" si="58"/>
        <v>30444</v>
      </c>
      <c r="H173" s="35">
        <f t="shared" si="59"/>
        <v>1097506.2</v>
      </c>
      <c r="I173" s="35">
        <f>VLOOKUP(A173,'[31]MD agosto datos (2)'!$B$586:$I$1169,6,0)</f>
        <v>23352</v>
      </c>
      <c r="J173" s="35">
        <f>VLOOKUP(A173,'[31]MD agosto datos (2)'!$B$586:$I$1169,7,0)</f>
        <v>564</v>
      </c>
      <c r="K173" s="36">
        <f>VLOOKUP(A173,'[31]MD agosto datos (2)'!$B$586:$I$1169,8,0)</f>
        <v>2100</v>
      </c>
      <c r="L173" s="40">
        <f t="shared" si="60"/>
        <v>26016</v>
      </c>
      <c r="M173" s="41">
        <f t="shared" si="61"/>
        <v>937876.79999999993</v>
      </c>
      <c r="N173" s="35">
        <f>VLOOKUP(A173,'[31]MD agosto datos (2)'!$B$1170:$I$1753,6,0)</f>
        <v>22712</v>
      </c>
      <c r="O173" s="35">
        <f>VLOOKUP(A173,'[31]MD agosto datos (2)'!$B$1170:$I$1753,7,0)</f>
        <v>564</v>
      </c>
      <c r="P173" s="36">
        <f>VLOOKUP(A173,'[31]MD agosto datos (2)'!$B$1170:$I$1753,8,0)</f>
        <v>2100</v>
      </c>
      <c r="Q173" s="42">
        <f t="shared" si="62"/>
        <v>25376</v>
      </c>
      <c r="R173" s="43">
        <f t="shared" si="63"/>
        <v>914804.79999999993</v>
      </c>
      <c r="S173" s="15"/>
      <c r="T173" s="16"/>
      <c r="U173" s="16"/>
      <c r="V173" s="17">
        <f t="shared" si="65"/>
        <v>0</v>
      </c>
      <c r="W173" s="18">
        <f t="shared" si="48"/>
        <v>0</v>
      </c>
      <c r="X173" s="16"/>
      <c r="Y173" s="16"/>
      <c r="Z173" s="16"/>
      <c r="AA173" s="19">
        <f t="shared" si="49"/>
        <v>0</v>
      </c>
      <c r="AB173" s="20">
        <f t="shared" si="50"/>
        <v>0</v>
      </c>
      <c r="AC173" s="16"/>
      <c r="AD173" s="21"/>
      <c r="AE173" s="21"/>
      <c r="AF173" s="19">
        <f t="shared" si="64"/>
        <v>0</v>
      </c>
      <c r="AG173" s="20">
        <f t="shared" si="51"/>
        <v>0</v>
      </c>
      <c r="AH173" s="19"/>
      <c r="AI173" s="19"/>
      <c r="AJ173" s="19"/>
      <c r="AK173" s="19">
        <f t="shared" si="66"/>
        <v>0</v>
      </c>
      <c r="AL173" s="20">
        <f t="shared" si="52"/>
        <v>0</v>
      </c>
      <c r="AM173" s="19"/>
      <c r="AN173" s="19"/>
      <c r="AO173" s="19"/>
      <c r="AP173" s="19">
        <f t="shared" si="67"/>
        <v>0</v>
      </c>
      <c r="AQ173" s="20">
        <f t="shared" si="53"/>
        <v>0</v>
      </c>
      <c r="AR173" s="19"/>
      <c r="AS173" s="19"/>
      <c r="AT173" s="19"/>
      <c r="AU173" s="19">
        <f t="shared" si="68"/>
        <v>0</v>
      </c>
      <c r="AV173" s="20">
        <f t="shared" si="54"/>
        <v>0</v>
      </c>
      <c r="AW173" s="19"/>
      <c r="AX173" s="19"/>
      <c r="AY173" s="19"/>
      <c r="AZ173" s="19">
        <f t="shared" si="69"/>
        <v>0</v>
      </c>
      <c r="BA173" s="18">
        <f t="shared" si="55"/>
        <v>0</v>
      </c>
      <c r="BB173" s="19"/>
      <c r="BC173" s="19"/>
      <c r="BD173" s="19"/>
      <c r="BE173" s="19">
        <f t="shared" si="70"/>
        <v>0</v>
      </c>
      <c r="BF173" s="18">
        <f t="shared" si="56"/>
        <v>0</v>
      </c>
      <c r="BG173" s="19"/>
      <c r="BH173" s="19"/>
      <c r="BI173" s="19"/>
      <c r="BJ173" s="19">
        <f t="shared" si="71"/>
        <v>0</v>
      </c>
      <c r="BK173" s="18">
        <f t="shared" si="57"/>
        <v>0</v>
      </c>
    </row>
    <row r="174" spans="1:63" x14ac:dyDescent="0.25">
      <c r="A174" s="44">
        <v>210064801</v>
      </c>
      <c r="B174" s="46" t="s">
        <v>553</v>
      </c>
      <c r="C174" s="45">
        <f>VLOOKUP(A174,'[31]MD agosto datos (2)'!$B$1170:$J$1753,9,0)</f>
        <v>34.887999999999998</v>
      </c>
      <c r="D174" s="35">
        <f>VLOOKUP(A174,'[31]MD agosto datos (2)'!$B$2:$I$585,6,0)</f>
        <v>26720</v>
      </c>
      <c r="E174" s="35">
        <f>VLOOKUP(A174,'[31]MD agosto datos (2)'!$B$2:$H$585,7,0)</f>
        <v>8880</v>
      </c>
      <c r="F174" s="36">
        <f>VLOOKUP(A174,'[31]MD agosto datos (2)'!$B$2:$I$585,8,0)</f>
        <v>4970</v>
      </c>
      <c r="G174" s="35">
        <f t="shared" si="58"/>
        <v>40570</v>
      </c>
      <c r="H174" s="35">
        <f t="shared" si="59"/>
        <v>1415406.16</v>
      </c>
      <c r="I174" s="35">
        <f>VLOOKUP(A174,'[31]MD agosto datos (2)'!$B$586:$I$1169,6,0)</f>
        <v>24060</v>
      </c>
      <c r="J174" s="35">
        <f>VLOOKUP(A174,'[31]MD agosto datos (2)'!$B$586:$I$1169,7,0)</f>
        <v>8880</v>
      </c>
      <c r="K174" s="36">
        <f>VLOOKUP(A174,'[31]MD agosto datos (2)'!$B$586:$I$1169,8,0)</f>
        <v>4970</v>
      </c>
      <c r="L174" s="40">
        <f t="shared" si="60"/>
        <v>37910</v>
      </c>
      <c r="M174" s="41">
        <f t="shared" si="61"/>
        <v>1322604.0799999998</v>
      </c>
      <c r="N174" s="35">
        <f>VLOOKUP(A174,'[31]MD agosto datos (2)'!$B$1170:$I$1753,6,0)</f>
        <v>24060</v>
      </c>
      <c r="O174" s="35">
        <f>VLOOKUP(A174,'[31]MD agosto datos (2)'!$B$1170:$I$1753,7,0)</f>
        <v>8880</v>
      </c>
      <c r="P174" s="36">
        <f>VLOOKUP(A174,'[31]MD agosto datos (2)'!$B$1170:$I$1753,8,0)</f>
        <v>4970</v>
      </c>
      <c r="Q174" s="42">
        <f t="shared" si="62"/>
        <v>37910</v>
      </c>
      <c r="R174" s="43">
        <f t="shared" si="63"/>
        <v>1322604.0799999998</v>
      </c>
      <c r="S174" s="15"/>
      <c r="T174" s="16"/>
      <c r="U174" s="16"/>
      <c r="V174" s="17">
        <f t="shared" si="65"/>
        <v>0</v>
      </c>
      <c r="W174" s="18">
        <f t="shared" si="48"/>
        <v>0</v>
      </c>
      <c r="X174" s="16"/>
      <c r="Y174" s="16"/>
      <c r="Z174" s="16"/>
      <c r="AA174" s="19">
        <f t="shared" si="49"/>
        <v>0</v>
      </c>
      <c r="AB174" s="20">
        <f t="shared" si="50"/>
        <v>0</v>
      </c>
      <c r="AC174" s="16"/>
      <c r="AD174" s="21"/>
      <c r="AE174" s="21"/>
      <c r="AF174" s="19">
        <f t="shared" si="64"/>
        <v>0</v>
      </c>
      <c r="AG174" s="20">
        <f t="shared" si="51"/>
        <v>0</v>
      </c>
      <c r="AH174" s="19"/>
      <c r="AI174" s="19"/>
      <c r="AJ174" s="19"/>
      <c r="AK174" s="19">
        <f t="shared" si="66"/>
        <v>0</v>
      </c>
      <c r="AL174" s="20">
        <f t="shared" si="52"/>
        <v>0</v>
      </c>
      <c r="AM174" s="19"/>
      <c r="AN174" s="19"/>
      <c r="AO174" s="19"/>
      <c r="AP174" s="19">
        <f t="shared" si="67"/>
        <v>0</v>
      </c>
      <c r="AQ174" s="20">
        <f t="shared" si="53"/>
        <v>0</v>
      </c>
      <c r="AR174" s="19"/>
      <c r="AS174" s="19"/>
      <c r="AT174" s="19"/>
      <c r="AU174" s="19">
        <f t="shared" si="68"/>
        <v>0</v>
      </c>
      <c r="AV174" s="20">
        <f t="shared" si="54"/>
        <v>0</v>
      </c>
      <c r="AW174" s="19"/>
      <c r="AX174" s="19"/>
      <c r="AY174" s="19"/>
      <c r="AZ174" s="19">
        <f t="shared" si="69"/>
        <v>0</v>
      </c>
      <c r="BA174" s="18">
        <f t="shared" si="55"/>
        <v>0</v>
      </c>
      <c r="BB174" s="19"/>
      <c r="BC174" s="19"/>
      <c r="BD174" s="19"/>
      <c r="BE174" s="19">
        <f t="shared" si="70"/>
        <v>0</v>
      </c>
      <c r="BF174" s="18">
        <f t="shared" si="56"/>
        <v>0</v>
      </c>
      <c r="BG174" s="19"/>
      <c r="BH174" s="19"/>
      <c r="BI174" s="19"/>
      <c r="BJ174" s="19">
        <f t="shared" si="71"/>
        <v>0</v>
      </c>
      <c r="BK174" s="18">
        <f t="shared" si="57"/>
        <v>0</v>
      </c>
    </row>
    <row r="175" spans="1:63" ht="24" x14ac:dyDescent="0.25">
      <c r="A175" s="44">
        <v>210067301</v>
      </c>
      <c r="B175" s="46" t="s">
        <v>554</v>
      </c>
      <c r="C175" s="45">
        <f>VLOOKUP(A175,'[31]MD agosto datos (2)'!$B$1170:$J$1753,9,0)</f>
        <v>45</v>
      </c>
      <c r="D175" s="35">
        <f>VLOOKUP(A175,'[31]MD agosto datos (2)'!$B$2:$I$585,6,0)</f>
        <v>17028</v>
      </c>
      <c r="E175" s="35">
        <f>VLOOKUP(A175,'[31]MD agosto datos (2)'!$B$2:$H$585,7,0)</f>
        <v>4692</v>
      </c>
      <c r="F175" s="36">
        <f>VLOOKUP(A175,'[31]MD agosto datos (2)'!$B$2:$I$585,8,0)</f>
        <v>1068</v>
      </c>
      <c r="G175" s="35">
        <f t="shared" si="58"/>
        <v>22788</v>
      </c>
      <c r="H175" s="35">
        <f t="shared" si="59"/>
        <v>1025460</v>
      </c>
      <c r="I175" s="35">
        <f>VLOOKUP(A175,'[31]MD agosto datos (2)'!$B$586:$I$1169,6,0)</f>
        <v>14916</v>
      </c>
      <c r="J175" s="35">
        <f>VLOOKUP(A175,'[31]MD agosto datos (2)'!$B$586:$I$1169,7,0)</f>
        <v>1044</v>
      </c>
      <c r="K175" s="36">
        <f>VLOOKUP(A175,'[31]MD agosto datos (2)'!$B$586:$I$1169,8,0)</f>
        <v>1068</v>
      </c>
      <c r="L175" s="40">
        <f t="shared" si="60"/>
        <v>17028</v>
      </c>
      <c r="M175" s="41">
        <f t="shared" si="61"/>
        <v>766260</v>
      </c>
      <c r="N175" s="35">
        <f>VLOOKUP(A175,'[31]MD agosto datos (2)'!$B$1170:$I$1753,6,0)</f>
        <v>14892</v>
      </c>
      <c r="O175" s="35">
        <f>VLOOKUP(A175,'[31]MD agosto datos (2)'!$B$1170:$I$1753,7,0)</f>
        <v>1044</v>
      </c>
      <c r="P175" s="36">
        <f>VLOOKUP(A175,'[31]MD agosto datos (2)'!$B$1170:$I$1753,8,0)</f>
        <v>1068</v>
      </c>
      <c r="Q175" s="42">
        <f t="shared" si="62"/>
        <v>17004</v>
      </c>
      <c r="R175" s="43">
        <f t="shared" si="63"/>
        <v>765180</v>
      </c>
      <c r="S175" s="15"/>
      <c r="T175" s="16"/>
      <c r="U175" s="16"/>
      <c r="V175" s="17">
        <f t="shared" si="65"/>
        <v>0</v>
      </c>
      <c r="W175" s="18">
        <f t="shared" si="48"/>
        <v>0</v>
      </c>
      <c r="X175" s="16"/>
      <c r="Y175" s="16"/>
      <c r="Z175" s="16"/>
      <c r="AA175" s="19">
        <f t="shared" si="49"/>
        <v>0</v>
      </c>
      <c r="AB175" s="20">
        <f t="shared" si="50"/>
        <v>0</v>
      </c>
      <c r="AC175" s="16"/>
      <c r="AD175" s="21"/>
      <c r="AE175" s="21"/>
      <c r="AF175" s="19">
        <f t="shared" si="64"/>
        <v>0</v>
      </c>
      <c r="AG175" s="20">
        <f t="shared" si="51"/>
        <v>0</v>
      </c>
      <c r="AH175" s="19"/>
      <c r="AI175" s="19"/>
      <c r="AJ175" s="19"/>
      <c r="AK175" s="19">
        <f t="shared" si="66"/>
        <v>0</v>
      </c>
      <c r="AL175" s="20">
        <f t="shared" si="52"/>
        <v>0</v>
      </c>
      <c r="AM175" s="19"/>
      <c r="AN175" s="19"/>
      <c r="AO175" s="19"/>
      <c r="AP175" s="19">
        <f t="shared" si="67"/>
        <v>0</v>
      </c>
      <c r="AQ175" s="20">
        <f t="shared" si="53"/>
        <v>0</v>
      </c>
      <c r="AR175" s="19"/>
      <c r="AS175" s="19"/>
      <c r="AT175" s="19"/>
      <c r="AU175" s="19">
        <f t="shared" si="68"/>
        <v>0</v>
      </c>
      <c r="AV175" s="20">
        <f t="shared" si="54"/>
        <v>0</v>
      </c>
      <c r="AW175" s="19"/>
      <c r="AX175" s="19"/>
      <c r="AY175" s="19"/>
      <c r="AZ175" s="19">
        <f t="shared" si="69"/>
        <v>0</v>
      </c>
      <c r="BA175" s="18">
        <f t="shared" si="55"/>
        <v>0</v>
      </c>
      <c r="BB175" s="19"/>
      <c r="BC175" s="19"/>
      <c r="BD175" s="19"/>
      <c r="BE175" s="19">
        <f t="shared" si="70"/>
        <v>0</v>
      </c>
      <c r="BF175" s="18">
        <f t="shared" si="56"/>
        <v>0</v>
      </c>
      <c r="BG175" s="19"/>
      <c r="BH175" s="19"/>
      <c r="BI175" s="19"/>
      <c r="BJ175" s="19">
        <f t="shared" si="71"/>
        <v>0</v>
      </c>
      <c r="BK175" s="18">
        <f t="shared" si="57"/>
        <v>0</v>
      </c>
    </row>
    <row r="176" spans="1:63" ht="24" x14ac:dyDescent="0.25">
      <c r="A176" s="44">
        <v>210069201</v>
      </c>
      <c r="B176" s="46" t="s">
        <v>555</v>
      </c>
      <c r="C176" s="45">
        <f>VLOOKUP(A176,'[31]MD agosto datos (2)'!$B$1170:$J$1753,9,0)</f>
        <v>3.8</v>
      </c>
      <c r="D176" s="35">
        <f>VLOOKUP(A176,'[31]MD agosto datos (2)'!$B$2:$I$585,6,0)</f>
        <v>45400</v>
      </c>
      <c r="E176" s="35">
        <f>VLOOKUP(A176,'[31]MD agosto datos (2)'!$B$2:$H$585,7,0)</f>
        <v>0</v>
      </c>
      <c r="F176" s="36">
        <f>VLOOKUP(A176,'[31]MD agosto datos (2)'!$B$2:$I$585,8,0)</f>
        <v>1843</v>
      </c>
      <c r="G176" s="35">
        <f t="shared" si="58"/>
        <v>47243</v>
      </c>
      <c r="H176" s="35">
        <f t="shared" si="59"/>
        <v>179523.4</v>
      </c>
      <c r="I176" s="35">
        <f>VLOOKUP(A176,'[31]MD agosto datos (2)'!$B$586:$I$1169,6,0)</f>
        <v>45300</v>
      </c>
      <c r="J176" s="35">
        <f>VLOOKUP(A176,'[31]MD agosto datos (2)'!$B$586:$I$1169,7,0)</f>
        <v>0</v>
      </c>
      <c r="K176" s="36">
        <f>VLOOKUP(A176,'[31]MD agosto datos (2)'!$B$586:$I$1169,8,0)</f>
        <v>1843</v>
      </c>
      <c r="L176" s="40">
        <f t="shared" si="60"/>
        <v>47143</v>
      </c>
      <c r="M176" s="41">
        <f t="shared" si="61"/>
        <v>179143.4</v>
      </c>
      <c r="N176" s="35">
        <f>VLOOKUP(A176,'[31]MD agosto datos (2)'!$B$1170:$I$1753,6,0)</f>
        <v>500</v>
      </c>
      <c r="O176" s="35">
        <f>VLOOKUP(A176,'[31]MD agosto datos (2)'!$B$1170:$I$1753,7,0)</f>
        <v>0</v>
      </c>
      <c r="P176" s="36">
        <f>VLOOKUP(A176,'[31]MD agosto datos (2)'!$B$1170:$I$1753,8,0)</f>
        <v>1843</v>
      </c>
      <c r="Q176" s="42">
        <f t="shared" si="62"/>
        <v>2343</v>
      </c>
      <c r="R176" s="43">
        <f t="shared" si="63"/>
        <v>8903.4</v>
      </c>
      <c r="S176" s="15"/>
      <c r="T176" s="16"/>
      <c r="U176" s="16"/>
      <c r="V176" s="17">
        <f t="shared" si="65"/>
        <v>0</v>
      </c>
      <c r="W176" s="18">
        <f t="shared" si="48"/>
        <v>0</v>
      </c>
      <c r="X176" s="16"/>
      <c r="Y176" s="16"/>
      <c r="Z176" s="16"/>
      <c r="AA176" s="19">
        <f t="shared" si="49"/>
        <v>0</v>
      </c>
      <c r="AB176" s="20">
        <f t="shared" si="50"/>
        <v>0</v>
      </c>
      <c r="AC176" s="16"/>
      <c r="AD176" s="21"/>
      <c r="AE176" s="21"/>
      <c r="AF176" s="19">
        <f t="shared" si="64"/>
        <v>0</v>
      </c>
      <c r="AG176" s="20">
        <f t="shared" si="51"/>
        <v>0</v>
      </c>
      <c r="AH176" s="19"/>
      <c r="AI176" s="19"/>
      <c r="AJ176" s="19"/>
      <c r="AK176" s="19">
        <f t="shared" si="66"/>
        <v>0</v>
      </c>
      <c r="AL176" s="20">
        <f t="shared" si="52"/>
        <v>0</v>
      </c>
      <c r="AM176" s="19"/>
      <c r="AN176" s="19"/>
      <c r="AO176" s="19"/>
      <c r="AP176" s="19">
        <f t="shared" si="67"/>
        <v>0</v>
      </c>
      <c r="AQ176" s="20">
        <f t="shared" si="53"/>
        <v>0</v>
      </c>
      <c r="AR176" s="19"/>
      <c r="AS176" s="19"/>
      <c r="AT176" s="19"/>
      <c r="AU176" s="19">
        <f t="shared" si="68"/>
        <v>0</v>
      </c>
      <c r="AV176" s="20">
        <f t="shared" si="54"/>
        <v>0</v>
      </c>
      <c r="AW176" s="19"/>
      <c r="AX176" s="19"/>
      <c r="AY176" s="19"/>
      <c r="AZ176" s="19">
        <f t="shared" si="69"/>
        <v>0</v>
      </c>
      <c r="BA176" s="18">
        <f t="shared" si="55"/>
        <v>0</v>
      </c>
      <c r="BB176" s="19"/>
      <c r="BC176" s="19"/>
      <c r="BD176" s="19"/>
      <c r="BE176" s="19">
        <f t="shared" si="70"/>
        <v>0</v>
      </c>
      <c r="BF176" s="18">
        <f t="shared" si="56"/>
        <v>0</v>
      </c>
      <c r="BG176" s="19"/>
      <c r="BH176" s="19"/>
      <c r="BI176" s="19"/>
      <c r="BJ176" s="19">
        <f t="shared" si="71"/>
        <v>0</v>
      </c>
      <c r="BK176" s="18">
        <f t="shared" si="57"/>
        <v>0</v>
      </c>
    </row>
    <row r="177" spans="1:63" ht="24" x14ac:dyDescent="0.25">
      <c r="A177" s="44">
        <v>210069301</v>
      </c>
      <c r="B177" s="46" t="s">
        <v>556</v>
      </c>
      <c r="C177" s="45">
        <f>VLOOKUP(A177,'[31]MD agosto datos (2)'!$B$1170:$J$1753,9,0)</f>
        <v>3.8</v>
      </c>
      <c r="D177" s="35">
        <f>VLOOKUP(A177,'[31]MD agosto datos (2)'!$B$2:$I$585,6,0)</f>
        <v>47750</v>
      </c>
      <c r="E177" s="35">
        <f>VLOOKUP(A177,'[31]MD agosto datos (2)'!$B$2:$H$585,7,0)</f>
        <v>0</v>
      </c>
      <c r="F177" s="36">
        <f>VLOOKUP(A177,'[31]MD agosto datos (2)'!$B$2:$I$585,8,0)</f>
        <v>1350</v>
      </c>
      <c r="G177" s="35">
        <f t="shared" si="58"/>
        <v>49100</v>
      </c>
      <c r="H177" s="35">
        <f t="shared" si="59"/>
        <v>186580</v>
      </c>
      <c r="I177" s="35">
        <f>VLOOKUP(A177,'[31]MD agosto datos (2)'!$B$586:$I$1169,6,0)</f>
        <v>47750</v>
      </c>
      <c r="J177" s="35">
        <f>VLOOKUP(A177,'[31]MD agosto datos (2)'!$B$586:$I$1169,7,0)</f>
        <v>0</v>
      </c>
      <c r="K177" s="36">
        <f>VLOOKUP(A177,'[31]MD agosto datos (2)'!$B$586:$I$1169,8,0)</f>
        <v>1350</v>
      </c>
      <c r="L177" s="40">
        <f t="shared" si="60"/>
        <v>49100</v>
      </c>
      <c r="M177" s="41">
        <f t="shared" si="61"/>
        <v>186580</v>
      </c>
      <c r="N177" s="35">
        <f>VLOOKUP(A177,'[31]MD agosto datos (2)'!$B$1170:$I$1753,6,0)</f>
        <v>15900</v>
      </c>
      <c r="O177" s="35">
        <f>VLOOKUP(A177,'[31]MD agosto datos (2)'!$B$1170:$I$1753,7,0)</f>
        <v>0</v>
      </c>
      <c r="P177" s="36">
        <f>VLOOKUP(A177,'[31]MD agosto datos (2)'!$B$1170:$I$1753,8,0)</f>
        <v>1350</v>
      </c>
      <c r="Q177" s="42">
        <f t="shared" si="62"/>
        <v>17250</v>
      </c>
      <c r="R177" s="43">
        <f t="shared" si="63"/>
        <v>65550</v>
      </c>
      <c r="S177" s="15"/>
      <c r="T177" s="16"/>
      <c r="U177" s="16"/>
      <c r="V177" s="17">
        <f t="shared" si="65"/>
        <v>0</v>
      </c>
      <c r="W177" s="18">
        <f t="shared" si="48"/>
        <v>0</v>
      </c>
      <c r="X177" s="16"/>
      <c r="Y177" s="16"/>
      <c r="Z177" s="16"/>
      <c r="AA177" s="19">
        <f t="shared" si="49"/>
        <v>0</v>
      </c>
      <c r="AB177" s="20">
        <f t="shared" si="50"/>
        <v>0</v>
      </c>
      <c r="AC177" s="16"/>
      <c r="AD177" s="21"/>
      <c r="AE177" s="21"/>
      <c r="AF177" s="19">
        <f t="shared" si="64"/>
        <v>0</v>
      </c>
      <c r="AG177" s="20">
        <f t="shared" si="51"/>
        <v>0</v>
      </c>
      <c r="AH177" s="19"/>
      <c r="AI177" s="19"/>
      <c r="AJ177" s="19"/>
      <c r="AK177" s="19">
        <f t="shared" si="66"/>
        <v>0</v>
      </c>
      <c r="AL177" s="20">
        <f t="shared" si="52"/>
        <v>0</v>
      </c>
      <c r="AM177" s="19"/>
      <c r="AN177" s="19"/>
      <c r="AO177" s="19"/>
      <c r="AP177" s="19">
        <f t="shared" si="67"/>
        <v>0</v>
      </c>
      <c r="AQ177" s="20">
        <f t="shared" si="53"/>
        <v>0</v>
      </c>
      <c r="AR177" s="19"/>
      <c r="AS177" s="19"/>
      <c r="AT177" s="19"/>
      <c r="AU177" s="19">
        <f t="shared" si="68"/>
        <v>0</v>
      </c>
      <c r="AV177" s="20">
        <f t="shared" si="54"/>
        <v>0</v>
      </c>
      <c r="AW177" s="19"/>
      <c r="AX177" s="19"/>
      <c r="AY177" s="19"/>
      <c r="AZ177" s="19">
        <f t="shared" si="69"/>
        <v>0</v>
      </c>
      <c r="BA177" s="18">
        <f t="shared" si="55"/>
        <v>0</v>
      </c>
      <c r="BB177" s="19"/>
      <c r="BC177" s="19"/>
      <c r="BD177" s="19"/>
      <c r="BE177" s="19">
        <f t="shared" si="70"/>
        <v>0</v>
      </c>
      <c r="BF177" s="18">
        <f t="shared" si="56"/>
        <v>0</v>
      </c>
      <c r="BG177" s="19"/>
      <c r="BH177" s="19"/>
      <c r="BI177" s="19"/>
      <c r="BJ177" s="19">
        <f t="shared" si="71"/>
        <v>0</v>
      </c>
      <c r="BK177" s="18">
        <f t="shared" si="57"/>
        <v>0</v>
      </c>
    </row>
    <row r="178" spans="1:63" ht="24" x14ac:dyDescent="0.25">
      <c r="A178" s="44">
        <v>210086101</v>
      </c>
      <c r="B178" s="46" t="s">
        <v>557</v>
      </c>
      <c r="C178" s="45">
        <f>VLOOKUP(A178,'[31]MD agosto datos (2)'!$B$1170:$J$1753,9,0)</f>
        <v>115</v>
      </c>
      <c r="D178" s="35">
        <f>VLOOKUP(A178,'[31]MD agosto datos (2)'!$B$2:$I$585,6,0)</f>
        <v>460</v>
      </c>
      <c r="E178" s="35">
        <f>VLOOKUP(A178,'[31]MD agosto datos (2)'!$B$2:$H$585,7,0)</f>
        <v>0</v>
      </c>
      <c r="F178" s="36">
        <f>VLOOKUP(A178,'[31]MD agosto datos (2)'!$B$2:$I$585,8,0)</f>
        <v>0</v>
      </c>
      <c r="G178" s="35">
        <f t="shared" si="58"/>
        <v>460</v>
      </c>
      <c r="H178" s="35">
        <f t="shared" si="59"/>
        <v>52900</v>
      </c>
      <c r="I178" s="35">
        <f>VLOOKUP(A178,'[31]MD agosto datos (2)'!$B$586:$I$1169,6,0)</f>
        <v>935</v>
      </c>
      <c r="J178" s="35">
        <f>VLOOKUP(A178,'[31]MD agosto datos (2)'!$B$586:$I$1169,7,0)</f>
        <v>0</v>
      </c>
      <c r="K178" s="36">
        <f>VLOOKUP(A178,'[31]MD agosto datos (2)'!$B$586:$I$1169,8,0)</f>
        <v>0</v>
      </c>
      <c r="L178" s="40">
        <f t="shared" si="60"/>
        <v>935</v>
      </c>
      <c r="M178" s="41">
        <f t="shared" si="61"/>
        <v>107525</v>
      </c>
      <c r="N178" s="35">
        <f>VLOOKUP(A178,'[31]MD agosto datos (2)'!$B$1170:$I$1753,6,0)</f>
        <v>671</v>
      </c>
      <c r="O178" s="35">
        <f>VLOOKUP(A178,'[31]MD agosto datos (2)'!$B$1170:$I$1753,7,0)</f>
        <v>0</v>
      </c>
      <c r="P178" s="36">
        <f>VLOOKUP(A178,'[31]MD agosto datos (2)'!$B$1170:$I$1753,8,0)</f>
        <v>148</v>
      </c>
      <c r="Q178" s="42">
        <f t="shared" si="62"/>
        <v>819</v>
      </c>
      <c r="R178" s="43">
        <f t="shared" si="63"/>
        <v>94185</v>
      </c>
      <c r="S178" s="15"/>
      <c r="T178" s="16"/>
      <c r="U178" s="16"/>
      <c r="V178" s="17">
        <f t="shared" si="65"/>
        <v>0</v>
      </c>
      <c r="W178" s="18">
        <f t="shared" si="48"/>
        <v>0</v>
      </c>
      <c r="X178" s="16"/>
      <c r="Y178" s="16"/>
      <c r="Z178" s="16"/>
      <c r="AA178" s="19">
        <f t="shared" si="49"/>
        <v>0</v>
      </c>
      <c r="AB178" s="20">
        <f t="shared" si="50"/>
        <v>0</v>
      </c>
      <c r="AC178" s="16"/>
      <c r="AD178" s="21"/>
      <c r="AE178" s="21"/>
      <c r="AF178" s="19">
        <f t="shared" si="64"/>
        <v>0</v>
      </c>
      <c r="AG178" s="20">
        <f t="shared" si="51"/>
        <v>0</v>
      </c>
      <c r="AH178" s="19"/>
      <c r="AI178" s="19"/>
      <c r="AJ178" s="19"/>
      <c r="AK178" s="19">
        <f t="shared" si="66"/>
        <v>0</v>
      </c>
      <c r="AL178" s="20">
        <f t="shared" si="52"/>
        <v>0</v>
      </c>
      <c r="AM178" s="19"/>
      <c r="AN178" s="19"/>
      <c r="AO178" s="19"/>
      <c r="AP178" s="19">
        <f t="shared" si="67"/>
        <v>0</v>
      </c>
      <c r="AQ178" s="20">
        <f t="shared" si="53"/>
        <v>0</v>
      </c>
      <c r="AR178" s="19"/>
      <c r="AS178" s="19"/>
      <c r="AT178" s="19"/>
      <c r="AU178" s="19">
        <f t="shared" si="68"/>
        <v>0</v>
      </c>
      <c r="AV178" s="20">
        <f t="shared" si="54"/>
        <v>0</v>
      </c>
      <c r="AW178" s="19"/>
      <c r="AX178" s="19"/>
      <c r="AY178" s="19"/>
      <c r="AZ178" s="19">
        <f t="shared" si="69"/>
        <v>0</v>
      </c>
      <c r="BA178" s="18">
        <f t="shared" si="55"/>
        <v>0</v>
      </c>
      <c r="BB178" s="19"/>
      <c r="BC178" s="19"/>
      <c r="BD178" s="19"/>
      <c r="BE178" s="19">
        <f t="shared" si="70"/>
        <v>0</v>
      </c>
      <c r="BF178" s="18">
        <f t="shared" si="56"/>
        <v>0</v>
      </c>
      <c r="BG178" s="19"/>
      <c r="BH178" s="19"/>
      <c r="BI178" s="19"/>
      <c r="BJ178" s="19">
        <f t="shared" si="71"/>
        <v>0</v>
      </c>
      <c r="BK178" s="18">
        <f t="shared" si="57"/>
        <v>0</v>
      </c>
    </row>
    <row r="179" spans="1:63" ht="24" x14ac:dyDescent="0.25">
      <c r="A179" s="44">
        <v>210086201</v>
      </c>
      <c r="B179" s="46" t="s">
        <v>558</v>
      </c>
      <c r="C179" s="45">
        <f>VLOOKUP(A179,'[31]MD agosto datos (2)'!$B$1170:$J$1753,9,0)</f>
        <v>65</v>
      </c>
      <c r="D179" s="35">
        <f>VLOOKUP(A179,'[31]MD agosto datos (2)'!$B$2:$I$585,6,0)</f>
        <v>54</v>
      </c>
      <c r="E179" s="35">
        <f>VLOOKUP(A179,'[31]MD agosto datos (2)'!$B$2:$H$585,7,0)</f>
        <v>0</v>
      </c>
      <c r="F179" s="36">
        <f>VLOOKUP(A179,'[31]MD agosto datos (2)'!$B$2:$I$585,8,0)</f>
        <v>0</v>
      </c>
      <c r="G179" s="35">
        <f t="shared" si="58"/>
        <v>54</v>
      </c>
      <c r="H179" s="35">
        <f t="shared" si="59"/>
        <v>3510</v>
      </c>
      <c r="I179" s="35">
        <f>VLOOKUP(A179,'[31]MD agosto datos (2)'!$B$586:$I$1169,6,0)</f>
        <v>0</v>
      </c>
      <c r="J179" s="35">
        <f>VLOOKUP(A179,'[31]MD agosto datos (2)'!$B$586:$I$1169,7,0)</f>
        <v>456</v>
      </c>
      <c r="K179" s="36">
        <f>VLOOKUP(A179,'[31]MD agosto datos (2)'!$B$586:$I$1169,8,0)</f>
        <v>108</v>
      </c>
      <c r="L179" s="40">
        <f t="shared" si="60"/>
        <v>564</v>
      </c>
      <c r="M179" s="41">
        <f t="shared" si="61"/>
        <v>36660</v>
      </c>
      <c r="N179" s="35">
        <f>VLOOKUP(A179,'[31]MD agosto datos (2)'!$B$1170:$I$1753,6,0)</f>
        <v>0</v>
      </c>
      <c r="O179" s="35">
        <f>VLOOKUP(A179,'[31]MD agosto datos (2)'!$B$1170:$I$1753,7,0)</f>
        <v>390</v>
      </c>
      <c r="P179" s="36">
        <f>VLOOKUP(A179,'[31]MD agosto datos (2)'!$B$1170:$I$1753,8,0)</f>
        <v>688</v>
      </c>
      <c r="Q179" s="42">
        <f t="shared" si="62"/>
        <v>1078</v>
      </c>
      <c r="R179" s="43">
        <f t="shared" si="63"/>
        <v>70070</v>
      </c>
      <c r="S179" s="15"/>
      <c r="T179" s="16"/>
      <c r="U179" s="16"/>
      <c r="V179" s="17">
        <f t="shared" si="65"/>
        <v>0</v>
      </c>
      <c r="W179" s="18">
        <f t="shared" si="48"/>
        <v>0</v>
      </c>
      <c r="X179" s="16"/>
      <c r="Y179" s="16"/>
      <c r="Z179" s="16"/>
      <c r="AA179" s="19">
        <f t="shared" si="49"/>
        <v>0</v>
      </c>
      <c r="AB179" s="20">
        <f t="shared" si="50"/>
        <v>0</v>
      </c>
      <c r="AC179" s="16"/>
      <c r="AD179" s="21"/>
      <c r="AE179" s="21"/>
      <c r="AF179" s="19">
        <f t="shared" si="64"/>
        <v>0</v>
      </c>
      <c r="AG179" s="20">
        <f t="shared" si="51"/>
        <v>0</v>
      </c>
      <c r="AH179" s="19"/>
      <c r="AI179" s="19"/>
      <c r="AJ179" s="19"/>
      <c r="AK179" s="19">
        <f t="shared" si="66"/>
        <v>0</v>
      </c>
      <c r="AL179" s="20">
        <f t="shared" si="52"/>
        <v>0</v>
      </c>
      <c r="AM179" s="19"/>
      <c r="AN179" s="19"/>
      <c r="AO179" s="19"/>
      <c r="AP179" s="19">
        <f t="shared" si="67"/>
        <v>0</v>
      </c>
      <c r="AQ179" s="20">
        <f t="shared" si="53"/>
        <v>0</v>
      </c>
      <c r="AR179" s="19"/>
      <c r="AS179" s="19"/>
      <c r="AT179" s="19"/>
      <c r="AU179" s="19">
        <f t="shared" si="68"/>
        <v>0</v>
      </c>
      <c r="AV179" s="20">
        <f t="shared" si="54"/>
        <v>0</v>
      </c>
      <c r="AW179" s="19"/>
      <c r="AX179" s="19"/>
      <c r="AY179" s="19"/>
      <c r="AZ179" s="19">
        <f t="shared" si="69"/>
        <v>0</v>
      </c>
      <c r="BA179" s="18">
        <f t="shared" si="55"/>
        <v>0</v>
      </c>
      <c r="BB179" s="19"/>
      <c r="BC179" s="19"/>
      <c r="BD179" s="19"/>
      <c r="BE179" s="19">
        <f t="shared" si="70"/>
        <v>0</v>
      </c>
      <c r="BF179" s="18">
        <f t="shared" si="56"/>
        <v>0</v>
      </c>
      <c r="BG179" s="19"/>
      <c r="BH179" s="19"/>
      <c r="BI179" s="19"/>
      <c r="BJ179" s="19">
        <f t="shared" si="71"/>
        <v>0</v>
      </c>
      <c r="BK179" s="18">
        <f t="shared" si="57"/>
        <v>0</v>
      </c>
    </row>
    <row r="180" spans="1:63" ht="24" x14ac:dyDescent="0.25">
      <c r="A180" s="44">
        <v>210086301</v>
      </c>
      <c r="B180" s="46" t="s">
        <v>559</v>
      </c>
      <c r="C180" s="45">
        <f>VLOOKUP(A180,'[31]MD agosto datos (2)'!$B$1170:$J$1753,9,0)</f>
        <v>42</v>
      </c>
      <c r="D180" s="35">
        <f>VLOOKUP(A180,'[31]MD agosto datos (2)'!$B$2:$I$585,6,0)</f>
        <v>1490</v>
      </c>
      <c r="E180" s="35">
        <f>VLOOKUP(A180,'[31]MD agosto datos (2)'!$B$2:$H$585,7,0)</f>
        <v>270</v>
      </c>
      <c r="F180" s="36">
        <f>VLOOKUP(A180,'[31]MD agosto datos (2)'!$B$2:$I$585,8,0)</f>
        <v>1300</v>
      </c>
      <c r="G180" s="35">
        <f t="shared" si="58"/>
        <v>3060</v>
      </c>
      <c r="H180" s="35">
        <f t="shared" si="59"/>
        <v>128520</v>
      </c>
      <c r="I180" s="35">
        <f>VLOOKUP(A180,'[31]MD agosto datos (2)'!$B$586:$I$1169,6,0)</f>
        <v>0</v>
      </c>
      <c r="J180" s="35">
        <f>VLOOKUP(A180,'[31]MD agosto datos (2)'!$B$586:$I$1169,7,0)</f>
        <v>180</v>
      </c>
      <c r="K180" s="36">
        <f>VLOOKUP(A180,'[31]MD agosto datos (2)'!$B$586:$I$1169,8,0)</f>
        <v>1190</v>
      </c>
      <c r="L180" s="40">
        <f t="shared" si="60"/>
        <v>1370</v>
      </c>
      <c r="M180" s="41">
        <f t="shared" si="61"/>
        <v>57540</v>
      </c>
      <c r="N180" s="35">
        <f>VLOOKUP(A180,'[31]MD agosto datos (2)'!$B$1170:$I$1753,6,0)</f>
        <v>0</v>
      </c>
      <c r="O180" s="35">
        <f>VLOOKUP(A180,'[31]MD agosto datos (2)'!$B$1170:$I$1753,7,0)</f>
        <v>160</v>
      </c>
      <c r="P180" s="36">
        <f>VLOOKUP(A180,'[31]MD agosto datos (2)'!$B$1170:$I$1753,8,0)</f>
        <v>1190</v>
      </c>
      <c r="Q180" s="42">
        <f t="shared" si="62"/>
        <v>1350</v>
      </c>
      <c r="R180" s="43">
        <f t="shared" si="63"/>
        <v>56700</v>
      </c>
      <c r="S180" s="15"/>
      <c r="T180" s="16"/>
      <c r="U180" s="16"/>
      <c r="V180" s="17">
        <f t="shared" si="65"/>
        <v>0</v>
      </c>
      <c r="W180" s="18">
        <f t="shared" si="48"/>
        <v>0</v>
      </c>
      <c r="X180" s="16"/>
      <c r="Y180" s="16"/>
      <c r="Z180" s="16"/>
      <c r="AA180" s="19">
        <f t="shared" si="49"/>
        <v>0</v>
      </c>
      <c r="AB180" s="20">
        <f t="shared" si="50"/>
        <v>0</v>
      </c>
      <c r="AC180" s="16"/>
      <c r="AD180" s="21"/>
      <c r="AE180" s="21"/>
      <c r="AF180" s="19">
        <f t="shared" si="64"/>
        <v>0</v>
      </c>
      <c r="AG180" s="20">
        <f t="shared" si="51"/>
        <v>0</v>
      </c>
      <c r="AH180" s="19"/>
      <c r="AI180" s="19"/>
      <c r="AJ180" s="19"/>
      <c r="AK180" s="19">
        <f t="shared" si="66"/>
        <v>0</v>
      </c>
      <c r="AL180" s="20">
        <f t="shared" si="52"/>
        <v>0</v>
      </c>
      <c r="AM180" s="19"/>
      <c r="AN180" s="19"/>
      <c r="AO180" s="19"/>
      <c r="AP180" s="19">
        <f t="shared" si="67"/>
        <v>0</v>
      </c>
      <c r="AQ180" s="20">
        <f t="shared" si="53"/>
        <v>0</v>
      </c>
      <c r="AR180" s="19"/>
      <c r="AS180" s="19"/>
      <c r="AT180" s="19"/>
      <c r="AU180" s="19">
        <f t="shared" si="68"/>
        <v>0</v>
      </c>
      <c r="AV180" s="20">
        <f t="shared" si="54"/>
        <v>0</v>
      </c>
      <c r="AW180" s="19"/>
      <c r="AX180" s="19"/>
      <c r="AY180" s="19"/>
      <c r="AZ180" s="19">
        <f t="shared" si="69"/>
        <v>0</v>
      </c>
      <c r="BA180" s="18">
        <f t="shared" si="55"/>
        <v>0</v>
      </c>
      <c r="BB180" s="19"/>
      <c r="BC180" s="19"/>
      <c r="BD180" s="19"/>
      <c r="BE180" s="19">
        <f t="shared" si="70"/>
        <v>0</v>
      </c>
      <c r="BF180" s="18">
        <f t="shared" si="56"/>
        <v>0</v>
      </c>
      <c r="BG180" s="19"/>
      <c r="BH180" s="19"/>
      <c r="BI180" s="19"/>
      <c r="BJ180" s="19">
        <f t="shared" si="71"/>
        <v>0</v>
      </c>
      <c r="BK180" s="18">
        <f t="shared" si="57"/>
        <v>0</v>
      </c>
    </row>
    <row r="181" spans="1:63" x14ac:dyDescent="0.25">
      <c r="A181" s="44">
        <v>210086401</v>
      </c>
      <c r="B181" s="46" t="s">
        <v>560</v>
      </c>
      <c r="C181" s="45">
        <f>VLOOKUP(A181,'[31]MD agosto datos (2)'!$B$1170:$J$1753,9,0)</f>
        <v>46</v>
      </c>
      <c r="D181" s="35">
        <f>VLOOKUP(A181,'[31]MD agosto datos (2)'!$B$2:$I$585,6,0)</f>
        <v>2652</v>
      </c>
      <c r="E181" s="35">
        <f>VLOOKUP(A181,'[31]MD agosto datos (2)'!$B$2:$H$585,7,0)</f>
        <v>1000</v>
      </c>
      <c r="F181" s="36">
        <f>VLOOKUP(A181,'[31]MD agosto datos (2)'!$B$2:$I$585,8,0)</f>
        <v>2916</v>
      </c>
      <c r="G181" s="35">
        <f t="shared" si="58"/>
        <v>6568</v>
      </c>
      <c r="H181" s="35">
        <f t="shared" si="59"/>
        <v>302128</v>
      </c>
      <c r="I181" s="35">
        <f>VLOOKUP(A181,'[31]MD agosto datos (2)'!$B$586:$I$1169,6,0)</f>
        <v>852</v>
      </c>
      <c r="J181" s="35">
        <f>VLOOKUP(A181,'[31]MD agosto datos (2)'!$B$586:$I$1169,7,0)</f>
        <v>232</v>
      </c>
      <c r="K181" s="36">
        <f>VLOOKUP(A181,'[31]MD agosto datos (2)'!$B$586:$I$1169,8,0)</f>
        <v>1392</v>
      </c>
      <c r="L181" s="40">
        <f t="shared" si="60"/>
        <v>2476</v>
      </c>
      <c r="M181" s="41">
        <f t="shared" si="61"/>
        <v>113896</v>
      </c>
      <c r="N181" s="35">
        <f>VLOOKUP(A181,'[31]MD agosto datos (2)'!$B$1170:$I$1753,6,0)</f>
        <v>144</v>
      </c>
      <c r="O181" s="35">
        <f>VLOOKUP(A181,'[31]MD agosto datos (2)'!$B$1170:$I$1753,7,0)</f>
        <v>616</v>
      </c>
      <c r="P181" s="36">
        <f>VLOOKUP(A181,'[31]MD agosto datos (2)'!$B$1170:$I$1753,8,0)</f>
        <v>1392</v>
      </c>
      <c r="Q181" s="42">
        <f t="shared" si="62"/>
        <v>2152</v>
      </c>
      <c r="R181" s="43">
        <f t="shared" si="63"/>
        <v>98992</v>
      </c>
      <c r="S181" s="15"/>
      <c r="T181" s="16"/>
      <c r="U181" s="16"/>
      <c r="V181" s="17">
        <f t="shared" si="65"/>
        <v>0</v>
      </c>
      <c r="W181" s="18">
        <f t="shared" si="48"/>
        <v>0</v>
      </c>
      <c r="X181" s="16"/>
      <c r="Y181" s="16"/>
      <c r="Z181" s="16"/>
      <c r="AA181" s="19">
        <f t="shared" si="49"/>
        <v>0</v>
      </c>
      <c r="AB181" s="20">
        <f t="shared" si="50"/>
        <v>0</v>
      </c>
      <c r="AC181" s="16"/>
      <c r="AD181" s="21"/>
      <c r="AE181" s="21"/>
      <c r="AF181" s="19">
        <f t="shared" si="64"/>
        <v>0</v>
      </c>
      <c r="AG181" s="20">
        <f t="shared" si="51"/>
        <v>0</v>
      </c>
      <c r="AH181" s="19"/>
      <c r="AI181" s="19"/>
      <c r="AJ181" s="19"/>
      <c r="AK181" s="19">
        <f t="shared" si="66"/>
        <v>0</v>
      </c>
      <c r="AL181" s="20">
        <f t="shared" si="52"/>
        <v>0</v>
      </c>
      <c r="AM181" s="19"/>
      <c r="AN181" s="19"/>
      <c r="AO181" s="19"/>
      <c r="AP181" s="19">
        <f t="shared" si="67"/>
        <v>0</v>
      </c>
      <c r="AQ181" s="20">
        <f t="shared" si="53"/>
        <v>0</v>
      </c>
      <c r="AR181" s="19"/>
      <c r="AS181" s="19"/>
      <c r="AT181" s="19"/>
      <c r="AU181" s="19">
        <f t="shared" si="68"/>
        <v>0</v>
      </c>
      <c r="AV181" s="20">
        <f t="shared" si="54"/>
        <v>0</v>
      </c>
      <c r="AW181" s="19"/>
      <c r="AX181" s="19"/>
      <c r="AY181" s="19"/>
      <c r="AZ181" s="19">
        <f t="shared" si="69"/>
        <v>0</v>
      </c>
      <c r="BA181" s="18">
        <f t="shared" si="55"/>
        <v>0</v>
      </c>
      <c r="BB181" s="19"/>
      <c r="BC181" s="19"/>
      <c r="BD181" s="19"/>
      <c r="BE181" s="19">
        <f t="shared" si="70"/>
        <v>0</v>
      </c>
      <c r="BF181" s="18">
        <f t="shared" si="56"/>
        <v>0</v>
      </c>
      <c r="BG181" s="19"/>
      <c r="BH181" s="19"/>
      <c r="BI181" s="19"/>
      <c r="BJ181" s="19">
        <f t="shared" si="71"/>
        <v>0</v>
      </c>
      <c r="BK181" s="18">
        <f t="shared" si="57"/>
        <v>0</v>
      </c>
    </row>
    <row r="182" spans="1:63" x14ac:dyDescent="0.25">
      <c r="A182" s="44">
        <v>210097101</v>
      </c>
      <c r="B182" s="46" t="s">
        <v>561</v>
      </c>
      <c r="C182" s="45">
        <f>VLOOKUP(A182,'[31]MD agosto datos (2)'!$B$1170:$J$1753,9,0)</f>
        <v>1.22</v>
      </c>
      <c r="D182" s="35">
        <f>VLOOKUP(A182,'[31]MD agosto datos (2)'!$B$2:$I$585,6,0)</f>
        <v>312500</v>
      </c>
      <c r="E182" s="35">
        <f>VLOOKUP(A182,'[31]MD agosto datos (2)'!$B$2:$H$585,7,0)</f>
        <v>76900</v>
      </c>
      <c r="F182" s="36">
        <f>VLOOKUP(A182,'[31]MD agosto datos (2)'!$B$2:$I$585,8,0)</f>
        <v>0</v>
      </c>
      <c r="G182" s="35">
        <f t="shared" si="58"/>
        <v>389400</v>
      </c>
      <c r="H182" s="35">
        <f t="shared" si="59"/>
        <v>475068</v>
      </c>
      <c r="I182" s="35">
        <f>VLOOKUP(A182,'[31]MD agosto datos (2)'!$B$586:$I$1169,6,0)</f>
        <v>310250</v>
      </c>
      <c r="J182" s="35">
        <f>VLOOKUP(A182,'[31]MD agosto datos (2)'!$B$586:$I$1169,7,0)</f>
        <v>76900</v>
      </c>
      <c r="K182" s="36">
        <f>VLOOKUP(A182,'[31]MD agosto datos (2)'!$B$586:$I$1169,8,0)</f>
        <v>0</v>
      </c>
      <c r="L182" s="40">
        <f t="shared" si="60"/>
        <v>387150</v>
      </c>
      <c r="M182" s="41">
        <f t="shared" si="61"/>
        <v>472323</v>
      </c>
      <c r="N182" s="35">
        <f>VLOOKUP(A182,'[31]MD agosto datos (2)'!$B$1170:$I$1753,6,0)</f>
        <v>310000</v>
      </c>
      <c r="O182" s="35">
        <f>VLOOKUP(A182,'[31]MD agosto datos (2)'!$B$1170:$I$1753,7,0)</f>
        <v>76900</v>
      </c>
      <c r="P182" s="36">
        <f>VLOOKUP(A182,'[31]MD agosto datos (2)'!$B$1170:$I$1753,8,0)</f>
        <v>2500</v>
      </c>
      <c r="Q182" s="42">
        <f t="shared" si="62"/>
        <v>389400</v>
      </c>
      <c r="R182" s="43">
        <f t="shared" si="63"/>
        <v>475068</v>
      </c>
      <c r="S182" s="15"/>
      <c r="T182" s="16"/>
      <c r="U182" s="16"/>
      <c r="V182" s="17">
        <f t="shared" si="65"/>
        <v>0</v>
      </c>
      <c r="W182" s="18">
        <f t="shared" si="48"/>
        <v>0</v>
      </c>
      <c r="X182" s="16"/>
      <c r="Y182" s="16"/>
      <c r="Z182" s="16"/>
      <c r="AA182" s="19">
        <f t="shared" si="49"/>
        <v>0</v>
      </c>
      <c r="AB182" s="20">
        <f t="shared" si="50"/>
        <v>0</v>
      </c>
      <c r="AC182" s="16"/>
      <c r="AD182" s="21"/>
      <c r="AE182" s="21"/>
      <c r="AF182" s="19">
        <f t="shared" si="64"/>
        <v>0</v>
      </c>
      <c r="AG182" s="20">
        <f t="shared" si="51"/>
        <v>0</v>
      </c>
      <c r="AH182" s="19"/>
      <c r="AI182" s="19"/>
      <c r="AJ182" s="19"/>
      <c r="AK182" s="19">
        <f t="shared" si="66"/>
        <v>0</v>
      </c>
      <c r="AL182" s="20">
        <f t="shared" si="52"/>
        <v>0</v>
      </c>
      <c r="AM182" s="19"/>
      <c r="AN182" s="19"/>
      <c r="AO182" s="19"/>
      <c r="AP182" s="19">
        <f t="shared" si="67"/>
        <v>0</v>
      </c>
      <c r="AQ182" s="20">
        <f t="shared" si="53"/>
        <v>0</v>
      </c>
      <c r="AR182" s="19"/>
      <c r="AS182" s="19"/>
      <c r="AT182" s="19"/>
      <c r="AU182" s="19">
        <f t="shared" si="68"/>
        <v>0</v>
      </c>
      <c r="AV182" s="20">
        <f t="shared" si="54"/>
        <v>0</v>
      </c>
      <c r="AW182" s="19"/>
      <c r="AX182" s="19"/>
      <c r="AY182" s="19"/>
      <c r="AZ182" s="19">
        <f t="shared" si="69"/>
        <v>0</v>
      </c>
      <c r="BA182" s="18">
        <f t="shared" si="55"/>
        <v>0</v>
      </c>
      <c r="BB182" s="19"/>
      <c r="BC182" s="19"/>
      <c r="BD182" s="19"/>
      <c r="BE182" s="19">
        <f t="shared" si="70"/>
        <v>0</v>
      </c>
      <c r="BF182" s="18">
        <f t="shared" si="56"/>
        <v>0</v>
      </c>
      <c r="BG182" s="19"/>
      <c r="BH182" s="19"/>
      <c r="BI182" s="19"/>
      <c r="BJ182" s="19">
        <f t="shared" si="71"/>
        <v>0</v>
      </c>
      <c r="BK182" s="18">
        <f t="shared" si="57"/>
        <v>0</v>
      </c>
    </row>
    <row r="183" spans="1:63" ht="36" x14ac:dyDescent="0.25">
      <c r="A183" s="44">
        <v>210115101</v>
      </c>
      <c r="B183" s="46" t="s">
        <v>562</v>
      </c>
      <c r="C183" s="45">
        <f>VLOOKUP(A183,'[31]MD agosto datos (2)'!$B$1170:$J$1753,9,0)</f>
        <v>102.73</v>
      </c>
      <c r="D183" s="35">
        <f>VLOOKUP(A183,'[31]MD agosto datos (2)'!$B$2:$I$585,6,0)</f>
        <v>0</v>
      </c>
      <c r="E183" s="35">
        <f>VLOOKUP(A183,'[31]MD agosto datos (2)'!$B$2:$H$585,7,0)</f>
        <v>0</v>
      </c>
      <c r="F183" s="36">
        <f>VLOOKUP(A183,'[31]MD agosto datos (2)'!$B$2:$I$585,8,0)</f>
        <v>0</v>
      </c>
      <c r="G183" s="35">
        <f t="shared" si="58"/>
        <v>0</v>
      </c>
      <c r="H183" s="35">
        <f t="shared" si="59"/>
        <v>0</v>
      </c>
      <c r="I183" s="35">
        <f>VLOOKUP(A183,'[31]MD agosto datos (2)'!$B$586:$I$1169,6,0)</f>
        <v>0</v>
      </c>
      <c r="J183" s="35">
        <f>VLOOKUP(A183,'[31]MD agosto datos (2)'!$B$586:$I$1169,7,0)</f>
        <v>0</v>
      </c>
      <c r="K183" s="36">
        <f>VLOOKUP(A183,'[31]MD agosto datos (2)'!$B$586:$I$1169,8,0)</f>
        <v>0</v>
      </c>
      <c r="L183" s="40">
        <f t="shared" si="60"/>
        <v>0</v>
      </c>
      <c r="M183" s="41">
        <f t="shared" si="61"/>
        <v>0</v>
      </c>
      <c r="N183" s="35">
        <f>VLOOKUP(A183,'[31]MD agosto datos (2)'!$B$1170:$I$1753,6,0)</f>
        <v>0</v>
      </c>
      <c r="O183" s="35">
        <f>VLOOKUP(A183,'[31]MD agosto datos (2)'!$B$1170:$I$1753,7,0)</f>
        <v>0</v>
      </c>
      <c r="P183" s="36">
        <f>VLOOKUP(A183,'[31]MD agosto datos (2)'!$B$1170:$I$1753,8,0)</f>
        <v>0</v>
      </c>
      <c r="Q183" s="42">
        <f t="shared" si="62"/>
        <v>0</v>
      </c>
      <c r="R183" s="43">
        <f t="shared" si="63"/>
        <v>0</v>
      </c>
      <c r="S183" s="15"/>
      <c r="T183" s="16"/>
      <c r="U183" s="16"/>
      <c r="V183" s="17">
        <f t="shared" si="65"/>
        <v>0</v>
      </c>
      <c r="W183" s="18">
        <f t="shared" si="48"/>
        <v>0</v>
      </c>
      <c r="X183" s="16"/>
      <c r="Y183" s="16"/>
      <c r="Z183" s="16"/>
      <c r="AA183" s="19">
        <f t="shared" si="49"/>
        <v>0</v>
      </c>
      <c r="AB183" s="20">
        <f t="shared" si="50"/>
        <v>0</v>
      </c>
      <c r="AC183" s="16"/>
      <c r="AD183" s="21"/>
      <c r="AE183" s="21"/>
      <c r="AF183" s="19">
        <f t="shared" si="64"/>
        <v>0</v>
      </c>
      <c r="AG183" s="20">
        <f t="shared" si="51"/>
        <v>0</v>
      </c>
      <c r="AH183" s="19"/>
      <c r="AI183" s="19"/>
      <c r="AJ183" s="19"/>
      <c r="AK183" s="19">
        <f t="shared" si="66"/>
        <v>0</v>
      </c>
      <c r="AL183" s="20">
        <f t="shared" si="52"/>
        <v>0</v>
      </c>
      <c r="AM183" s="19"/>
      <c r="AN183" s="19"/>
      <c r="AO183" s="19"/>
      <c r="AP183" s="19">
        <f t="shared" si="67"/>
        <v>0</v>
      </c>
      <c r="AQ183" s="20">
        <f t="shared" si="53"/>
        <v>0</v>
      </c>
      <c r="AR183" s="19"/>
      <c r="AS183" s="19"/>
      <c r="AT183" s="19"/>
      <c r="AU183" s="19">
        <f t="shared" si="68"/>
        <v>0</v>
      </c>
      <c r="AV183" s="20">
        <f t="shared" si="54"/>
        <v>0</v>
      </c>
      <c r="AW183" s="19"/>
      <c r="AX183" s="19"/>
      <c r="AY183" s="19"/>
      <c r="AZ183" s="19">
        <f t="shared" si="69"/>
        <v>0</v>
      </c>
      <c r="BA183" s="18">
        <f t="shared" si="55"/>
        <v>0</v>
      </c>
      <c r="BB183" s="19"/>
      <c r="BC183" s="19"/>
      <c r="BD183" s="19"/>
      <c r="BE183" s="19">
        <f t="shared" si="70"/>
        <v>0</v>
      </c>
      <c r="BF183" s="18">
        <f t="shared" si="56"/>
        <v>0</v>
      </c>
      <c r="BG183" s="19"/>
      <c r="BH183" s="19"/>
      <c r="BI183" s="19"/>
      <c r="BJ183" s="19">
        <f t="shared" si="71"/>
        <v>0</v>
      </c>
      <c r="BK183" s="18">
        <f t="shared" si="57"/>
        <v>0</v>
      </c>
    </row>
    <row r="184" spans="1:63" ht="24" x14ac:dyDescent="0.25">
      <c r="A184" s="44">
        <v>210133101</v>
      </c>
      <c r="B184" s="46" t="s">
        <v>563</v>
      </c>
      <c r="C184" s="45">
        <f>VLOOKUP(A184,'[31]MD agosto datos (2)'!$B$1170:$J$1753,9,0)</f>
        <v>5.8</v>
      </c>
      <c r="D184" s="35">
        <f>VLOOKUP(A184,'[31]MD agosto datos (2)'!$B$2:$I$585,6,0)</f>
        <v>62500</v>
      </c>
      <c r="E184" s="35">
        <f>VLOOKUP(A184,'[31]MD agosto datos (2)'!$B$2:$H$585,7,0)</f>
        <v>0</v>
      </c>
      <c r="F184" s="36">
        <f>VLOOKUP(A184,'[31]MD agosto datos (2)'!$B$2:$I$585,8,0)</f>
        <v>0</v>
      </c>
      <c r="G184" s="35">
        <f t="shared" si="58"/>
        <v>62500</v>
      </c>
      <c r="H184" s="35">
        <f t="shared" si="59"/>
        <v>362500</v>
      </c>
      <c r="I184" s="35">
        <f>VLOOKUP(A184,'[31]MD agosto datos (2)'!$B$586:$I$1169,6,0)</f>
        <v>62500</v>
      </c>
      <c r="J184" s="35">
        <f>VLOOKUP(A184,'[31]MD agosto datos (2)'!$B$586:$I$1169,7,0)</f>
        <v>0</v>
      </c>
      <c r="K184" s="36">
        <f>VLOOKUP(A184,'[31]MD agosto datos (2)'!$B$586:$I$1169,8,0)</f>
        <v>0</v>
      </c>
      <c r="L184" s="40">
        <f t="shared" si="60"/>
        <v>62500</v>
      </c>
      <c r="M184" s="41">
        <f t="shared" si="61"/>
        <v>362500</v>
      </c>
      <c r="N184" s="35">
        <f>VLOOKUP(A184,'[31]MD agosto datos (2)'!$B$1170:$I$1753,6,0)</f>
        <v>61375</v>
      </c>
      <c r="O184" s="35">
        <f>VLOOKUP(A184,'[31]MD agosto datos (2)'!$B$1170:$I$1753,7,0)</f>
        <v>0</v>
      </c>
      <c r="P184" s="36">
        <f>VLOOKUP(A184,'[31]MD agosto datos (2)'!$B$1170:$I$1753,8,0)</f>
        <v>0</v>
      </c>
      <c r="Q184" s="42">
        <f t="shared" si="62"/>
        <v>61375</v>
      </c>
      <c r="R184" s="43">
        <f t="shared" si="63"/>
        <v>355975</v>
      </c>
      <c r="S184" s="15"/>
      <c r="T184" s="16"/>
      <c r="U184" s="16"/>
      <c r="V184" s="17">
        <f t="shared" si="65"/>
        <v>0</v>
      </c>
      <c r="W184" s="18">
        <f t="shared" si="48"/>
        <v>0</v>
      </c>
      <c r="X184" s="16"/>
      <c r="Y184" s="16"/>
      <c r="Z184" s="16"/>
      <c r="AA184" s="19">
        <f t="shared" si="49"/>
        <v>0</v>
      </c>
      <c r="AB184" s="20">
        <f t="shared" si="50"/>
        <v>0</v>
      </c>
      <c r="AC184" s="16"/>
      <c r="AD184" s="21"/>
      <c r="AE184" s="21"/>
      <c r="AF184" s="19">
        <f t="shared" si="64"/>
        <v>0</v>
      </c>
      <c r="AG184" s="20">
        <f t="shared" si="51"/>
        <v>0</v>
      </c>
      <c r="AH184" s="19"/>
      <c r="AI184" s="19"/>
      <c r="AJ184" s="19"/>
      <c r="AK184" s="19">
        <f t="shared" si="66"/>
        <v>0</v>
      </c>
      <c r="AL184" s="20">
        <f t="shared" si="52"/>
        <v>0</v>
      </c>
      <c r="AM184" s="19"/>
      <c r="AN184" s="19"/>
      <c r="AO184" s="19"/>
      <c r="AP184" s="19">
        <f t="shared" si="67"/>
        <v>0</v>
      </c>
      <c r="AQ184" s="20">
        <f t="shared" si="53"/>
        <v>0</v>
      </c>
      <c r="AR184" s="19"/>
      <c r="AS184" s="19"/>
      <c r="AT184" s="19"/>
      <c r="AU184" s="19">
        <f t="shared" si="68"/>
        <v>0</v>
      </c>
      <c r="AV184" s="20">
        <f t="shared" si="54"/>
        <v>0</v>
      </c>
      <c r="AW184" s="19"/>
      <c r="AX184" s="19"/>
      <c r="AY184" s="19"/>
      <c r="AZ184" s="19">
        <f t="shared" si="69"/>
        <v>0</v>
      </c>
      <c r="BA184" s="18">
        <f t="shared" si="55"/>
        <v>0</v>
      </c>
      <c r="BB184" s="19"/>
      <c r="BC184" s="19"/>
      <c r="BD184" s="19"/>
      <c r="BE184" s="19">
        <f t="shared" si="70"/>
        <v>0</v>
      </c>
      <c r="BF184" s="18">
        <f t="shared" si="56"/>
        <v>0</v>
      </c>
      <c r="BG184" s="19"/>
      <c r="BH184" s="19"/>
      <c r="BI184" s="19"/>
      <c r="BJ184" s="19">
        <f t="shared" si="71"/>
        <v>0</v>
      </c>
      <c r="BK184" s="18">
        <f t="shared" si="57"/>
        <v>0</v>
      </c>
    </row>
    <row r="185" spans="1:63" ht="24" x14ac:dyDescent="0.25">
      <c r="A185" s="44">
        <v>210133201</v>
      </c>
      <c r="B185" s="46" t="s">
        <v>564</v>
      </c>
      <c r="C185" s="45">
        <f>VLOOKUP(A185,'[31]MD agosto datos (2)'!$B$1170:$J$1753,9,0)</f>
        <v>5.8</v>
      </c>
      <c r="D185" s="35">
        <f>VLOOKUP(A185,'[31]MD agosto datos (2)'!$B$2:$I$585,6,0)</f>
        <v>20500</v>
      </c>
      <c r="E185" s="35">
        <f>VLOOKUP(A185,'[31]MD agosto datos (2)'!$B$2:$H$585,7,0)</f>
        <v>11750</v>
      </c>
      <c r="F185" s="36">
        <f>VLOOKUP(A185,'[31]MD agosto datos (2)'!$B$2:$I$585,8,0)</f>
        <v>14025</v>
      </c>
      <c r="G185" s="35">
        <f t="shared" si="58"/>
        <v>46275</v>
      </c>
      <c r="H185" s="35">
        <f t="shared" si="59"/>
        <v>268395</v>
      </c>
      <c r="I185" s="35">
        <f>VLOOKUP(A185,'[31]MD agosto datos (2)'!$B$586:$I$1169,6,0)</f>
        <v>20500</v>
      </c>
      <c r="J185" s="35">
        <f>VLOOKUP(A185,'[31]MD agosto datos (2)'!$B$586:$I$1169,7,0)</f>
        <v>11750</v>
      </c>
      <c r="K185" s="36">
        <f>VLOOKUP(A185,'[31]MD agosto datos (2)'!$B$586:$I$1169,8,0)</f>
        <v>14025</v>
      </c>
      <c r="L185" s="40">
        <f t="shared" si="60"/>
        <v>46275</v>
      </c>
      <c r="M185" s="41">
        <f t="shared" si="61"/>
        <v>268395</v>
      </c>
      <c r="N185" s="35">
        <f>VLOOKUP(A185,'[31]MD agosto datos (2)'!$B$1170:$I$1753,6,0)</f>
        <v>20500</v>
      </c>
      <c r="O185" s="35">
        <f>VLOOKUP(A185,'[31]MD agosto datos (2)'!$B$1170:$I$1753,7,0)</f>
        <v>11750</v>
      </c>
      <c r="P185" s="36">
        <f>VLOOKUP(A185,'[31]MD agosto datos (2)'!$B$1170:$I$1753,8,0)</f>
        <v>14025</v>
      </c>
      <c r="Q185" s="42">
        <f t="shared" si="62"/>
        <v>46275</v>
      </c>
      <c r="R185" s="43">
        <f t="shared" si="63"/>
        <v>268395</v>
      </c>
      <c r="S185" s="15"/>
      <c r="T185" s="16"/>
      <c r="U185" s="16"/>
      <c r="V185" s="17">
        <f t="shared" si="65"/>
        <v>0</v>
      </c>
      <c r="W185" s="18">
        <f t="shared" si="48"/>
        <v>0</v>
      </c>
      <c r="X185" s="16"/>
      <c r="Y185" s="16"/>
      <c r="Z185" s="16"/>
      <c r="AA185" s="19">
        <f t="shared" si="49"/>
        <v>0</v>
      </c>
      <c r="AB185" s="20">
        <f t="shared" si="50"/>
        <v>0</v>
      </c>
      <c r="AC185" s="16"/>
      <c r="AD185" s="21"/>
      <c r="AE185" s="21"/>
      <c r="AF185" s="19">
        <f t="shared" si="64"/>
        <v>0</v>
      </c>
      <c r="AG185" s="20">
        <f t="shared" si="51"/>
        <v>0</v>
      </c>
      <c r="AH185" s="19"/>
      <c r="AI185" s="19"/>
      <c r="AJ185" s="19"/>
      <c r="AK185" s="19">
        <f t="shared" si="66"/>
        <v>0</v>
      </c>
      <c r="AL185" s="20">
        <f t="shared" si="52"/>
        <v>0</v>
      </c>
      <c r="AM185" s="19"/>
      <c r="AN185" s="19"/>
      <c r="AO185" s="19"/>
      <c r="AP185" s="19">
        <f t="shared" si="67"/>
        <v>0</v>
      </c>
      <c r="AQ185" s="20">
        <f t="shared" si="53"/>
        <v>0</v>
      </c>
      <c r="AR185" s="19"/>
      <c r="AS185" s="19"/>
      <c r="AT185" s="19"/>
      <c r="AU185" s="19">
        <f t="shared" si="68"/>
        <v>0</v>
      </c>
      <c r="AV185" s="20">
        <f t="shared" si="54"/>
        <v>0</v>
      </c>
      <c r="AW185" s="19"/>
      <c r="AX185" s="19"/>
      <c r="AY185" s="19"/>
      <c r="AZ185" s="19">
        <f t="shared" si="69"/>
        <v>0</v>
      </c>
      <c r="BA185" s="18">
        <f t="shared" si="55"/>
        <v>0</v>
      </c>
      <c r="BB185" s="19"/>
      <c r="BC185" s="19"/>
      <c r="BD185" s="19"/>
      <c r="BE185" s="19">
        <f t="shared" si="70"/>
        <v>0</v>
      </c>
      <c r="BF185" s="18">
        <f t="shared" si="56"/>
        <v>0</v>
      </c>
      <c r="BG185" s="19"/>
      <c r="BH185" s="19"/>
      <c r="BI185" s="19"/>
      <c r="BJ185" s="19">
        <f t="shared" si="71"/>
        <v>0</v>
      </c>
      <c r="BK185" s="18">
        <f t="shared" si="57"/>
        <v>0</v>
      </c>
    </row>
    <row r="186" spans="1:63" ht="24" x14ac:dyDescent="0.25">
      <c r="A186" s="44">
        <v>210199501</v>
      </c>
      <c r="B186" s="46" t="s">
        <v>565</v>
      </c>
      <c r="C186" s="45">
        <f>VLOOKUP(A186,'[31]MD agosto datos (2)'!$B$1170:$J$1753,9,0)</f>
        <v>0.9</v>
      </c>
      <c r="D186" s="35">
        <f>VLOOKUP(A186,'[31]MD agosto datos (2)'!$B$2:$I$585,6,0)</f>
        <v>920</v>
      </c>
      <c r="E186" s="35">
        <f>VLOOKUP(A186,'[31]MD agosto datos (2)'!$B$2:$H$585,7,0)</f>
        <v>0</v>
      </c>
      <c r="F186" s="36">
        <f>VLOOKUP(A186,'[31]MD agosto datos (2)'!$B$2:$I$585,8,0)</f>
        <v>13800</v>
      </c>
      <c r="G186" s="35">
        <f t="shared" si="58"/>
        <v>14720</v>
      </c>
      <c r="H186" s="35">
        <f t="shared" si="59"/>
        <v>13248</v>
      </c>
      <c r="I186" s="35">
        <f>VLOOKUP(A186,'[31]MD agosto datos (2)'!$B$586:$I$1169,6,0)</f>
        <v>0</v>
      </c>
      <c r="J186" s="35">
        <f>VLOOKUP(A186,'[31]MD agosto datos (2)'!$B$586:$I$1169,7,0)</f>
        <v>0</v>
      </c>
      <c r="K186" s="36">
        <f>VLOOKUP(A186,'[31]MD agosto datos (2)'!$B$586:$I$1169,8,0)</f>
        <v>0</v>
      </c>
      <c r="L186" s="40">
        <f t="shared" si="60"/>
        <v>0</v>
      </c>
      <c r="M186" s="41">
        <f t="shared" si="61"/>
        <v>0</v>
      </c>
      <c r="N186" s="35">
        <f>VLOOKUP(A186,'[31]MD agosto datos (2)'!$B$1170:$I$1753,6,0)</f>
        <v>0</v>
      </c>
      <c r="O186" s="35">
        <f>VLOOKUP(A186,'[31]MD agosto datos (2)'!$B$1170:$I$1753,7,0)</f>
        <v>0</v>
      </c>
      <c r="P186" s="36">
        <f>VLOOKUP(A186,'[31]MD agosto datos (2)'!$B$1170:$I$1753,8,0)</f>
        <v>0</v>
      </c>
      <c r="Q186" s="42">
        <f t="shared" si="62"/>
        <v>0</v>
      </c>
      <c r="R186" s="43">
        <f t="shared" si="63"/>
        <v>0</v>
      </c>
      <c r="S186" s="15"/>
      <c r="T186" s="16"/>
      <c r="U186" s="16"/>
      <c r="V186" s="17">
        <f t="shared" si="65"/>
        <v>0</v>
      </c>
      <c r="W186" s="18">
        <f t="shared" si="48"/>
        <v>0</v>
      </c>
      <c r="X186" s="16"/>
      <c r="Y186" s="16"/>
      <c r="Z186" s="16"/>
      <c r="AA186" s="19">
        <f t="shared" si="49"/>
        <v>0</v>
      </c>
      <c r="AB186" s="20">
        <f t="shared" si="50"/>
        <v>0</v>
      </c>
      <c r="AC186" s="16"/>
      <c r="AD186" s="21"/>
      <c r="AE186" s="21"/>
      <c r="AF186" s="19">
        <f t="shared" si="64"/>
        <v>0</v>
      </c>
      <c r="AG186" s="20">
        <f t="shared" si="51"/>
        <v>0</v>
      </c>
      <c r="AH186" s="19"/>
      <c r="AI186" s="19"/>
      <c r="AJ186" s="19"/>
      <c r="AK186" s="19">
        <f t="shared" si="66"/>
        <v>0</v>
      </c>
      <c r="AL186" s="20">
        <f t="shared" si="52"/>
        <v>0</v>
      </c>
      <c r="AM186" s="19"/>
      <c r="AN186" s="19"/>
      <c r="AO186" s="19"/>
      <c r="AP186" s="19">
        <f t="shared" si="67"/>
        <v>0</v>
      </c>
      <c r="AQ186" s="20">
        <f t="shared" si="53"/>
        <v>0</v>
      </c>
      <c r="AR186" s="19"/>
      <c r="AS186" s="19"/>
      <c r="AT186" s="19"/>
      <c r="AU186" s="19">
        <f t="shared" si="68"/>
        <v>0</v>
      </c>
      <c r="AV186" s="20">
        <f t="shared" si="54"/>
        <v>0</v>
      </c>
      <c r="AW186" s="19"/>
      <c r="AX186" s="19"/>
      <c r="AY186" s="19"/>
      <c r="AZ186" s="19">
        <f t="shared" si="69"/>
        <v>0</v>
      </c>
      <c r="BA186" s="18">
        <f t="shared" si="55"/>
        <v>0</v>
      </c>
      <c r="BB186" s="19"/>
      <c r="BC186" s="19"/>
      <c r="BD186" s="19"/>
      <c r="BE186" s="19">
        <f t="shared" si="70"/>
        <v>0</v>
      </c>
      <c r="BF186" s="18">
        <f t="shared" si="56"/>
        <v>0</v>
      </c>
      <c r="BG186" s="19"/>
      <c r="BH186" s="19"/>
      <c r="BI186" s="19"/>
      <c r="BJ186" s="19">
        <f t="shared" si="71"/>
        <v>0</v>
      </c>
      <c r="BK186" s="18">
        <f t="shared" si="57"/>
        <v>0</v>
      </c>
    </row>
    <row r="187" spans="1:63" ht="24" x14ac:dyDescent="0.25">
      <c r="A187" s="44">
        <v>210223601</v>
      </c>
      <c r="B187" s="46" t="s">
        <v>566</v>
      </c>
      <c r="C187" s="45">
        <f>VLOOKUP(A187,'[31]MD agosto datos (2)'!$B$1170:$J$1753,9,0)</f>
        <v>37.5</v>
      </c>
      <c r="D187" s="35">
        <f>VLOOKUP(A187,'[31]MD agosto datos (2)'!$B$2:$I$585,6,0)</f>
        <v>1524</v>
      </c>
      <c r="E187" s="35">
        <f>VLOOKUP(A187,'[31]MD agosto datos (2)'!$B$2:$H$585,7,0)</f>
        <v>213</v>
      </c>
      <c r="F187" s="36">
        <f>VLOOKUP(A187,'[31]MD agosto datos (2)'!$B$2:$I$585,8,0)</f>
        <v>0</v>
      </c>
      <c r="G187" s="35">
        <f t="shared" si="58"/>
        <v>1737</v>
      </c>
      <c r="H187" s="35">
        <f t="shared" si="59"/>
        <v>65137.5</v>
      </c>
      <c r="I187" s="35">
        <f>VLOOKUP(A187,'[31]MD agosto datos (2)'!$B$586:$I$1169,6,0)</f>
        <v>40</v>
      </c>
      <c r="J187" s="35">
        <f>VLOOKUP(A187,'[31]MD agosto datos (2)'!$B$586:$I$1169,7,0)</f>
        <v>0</v>
      </c>
      <c r="K187" s="36">
        <f>VLOOKUP(A187,'[31]MD agosto datos (2)'!$B$586:$I$1169,8,0)</f>
        <v>0</v>
      </c>
      <c r="L187" s="40">
        <f t="shared" si="60"/>
        <v>40</v>
      </c>
      <c r="M187" s="41">
        <f t="shared" si="61"/>
        <v>1500</v>
      </c>
      <c r="N187" s="35">
        <f>VLOOKUP(A187,'[31]MD agosto datos (2)'!$B$1170:$I$1753,6,0)</f>
        <v>0</v>
      </c>
      <c r="O187" s="35">
        <f>VLOOKUP(A187,'[31]MD agosto datos (2)'!$B$1170:$I$1753,7,0)</f>
        <v>0</v>
      </c>
      <c r="P187" s="36">
        <f>VLOOKUP(A187,'[31]MD agosto datos (2)'!$B$1170:$I$1753,8,0)</f>
        <v>120</v>
      </c>
      <c r="Q187" s="42">
        <f t="shared" si="62"/>
        <v>120</v>
      </c>
      <c r="R187" s="43">
        <f t="shared" si="63"/>
        <v>4500</v>
      </c>
      <c r="S187" s="15"/>
      <c r="T187" s="16"/>
      <c r="U187" s="16"/>
      <c r="V187" s="17">
        <f t="shared" si="65"/>
        <v>0</v>
      </c>
      <c r="W187" s="18">
        <f t="shared" si="48"/>
        <v>0</v>
      </c>
      <c r="X187" s="16"/>
      <c r="Y187" s="16"/>
      <c r="Z187" s="16"/>
      <c r="AA187" s="19">
        <f t="shared" si="49"/>
        <v>0</v>
      </c>
      <c r="AB187" s="20">
        <f t="shared" si="50"/>
        <v>0</v>
      </c>
      <c r="AC187" s="16"/>
      <c r="AD187" s="21"/>
      <c r="AE187" s="21"/>
      <c r="AF187" s="19">
        <f t="shared" si="64"/>
        <v>0</v>
      </c>
      <c r="AG187" s="20">
        <f t="shared" si="51"/>
        <v>0</v>
      </c>
      <c r="AH187" s="19"/>
      <c r="AI187" s="19"/>
      <c r="AJ187" s="19"/>
      <c r="AK187" s="19">
        <f t="shared" si="66"/>
        <v>0</v>
      </c>
      <c r="AL187" s="20">
        <f t="shared" si="52"/>
        <v>0</v>
      </c>
      <c r="AM187" s="19"/>
      <c r="AN187" s="19"/>
      <c r="AO187" s="19"/>
      <c r="AP187" s="19">
        <f t="shared" si="67"/>
        <v>0</v>
      </c>
      <c r="AQ187" s="20">
        <f t="shared" si="53"/>
        <v>0</v>
      </c>
      <c r="AR187" s="19"/>
      <c r="AS187" s="19"/>
      <c r="AT187" s="19"/>
      <c r="AU187" s="19">
        <f t="shared" si="68"/>
        <v>0</v>
      </c>
      <c r="AV187" s="20">
        <f t="shared" si="54"/>
        <v>0</v>
      </c>
      <c r="AW187" s="19"/>
      <c r="AX187" s="19"/>
      <c r="AY187" s="19"/>
      <c r="AZ187" s="19">
        <f t="shared" si="69"/>
        <v>0</v>
      </c>
      <c r="BA187" s="18">
        <f t="shared" si="55"/>
        <v>0</v>
      </c>
      <c r="BB187" s="19"/>
      <c r="BC187" s="19"/>
      <c r="BD187" s="19"/>
      <c r="BE187" s="19">
        <f t="shared" si="70"/>
        <v>0</v>
      </c>
      <c r="BF187" s="18">
        <f t="shared" si="56"/>
        <v>0</v>
      </c>
      <c r="BG187" s="19"/>
      <c r="BH187" s="19"/>
      <c r="BI187" s="19"/>
      <c r="BJ187" s="19">
        <f t="shared" si="71"/>
        <v>0</v>
      </c>
      <c r="BK187" s="18">
        <f t="shared" si="57"/>
        <v>0</v>
      </c>
    </row>
    <row r="188" spans="1:63" ht="24" x14ac:dyDescent="0.25">
      <c r="A188" s="44">
        <v>210223701</v>
      </c>
      <c r="B188" s="46" t="s">
        <v>567</v>
      </c>
      <c r="C188" s="45">
        <f>VLOOKUP(A188,'[31]MD agosto datos (2)'!$B$1170:$J$1753,9,0)</f>
        <v>67.5</v>
      </c>
      <c r="D188" s="35">
        <f>VLOOKUP(A188,'[31]MD agosto datos (2)'!$B$2:$I$585,6,0)</f>
        <v>0</v>
      </c>
      <c r="E188" s="35">
        <f>VLOOKUP(A188,'[31]MD agosto datos (2)'!$B$2:$H$585,7,0)</f>
        <v>0</v>
      </c>
      <c r="F188" s="36">
        <f>VLOOKUP(A188,'[31]MD agosto datos (2)'!$B$2:$I$585,8,0)</f>
        <v>113</v>
      </c>
      <c r="G188" s="35">
        <f t="shared" si="58"/>
        <v>113</v>
      </c>
      <c r="H188" s="35">
        <f t="shared" si="59"/>
        <v>7627.5</v>
      </c>
      <c r="I188" s="35">
        <f>VLOOKUP(A188,'[31]MD agosto datos (2)'!$B$586:$I$1169,6,0)</f>
        <v>0</v>
      </c>
      <c r="J188" s="35">
        <f>VLOOKUP(A188,'[31]MD agosto datos (2)'!$B$586:$I$1169,7,0)</f>
        <v>0</v>
      </c>
      <c r="K188" s="36">
        <f>VLOOKUP(A188,'[31]MD agosto datos (2)'!$B$586:$I$1169,8,0)</f>
        <v>0</v>
      </c>
      <c r="L188" s="40">
        <f t="shared" si="60"/>
        <v>0</v>
      </c>
      <c r="M188" s="41">
        <f t="shared" si="61"/>
        <v>0</v>
      </c>
      <c r="N188" s="35">
        <f>VLOOKUP(A188,'[31]MD agosto datos (2)'!$B$1170:$I$1753,6,0)</f>
        <v>0</v>
      </c>
      <c r="O188" s="35">
        <f>VLOOKUP(A188,'[31]MD agosto datos (2)'!$B$1170:$I$1753,7,0)</f>
        <v>0</v>
      </c>
      <c r="P188" s="36">
        <f>VLOOKUP(A188,'[31]MD agosto datos (2)'!$B$1170:$I$1753,8,0)</f>
        <v>0</v>
      </c>
      <c r="Q188" s="42">
        <f t="shared" si="62"/>
        <v>0</v>
      </c>
      <c r="R188" s="43">
        <f t="shared" si="63"/>
        <v>0</v>
      </c>
      <c r="S188" s="15"/>
      <c r="T188" s="16"/>
      <c r="U188" s="16"/>
      <c r="V188" s="17">
        <f t="shared" si="65"/>
        <v>0</v>
      </c>
      <c r="W188" s="18">
        <f t="shared" si="48"/>
        <v>0</v>
      </c>
      <c r="X188" s="16"/>
      <c r="Y188" s="16"/>
      <c r="Z188" s="16"/>
      <c r="AA188" s="19">
        <f t="shared" si="49"/>
        <v>0</v>
      </c>
      <c r="AB188" s="20">
        <f t="shared" si="50"/>
        <v>0</v>
      </c>
      <c r="AC188" s="16"/>
      <c r="AD188" s="21"/>
      <c r="AE188" s="21"/>
      <c r="AF188" s="19">
        <f t="shared" si="64"/>
        <v>0</v>
      </c>
      <c r="AG188" s="20">
        <f t="shared" si="51"/>
        <v>0</v>
      </c>
      <c r="AH188" s="19"/>
      <c r="AI188" s="19"/>
      <c r="AJ188" s="19"/>
      <c r="AK188" s="19">
        <f t="shared" si="66"/>
        <v>0</v>
      </c>
      <c r="AL188" s="20">
        <f t="shared" si="52"/>
        <v>0</v>
      </c>
      <c r="AM188" s="19"/>
      <c r="AN188" s="19"/>
      <c r="AO188" s="19"/>
      <c r="AP188" s="19">
        <f t="shared" si="67"/>
        <v>0</v>
      </c>
      <c r="AQ188" s="20">
        <f t="shared" si="53"/>
        <v>0</v>
      </c>
      <c r="AR188" s="19"/>
      <c r="AS188" s="19"/>
      <c r="AT188" s="19"/>
      <c r="AU188" s="19">
        <f t="shared" si="68"/>
        <v>0</v>
      </c>
      <c r="AV188" s="20">
        <f t="shared" si="54"/>
        <v>0</v>
      </c>
      <c r="AW188" s="19"/>
      <c r="AX188" s="19"/>
      <c r="AY188" s="19"/>
      <c r="AZ188" s="19">
        <f t="shared" si="69"/>
        <v>0</v>
      </c>
      <c r="BA188" s="18">
        <f t="shared" si="55"/>
        <v>0</v>
      </c>
      <c r="BB188" s="19"/>
      <c r="BC188" s="19"/>
      <c r="BD188" s="19"/>
      <c r="BE188" s="19">
        <f t="shared" si="70"/>
        <v>0</v>
      </c>
      <c r="BF188" s="18">
        <f t="shared" si="56"/>
        <v>0</v>
      </c>
      <c r="BG188" s="19"/>
      <c r="BH188" s="19"/>
      <c r="BI188" s="19"/>
      <c r="BJ188" s="19">
        <f t="shared" si="71"/>
        <v>0</v>
      </c>
      <c r="BK188" s="18">
        <f t="shared" si="57"/>
        <v>0</v>
      </c>
    </row>
    <row r="189" spans="1:63" ht="24" x14ac:dyDescent="0.25">
      <c r="A189" s="44">
        <v>210224101</v>
      </c>
      <c r="B189" s="46" t="s">
        <v>568</v>
      </c>
      <c r="C189" s="45">
        <f>VLOOKUP(A189,'[31]MD agosto datos (2)'!$B$1170:$J$1753,9,0)</f>
        <v>157.37</v>
      </c>
      <c r="D189" s="35">
        <f>VLOOKUP(A189,'[31]MD agosto datos (2)'!$B$2:$I$585,6,0)</f>
        <v>954</v>
      </c>
      <c r="E189" s="35">
        <f>VLOOKUP(A189,'[31]MD agosto datos (2)'!$B$2:$H$585,7,0)</f>
        <v>3169</v>
      </c>
      <c r="F189" s="36">
        <f>VLOOKUP(A189,'[31]MD agosto datos (2)'!$B$2:$I$585,8,0)</f>
        <v>0</v>
      </c>
      <c r="G189" s="35">
        <f t="shared" si="58"/>
        <v>4123</v>
      </c>
      <c r="H189" s="35">
        <f t="shared" si="59"/>
        <v>648836.51</v>
      </c>
      <c r="I189" s="35">
        <f>VLOOKUP(A189,'[31]MD agosto datos (2)'!$B$586:$I$1169,6,0)</f>
        <v>0</v>
      </c>
      <c r="J189" s="35">
        <f>VLOOKUP(A189,'[31]MD agosto datos (2)'!$B$586:$I$1169,7,0)</f>
        <v>2230</v>
      </c>
      <c r="K189" s="36">
        <f>VLOOKUP(A189,'[31]MD agosto datos (2)'!$B$586:$I$1169,8,0)</f>
        <v>0</v>
      </c>
      <c r="L189" s="40">
        <f t="shared" si="60"/>
        <v>2230</v>
      </c>
      <c r="M189" s="41">
        <f t="shared" si="61"/>
        <v>350935.10000000003</v>
      </c>
      <c r="N189" s="35">
        <f>VLOOKUP(A189,'[31]MD agosto datos (2)'!$B$1170:$I$1753,6,0)</f>
        <v>0</v>
      </c>
      <c r="O189" s="35">
        <f>VLOOKUP(A189,'[31]MD agosto datos (2)'!$B$1170:$I$1753,7,0)</f>
        <v>2129</v>
      </c>
      <c r="P189" s="36">
        <f>VLOOKUP(A189,'[31]MD agosto datos (2)'!$B$1170:$I$1753,8,0)</f>
        <v>438</v>
      </c>
      <c r="Q189" s="42">
        <f t="shared" si="62"/>
        <v>2567</v>
      </c>
      <c r="R189" s="43">
        <f t="shared" si="63"/>
        <v>403968.79000000004</v>
      </c>
      <c r="S189" s="15"/>
      <c r="T189" s="16"/>
      <c r="U189" s="16"/>
      <c r="V189" s="17">
        <f t="shared" si="65"/>
        <v>0</v>
      </c>
      <c r="W189" s="18">
        <f t="shared" si="48"/>
        <v>0</v>
      </c>
      <c r="X189" s="16"/>
      <c r="Y189" s="16"/>
      <c r="Z189" s="16"/>
      <c r="AA189" s="19">
        <f t="shared" si="49"/>
        <v>0</v>
      </c>
      <c r="AB189" s="20">
        <f t="shared" si="50"/>
        <v>0</v>
      </c>
      <c r="AC189" s="16"/>
      <c r="AD189" s="21"/>
      <c r="AE189" s="21"/>
      <c r="AF189" s="19">
        <f t="shared" si="64"/>
        <v>0</v>
      </c>
      <c r="AG189" s="20">
        <f t="shared" si="51"/>
        <v>0</v>
      </c>
      <c r="AH189" s="19"/>
      <c r="AI189" s="19"/>
      <c r="AJ189" s="19"/>
      <c r="AK189" s="19">
        <f t="shared" si="66"/>
        <v>0</v>
      </c>
      <c r="AL189" s="20">
        <f t="shared" si="52"/>
        <v>0</v>
      </c>
      <c r="AM189" s="19"/>
      <c r="AN189" s="19"/>
      <c r="AO189" s="19"/>
      <c r="AP189" s="19">
        <f t="shared" si="67"/>
        <v>0</v>
      </c>
      <c r="AQ189" s="20">
        <f t="shared" si="53"/>
        <v>0</v>
      </c>
      <c r="AR189" s="19"/>
      <c r="AS189" s="19"/>
      <c r="AT189" s="19"/>
      <c r="AU189" s="19">
        <f t="shared" si="68"/>
        <v>0</v>
      </c>
      <c r="AV189" s="20">
        <f t="shared" si="54"/>
        <v>0</v>
      </c>
      <c r="AW189" s="19"/>
      <c r="AX189" s="19"/>
      <c r="AY189" s="19"/>
      <c r="AZ189" s="19">
        <f t="shared" si="69"/>
        <v>0</v>
      </c>
      <c r="BA189" s="18">
        <f t="shared" si="55"/>
        <v>0</v>
      </c>
      <c r="BB189" s="19"/>
      <c r="BC189" s="19"/>
      <c r="BD189" s="19"/>
      <c r="BE189" s="19">
        <f t="shared" si="70"/>
        <v>0</v>
      </c>
      <c r="BF189" s="18">
        <f t="shared" si="56"/>
        <v>0</v>
      </c>
      <c r="BG189" s="19"/>
      <c r="BH189" s="19"/>
      <c r="BI189" s="19"/>
      <c r="BJ189" s="19">
        <f t="shared" si="71"/>
        <v>0</v>
      </c>
      <c r="BK189" s="18">
        <f t="shared" si="57"/>
        <v>0</v>
      </c>
    </row>
    <row r="190" spans="1:63" x14ac:dyDescent="0.25">
      <c r="A190" s="44">
        <v>210226501</v>
      </c>
      <c r="B190" s="46" t="s">
        <v>569</v>
      </c>
      <c r="C190" s="45">
        <f>VLOOKUP(A190,'[31]MD agosto datos (2)'!$B$1170:$J$1753,9,0)</f>
        <v>7.39</v>
      </c>
      <c r="D190" s="35">
        <f>VLOOKUP(A190,'[31]MD agosto datos (2)'!$B$2:$I$585,6,0)</f>
        <v>140500</v>
      </c>
      <c r="E190" s="35">
        <f>VLOOKUP(A190,'[31]MD agosto datos (2)'!$B$2:$H$585,7,0)</f>
        <v>1070</v>
      </c>
      <c r="F190" s="36">
        <f>VLOOKUP(A190,'[31]MD agosto datos (2)'!$B$2:$I$585,8,0)</f>
        <v>0</v>
      </c>
      <c r="G190" s="35">
        <f t="shared" si="58"/>
        <v>141570</v>
      </c>
      <c r="H190" s="35">
        <f t="shared" si="59"/>
        <v>1046202.2999999999</v>
      </c>
      <c r="I190" s="35">
        <f>VLOOKUP(A190,'[31]MD agosto datos (2)'!$B$586:$I$1169,6,0)</f>
        <v>137700</v>
      </c>
      <c r="J190" s="35">
        <f>VLOOKUP(A190,'[31]MD agosto datos (2)'!$B$586:$I$1169,7,0)</f>
        <v>570</v>
      </c>
      <c r="K190" s="36">
        <f>VLOOKUP(A190,'[31]MD agosto datos (2)'!$B$586:$I$1169,8,0)</f>
        <v>1300</v>
      </c>
      <c r="L190" s="40">
        <f t="shared" si="60"/>
        <v>139570</v>
      </c>
      <c r="M190" s="41">
        <f t="shared" si="61"/>
        <v>1031422.2999999999</v>
      </c>
      <c r="N190" s="35">
        <f>VLOOKUP(A190,'[31]MD agosto datos (2)'!$B$1170:$I$1753,6,0)</f>
        <v>137700</v>
      </c>
      <c r="O190" s="35">
        <f>VLOOKUP(A190,'[31]MD agosto datos (2)'!$B$1170:$I$1753,7,0)</f>
        <v>570</v>
      </c>
      <c r="P190" s="36">
        <f>VLOOKUP(A190,'[31]MD agosto datos (2)'!$B$1170:$I$1753,8,0)</f>
        <v>1300</v>
      </c>
      <c r="Q190" s="42">
        <f t="shared" si="62"/>
        <v>139570</v>
      </c>
      <c r="R190" s="43">
        <f t="shared" si="63"/>
        <v>1031422.2999999999</v>
      </c>
      <c r="S190" s="15"/>
      <c r="T190" s="16"/>
      <c r="U190" s="16"/>
      <c r="V190" s="17">
        <f t="shared" si="65"/>
        <v>0</v>
      </c>
      <c r="W190" s="18">
        <f t="shared" si="48"/>
        <v>0</v>
      </c>
      <c r="X190" s="16"/>
      <c r="Y190" s="16"/>
      <c r="Z190" s="16"/>
      <c r="AA190" s="19">
        <f t="shared" si="49"/>
        <v>0</v>
      </c>
      <c r="AB190" s="20">
        <f t="shared" si="50"/>
        <v>0</v>
      </c>
      <c r="AC190" s="16"/>
      <c r="AD190" s="21"/>
      <c r="AE190" s="21"/>
      <c r="AF190" s="19">
        <f t="shared" si="64"/>
        <v>0</v>
      </c>
      <c r="AG190" s="20">
        <f t="shared" si="51"/>
        <v>0</v>
      </c>
      <c r="AH190" s="19"/>
      <c r="AI190" s="19"/>
      <c r="AJ190" s="19"/>
      <c r="AK190" s="19">
        <f t="shared" si="66"/>
        <v>0</v>
      </c>
      <c r="AL190" s="20">
        <f t="shared" si="52"/>
        <v>0</v>
      </c>
      <c r="AM190" s="19"/>
      <c r="AN190" s="19"/>
      <c r="AO190" s="19"/>
      <c r="AP190" s="19">
        <f t="shared" si="67"/>
        <v>0</v>
      </c>
      <c r="AQ190" s="20">
        <f t="shared" si="53"/>
        <v>0</v>
      </c>
      <c r="AR190" s="19"/>
      <c r="AS190" s="19"/>
      <c r="AT190" s="19"/>
      <c r="AU190" s="19">
        <f t="shared" si="68"/>
        <v>0</v>
      </c>
      <c r="AV190" s="20">
        <f t="shared" si="54"/>
        <v>0</v>
      </c>
      <c r="AW190" s="19"/>
      <c r="AX190" s="19"/>
      <c r="AY190" s="19"/>
      <c r="AZ190" s="19">
        <f t="shared" si="69"/>
        <v>0</v>
      </c>
      <c r="BA190" s="18">
        <f t="shared" si="55"/>
        <v>0</v>
      </c>
      <c r="BB190" s="19"/>
      <c r="BC190" s="19"/>
      <c r="BD190" s="19"/>
      <c r="BE190" s="19">
        <f t="shared" si="70"/>
        <v>0</v>
      </c>
      <c r="BF190" s="18">
        <f t="shared" si="56"/>
        <v>0</v>
      </c>
      <c r="BG190" s="19"/>
      <c r="BH190" s="19"/>
      <c r="BI190" s="19"/>
      <c r="BJ190" s="19">
        <f t="shared" si="71"/>
        <v>0</v>
      </c>
      <c r="BK190" s="18">
        <f t="shared" si="57"/>
        <v>0</v>
      </c>
    </row>
    <row r="191" spans="1:63" ht="24" x14ac:dyDescent="0.25">
      <c r="A191" s="44">
        <v>210235801</v>
      </c>
      <c r="B191" s="46" t="s">
        <v>570</v>
      </c>
      <c r="C191" s="45">
        <f>VLOOKUP(A191,'[31]MD agosto datos (2)'!$B$1170:$J$1753,9,0)</f>
        <v>39.86</v>
      </c>
      <c r="D191" s="35">
        <f>VLOOKUP(A191,'[31]MD agosto datos (2)'!$B$2:$I$585,6,0)</f>
        <v>0</v>
      </c>
      <c r="E191" s="35">
        <f>VLOOKUP(A191,'[31]MD agosto datos (2)'!$B$2:$H$585,7,0)</f>
        <v>0</v>
      </c>
      <c r="F191" s="36">
        <f>VLOOKUP(A191,'[31]MD agosto datos (2)'!$B$2:$I$585,8,0)</f>
        <v>1710</v>
      </c>
      <c r="G191" s="35">
        <f t="shared" si="58"/>
        <v>1710</v>
      </c>
      <c r="H191" s="35">
        <f t="shared" si="59"/>
        <v>68160.600000000006</v>
      </c>
      <c r="I191" s="35">
        <f>VLOOKUP(A191,'[31]MD agosto datos (2)'!$B$586:$I$1169,6,0)</f>
        <v>0</v>
      </c>
      <c r="J191" s="35">
        <f>VLOOKUP(A191,'[31]MD agosto datos (2)'!$B$586:$I$1169,7,0)</f>
        <v>0</v>
      </c>
      <c r="K191" s="36">
        <f>VLOOKUP(A191,'[31]MD agosto datos (2)'!$B$586:$I$1169,8,0)</f>
        <v>2520</v>
      </c>
      <c r="L191" s="40">
        <f t="shared" si="60"/>
        <v>2520</v>
      </c>
      <c r="M191" s="41">
        <f t="shared" si="61"/>
        <v>100447.2</v>
      </c>
      <c r="N191" s="35">
        <f>VLOOKUP(A191,'[31]MD agosto datos (2)'!$B$1170:$I$1753,6,0)</f>
        <v>0</v>
      </c>
      <c r="O191" s="35">
        <f>VLOOKUP(A191,'[31]MD agosto datos (2)'!$B$1170:$I$1753,7,0)</f>
        <v>0</v>
      </c>
      <c r="P191" s="36">
        <f>VLOOKUP(A191,'[31]MD agosto datos (2)'!$B$1170:$I$1753,8,0)</f>
        <v>2520</v>
      </c>
      <c r="Q191" s="42">
        <f t="shared" si="62"/>
        <v>2520</v>
      </c>
      <c r="R191" s="43">
        <f t="shared" si="63"/>
        <v>100447.2</v>
      </c>
      <c r="S191" s="15"/>
      <c r="T191" s="16"/>
      <c r="U191" s="16"/>
      <c r="V191" s="17">
        <f t="shared" si="65"/>
        <v>0</v>
      </c>
      <c r="W191" s="18">
        <f t="shared" si="48"/>
        <v>0</v>
      </c>
      <c r="X191" s="16"/>
      <c r="Y191" s="16"/>
      <c r="Z191" s="16"/>
      <c r="AA191" s="19">
        <f t="shared" si="49"/>
        <v>0</v>
      </c>
      <c r="AB191" s="20">
        <f t="shared" si="50"/>
        <v>0</v>
      </c>
      <c r="AC191" s="16"/>
      <c r="AD191" s="21"/>
      <c r="AE191" s="21"/>
      <c r="AF191" s="19">
        <f t="shared" ref="AF191:AF254" si="72">SUM(AC191:AE191)</f>
        <v>0</v>
      </c>
      <c r="AG191" s="20">
        <f t="shared" si="51"/>
        <v>0</v>
      </c>
      <c r="AH191" s="19"/>
      <c r="AI191" s="19"/>
      <c r="AJ191" s="19"/>
      <c r="AK191" s="19">
        <f t="shared" si="66"/>
        <v>0</v>
      </c>
      <c r="AL191" s="20">
        <f t="shared" si="52"/>
        <v>0</v>
      </c>
      <c r="AM191" s="19"/>
      <c r="AN191" s="19"/>
      <c r="AO191" s="19"/>
      <c r="AP191" s="19">
        <f t="shared" si="67"/>
        <v>0</v>
      </c>
      <c r="AQ191" s="20">
        <f t="shared" si="53"/>
        <v>0</v>
      </c>
      <c r="AR191" s="19"/>
      <c r="AS191" s="19"/>
      <c r="AT191" s="19"/>
      <c r="AU191" s="19">
        <f t="shared" si="68"/>
        <v>0</v>
      </c>
      <c r="AV191" s="20">
        <f t="shared" si="54"/>
        <v>0</v>
      </c>
      <c r="AW191" s="19"/>
      <c r="AX191" s="19"/>
      <c r="AY191" s="19"/>
      <c r="AZ191" s="19">
        <f t="shared" si="69"/>
        <v>0</v>
      </c>
      <c r="BA191" s="18">
        <f t="shared" si="55"/>
        <v>0</v>
      </c>
      <c r="BB191" s="19"/>
      <c r="BC191" s="19"/>
      <c r="BD191" s="19"/>
      <c r="BE191" s="19">
        <f t="shared" si="70"/>
        <v>0</v>
      </c>
      <c r="BF191" s="18">
        <f t="shared" si="56"/>
        <v>0</v>
      </c>
      <c r="BG191" s="19"/>
      <c r="BH191" s="19"/>
      <c r="BI191" s="19"/>
      <c r="BJ191" s="19">
        <f t="shared" si="71"/>
        <v>0</v>
      </c>
      <c r="BK191" s="18">
        <f t="shared" si="57"/>
        <v>0</v>
      </c>
    </row>
    <row r="192" spans="1:63" ht="24" x14ac:dyDescent="0.25">
      <c r="A192" s="44">
        <v>209008401</v>
      </c>
      <c r="B192" s="46" t="s">
        <v>595</v>
      </c>
      <c r="C192" s="45">
        <f>VLOOKUP(A192,'[31]MD agosto datos (2)'!$B$1170:$J$1753,9,0)</f>
        <v>189</v>
      </c>
      <c r="D192" s="35">
        <f>VLOOKUP(A192,'[31]MD agosto datos (2)'!$B$2:$I$585,6,0)</f>
        <v>0</v>
      </c>
      <c r="E192" s="35">
        <f>VLOOKUP(A192,'[31]MD agosto datos (2)'!$B$2:$H$585,7,0)</f>
        <v>0</v>
      </c>
      <c r="F192" s="36">
        <f>VLOOKUP(A192,'[31]MD agosto datos (2)'!$B$2:$I$585,8,0)</f>
        <v>0</v>
      </c>
      <c r="G192" s="35">
        <f t="shared" si="58"/>
        <v>0</v>
      </c>
      <c r="H192" s="35">
        <f t="shared" si="59"/>
        <v>0</v>
      </c>
      <c r="I192" s="35">
        <f>VLOOKUP(A192,'[31]MD agosto datos (2)'!$B$586:$I$1169,6,0)</f>
        <v>0</v>
      </c>
      <c r="J192" s="35">
        <f>VLOOKUP(A192,'[31]MD agosto datos (2)'!$B$586:$I$1169,7,0)</f>
        <v>0</v>
      </c>
      <c r="K192" s="36">
        <f>VLOOKUP(A192,'[31]MD agosto datos (2)'!$B$586:$I$1169,8,0)</f>
        <v>0</v>
      </c>
      <c r="L192" s="40">
        <f t="shared" si="60"/>
        <v>0</v>
      </c>
      <c r="M192" s="41">
        <f t="shared" si="61"/>
        <v>0</v>
      </c>
      <c r="N192" s="35">
        <f>VLOOKUP(A192,'[31]MD agosto datos (2)'!$B$1170:$I$1753,6,0)</f>
        <v>0</v>
      </c>
      <c r="O192" s="35">
        <f>VLOOKUP(A192,'[31]MD agosto datos (2)'!$B$1170:$I$1753,7,0)</f>
        <v>0</v>
      </c>
      <c r="P192" s="36">
        <f>VLOOKUP(A192,'[31]MD agosto datos (2)'!$B$1170:$I$1753,8,0)</f>
        <v>0</v>
      </c>
      <c r="Q192" s="42">
        <f t="shared" si="62"/>
        <v>0</v>
      </c>
      <c r="R192" s="43">
        <f t="shared" si="63"/>
        <v>0</v>
      </c>
      <c r="S192" s="15"/>
      <c r="T192" s="16"/>
      <c r="U192" s="16"/>
      <c r="V192" s="17">
        <f t="shared" si="65"/>
        <v>0</v>
      </c>
      <c r="W192" s="18">
        <f t="shared" ref="W192:W255" si="73">V192*C192</f>
        <v>0</v>
      </c>
      <c r="X192" s="16"/>
      <c r="Y192" s="16"/>
      <c r="Z192" s="16"/>
      <c r="AA192" s="19">
        <f t="shared" ref="AA192:AA255" si="74">SUM(X192:Z192)</f>
        <v>0</v>
      </c>
      <c r="AB192" s="20">
        <f t="shared" ref="AB192:AB255" si="75">C192*AA192</f>
        <v>0</v>
      </c>
      <c r="AC192" s="16"/>
      <c r="AD192" s="21"/>
      <c r="AE192" s="21"/>
      <c r="AF192" s="19">
        <f t="shared" si="72"/>
        <v>0</v>
      </c>
      <c r="AG192" s="20">
        <f t="shared" ref="AG192:AG255" si="76">C192*AF192</f>
        <v>0</v>
      </c>
      <c r="AH192" s="19"/>
      <c r="AI192" s="19"/>
      <c r="AJ192" s="19"/>
      <c r="AK192" s="19">
        <f t="shared" si="66"/>
        <v>0</v>
      </c>
      <c r="AL192" s="20">
        <f t="shared" ref="AL192:AL255" si="77">C192*AK192</f>
        <v>0</v>
      </c>
      <c r="AM192" s="19"/>
      <c r="AN192" s="19"/>
      <c r="AO192" s="19"/>
      <c r="AP192" s="19">
        <f t="shared" si="67"/>
        <v>0</v>
      </c>
      <c r="AQ192" s="20">
        <f t="shared" ref="AQ192:AQ255" si="78">C192*AP192</f>
        <v>0</v>
      </c>
      <c r="AR192" s="19"/>
      <c r="AS192" s="19"/>
      <c r="AT192" s="19"/>
      <c r="AU192" s="19">
        <f t="shared" si="68"/>
        <v>0</v>
      </c>
      <c r="AV192" s="20">
        <f t="shared" ref="AV192:AV255" si="79">C192*AU192</f>
        <v>0</v>
      </c>
      <c r="AW192" s="19"/>
      <c r="AX192" s="19"/>
      <c r="AY192" s="19"/>
      <c r="AZ192" s="19">
        <f t="shared" si="69"/>
        <v>0</v>
      </c>
      <c r="BA192" s="18">
        <f t="shared" ref="BA192:BA255" si="80">AZ192*C192</f>
        <v>0</v>
      </c>
      <c r="BB192" s="19"/>
      <c r="BC192" s="19"/>
      <c r="BD192" s="19"/>
      <c r="BE192" s="19">
        <f t="shared" si="70"/>
        <v>0</v>
      </c>
      <c r="BF192" s="18">
        <f t="shared" ref="BF192:BF255" si="81">BE192*C192</f>
        <v>0</v>
      </c>
      <c r="BG192" s="19"/>
      <c r="BH192" s="19"/>
      <c r="BI192" s="19"/>
      <c r="BJ192" s="19">
        <f t="shared" si="71"/>
        <v>0</v>
      </c>
      <c r="BK192" s="18">
        <f t="shared" ref="BK192:BK255" si="82">BJ192*C192</f>
        <v>0</v>
      </c>
    </row>
    <row r="193" spans="1:63" ht="36" x14ac:dyDescent="0.25">
      <c r="A193" s="44">
        <v>209008601</v>
      </c>
      <c r="B193" s="46" t="s">
        <v>596</v>
      </c>
      <c r="C193" s="45">
        <f>VLOOKUP(A193,'[31]MD agosto datos (2)'!$B$1170:$J$1753,9,0)</f>
        <v>189</v>
      </c>
      <c r="D193" s="35">
        <f>VLOOKUP(A193,'[31]MD agosto datos (2)'!$B$2:$I$585,6,0)</f>
        <v>10</v>
      </c>
      <c r="E193" s="35">
        <f>VLOOKUP(A193,'[31]MD agosto datos (2)'!$B$2:$H$585,7,0)</f>
        <v>0</v>
      </c>
      <c r="F193" s="36">
        <f>VLOOKUP(A193,'[31]MD agosto datos (2)'!$B$2:$I$585,8,0)</f>
        <v>0</v>
      </c>
      <c r="G193" s="35">
        <f t="shared" si="58"/>
        <v>10</v>
      </c>
      <c r="H193" s="35">
        <f t="shared" si="59"/>
        <v>1890</v>
      </c>
      <c r="I193" s="35">
        <f>VLOOKUP(A193,'[31]MD agosto datos (2)'!$B$586:$I$1169,6,0)</f>
        <v>0</v>
      </c>
      <c r="J193" s="35">
        <f>VLOOKUP(A193,'[31]MD agosto datos (2)'!$B$586:$I$1169,7,0)</f>
        <v>0</v>
      </c>
      <c r="K193" s="36">
        <f>VLOOKUP(A193,'[31]MD agosto datos (2)'!$B$586:$I$1169,8,0)</f>
        <v>0</v>
      </c>
      <c r="L193" s="40">
        <f t="shared" si="60"/>
        <v>0</v>
      </c>
      <c r="M193" s="41">
        <f t="shared" si="61"/>
        <v>0</v>
      </c>
      <c r="N193" s="35">
        <f>VLOOKUP(A193,'[31]MD agosto datos (2)'!$B$1170:$I$1753,6,0)</f>
        <v>0</v>
      </c>
      <c r="O193" s="35">
        <f>VLOOKUP(A193,'[31]MD agosto datos (2)'!$B$1170:$I$1753,7,0)</f>
        <v>0</v>
      </c>
      <c r="P193" s="36">
        <f>VLOOKUP(A193,'[31]MD agosto datos (2)'!$B$1170:$I$1753,8,0)</f>
        <v>0</v>
      </c>
      <c r="Q193" s="42">
        <f t="shared" si="62"/>
        <v>0</v>
      </c>
      <c r="R193" s="43">
        <f t="shared" si="63"/>
        <v>0</v>
      </c>
      <c r="S193" s="15"/>
      <c r="T193" s="16"/>
      <c r="U193" s="16"/>
      <c r="V193" s="17">
        <f t="shared" si="65"/>
        <v>0</v>
      </c>
      <c r="W193" s="18">
        <f t="shared" si="73"/>
        <v>0</v>
      </c>
      <c r="X193" s="16"/>
      <c r="Y193" s="16"/>
      <c r="Z193" s="16"/>
      <c r="AA193" s="19">
        <f t="shared" si="74"/>
        <v>0</v>
      </c>
      <c r="AB193" s="20">
        <f t="shared" si="75"/>
        <v>0</v>
      </c>
      <c r="AC193" s="16"/>
      <c r="AD193" s="21"/>
      <c r="AE193" s="21"/>
      <c r="AF193" s="19">
        <f t="shared" si="72"/>
        <v>0</v>
      </c>
      <c r="AG193" s="20">
        <f t="shared" si="76"/>
        <v>0</v>
      </c>
      <c r="AH193" s="19"/>
      <c r="AI193" s="19"/>
      <c r="AJ193" s="19"/>
      <c r="AK193" s="19">
        <f t="shared" si="66"/>
        <v>0</v>
      </c>
      <c r="AL193" s="20">
        <f t="shared" si="77"/>
        <v>0</v>
      </c>
      <c r="AM193" s="19"/>
      <c r="AN193" s="19"/>
      <c r="AO193" s="19"/>
      <c r="AP193" s="19">
        <f t="shared" si="67"/>
        <v>0</v>
      </c>
      <c r="AQ193" s="20">
        <f t="shared" si="78"/>
        <v>0</v>
      </c>
      <c r="AR193" s="19"/>
      <c r="AS193" s="19"/>
      <c r="AT193" s="19"/>
      <c r="AU193" s="19">
        <f t="shared" si="68"/>
        <v>0</v>
      </c>
      <c r="AV193" s="20">
        <f t="shared" si="79"/>
        <v>0</v>
      </c>
      <c r="AW193" s="19"/>
      <c r="AX193" s="19"/>
      <c r="AY193" s="19"/>
      <c r="AZ193" s="19">
        <f t="shared" si="69"/>
        <v>0</v>
      </c>
      <c r="BA193" s="18">
        <f t="shared" si="80"/>
        <v>0</v>
      </c>
      <c r="BB193" s="19"/>
      <c r="BC193" s="19"/>
      <c r="BD193" s="19"/>
      <c r="BE193" s="19">
        <f t="shared" si="70"/>
        <v>0</v>
      </c>
      <c r="BF193" s="18">
        <f t="shared" si="81"/>
        <v>0</v>
      </c>
      <c r="BG193" s="19"/>
      <c r="BH193" s="19"/>
      <c r="BI193" s="19"/>
      <c r="BJ193" s="19">
        <f t="shared" si="71"/>
        <v>0</v>
      </c>
      <c r="BK193" s="18">
        <f t="shared" si="82"/>
        <v>0</v>
      </c>
    </row>
    <row r="194" spans="1:63" ht="24" x14ac:dyDescent="0.25">
      <c r="A194" s="44">
        <v>209124101</v>
      </c>
      <c r="B194" s="46" t="s">
        <v>597</v>
      </c>
      <c r="C194" s="45">
        <f>VLOOKUP(A194,'[31]MD agosto datos (2)'!$B$1170:$J$1753,9,0)</f>
        <v>414.5</v>
      </c>
      <c r="D194" s="35">
        <f>VLOOKUP(A194,'[31]MD agosto datos (2)'!$B$2:$I$585,6,0)</f>
        <v>0</v>
      </c>
      <c r="E194" s="35">
        <f>VLOOKUP(A194,'[31]MD agosto datos (2)'!$B$2:$H$585,7,0)</f>
        <v>0</v>
      </c>
      <c r="F194" s="36">
        <f>VLOOKUP(A194,'[31]MD agosto datos (2)'!$B$2:$I$585,8,0)</f>
        <v>0</v>
      </c>
      <c r="G194" s="35">
        <f t="shared" ref="G194:G257" si="83">+D194+E194+F194</f>
        <v>0</v>
      </c>
      <c r="H194" s="35">
        <f t="shared" ref="H194:H257" si="84">+G194*C194</f>
        <v>0</v>
      </c>
      <c r="I194" s="35">
        <f>VLOOKUP(A194,'[31]MD agosto datos (2)'!$B$586:$I$1169,6,0)</f>
        <v>0</v>
      </c>
      <c r="J194" s="35">
        <f>VLOOKUP(A194,'[31]MD agosto datos (2)'!$B$586:$I$1169,7,0)</f>
        <v>0</v>
      </c>
      <c r="K194" s="36">
        <f>VLOOKUP(A194,'[31]MD agosto datos (2)'!$B$586:$I$1169,8,0)</f>
        <v>0</v>
      </c>
      <c r="L194" s="40">
        <f t="shared" ref="L194:L257" si="85">+I194+J194+K194</f>
        <v>0</v>
      </c>
      <c r="M194" s="41">
        <f t="shared" ref="M194:M257" si="86">+L194*C194</f>
        <v>0</v>
      </c>
      <c r="N194" s="35">
        <f>VLOOKUP(A194,'[31]MD agosto datos (2)'!$B$1170:$I$1753,6,0)</f>
        <v>0</v>
      </c>
      <c r="O194" s="35">
        <f>VLOOKUP(A194,'[31]MD agosto datos (2)'!$B$1170:$I$1753,7,0)</f>
        <v>0</v>
      </c>
      <c r="P194" s="36">
        <f>VLOOKUP(A194,'[31]MD agosto datos (2)'!$B$1170:$I$1753,8,0)</f>
        <v>0</v>
      </c>
      <c r="Q194" s="42">
        <f t="shared" ref="Q194:Q257" si="87">+N194+O194+P194</f>
        <v>0</v>
      </c>
      <c r="R194" s="43">
        <f t="shared" ref="R194:R257" si="88">+Q194*C194</f>
        <v>0</v>
      </c>
      <c r="S194" s="15"/>
      <c r="T194" s="16"/>
      <c r="U194" s="16"/>
      <c r="V194" s="17">
        <f t="shared" ref="V194:V257" si="89">+S194+T194+U194</f>
        <v>0</v>
      </c>
      <c r="W194" s="18">
        <f t="shared" si="73"/>
        <v>0</v>
      </c>
      <c r="X194" s="16"/>
      <c r="Y194" s="16"/>
      <c r="Z194" s="16"/>
      <c r="AA194" s="19">
        <f t="shared" si="74"/>
        <v>0</v>
      </c>
      <c r="AB194" s="20">
        <f t="shared" si="75"/>
        <v>0</v>
      </c>
      <c r="AC194" s="16"/>
      <c r="AD194" s="21"/>
      <c r="AE194" s="21"/>
      <c r="AF194" s="19">
        <f t="shared" si="72"/>
        <v>0</v>
      </c>
      <c r="AG194" s="20">
        <f t="shared" si="76"/>
        <v>0</v>
      </c>
      <c r="AH194" s="19"/>
      <c r="AI194" s="19"/>
      <c r="AJ194" s="19"/>
      <c r="AK194" s="19">
        <f t="shared" ref="AK194:AK257" si="90">SUM(AH194:AJ194)</f>
        <v>0</v>
      </c>
      <c r="AL194" s="20">
        <f t="shared" si="77"/>
        <v>0</v>
      </c>
      <c r="AM194" s="19"/>
      <c r="AN194" s="19"/>
      <c r="AO194" s="19"/>
      <c r="AP194" s="19">
        <f t="shared" ref="AP194:AP257" si="91">SUM(AM194:AO194)</f>
        <v>0</v>
      </c>
      <c r="AQ194" s="20">
        <f t="shared" si="78"/>
        <v>0</v>
      </c>
      <c r="AR194" s="19"/>
      <c r="AS194" s="19"/>
      <c r="AT194" s="19"/>
      <c r="AU194" s="19">
        <f t="shared" ref="AU194:AU257" si="92">SUM(AR194:AT194)</f>
        <v>0</v>
      </c>
      <c r="AV194" s="20">
        <f t="shared" si="79"/>
        <v>0</v>
      </c>
      <c r="AW194" s="19"/>
      <c r="AX194" s="19"/>
      <c r="AY194" s="19"/>
      <c r="AZ194" s="19">
        <f t="shared" ref="AZ194:AZ257" si="93">SUM(AW194:AY194)</f>
        <v>0</v>
      </c>
      <c r="BA194" s="18">
        <f t="shared" si="80"/>
        <v>0</v>
      </c>
      <c r="BB194" s="19"/>
      <c r="BC194" s="19"/>
      <c r="BD194" s="19"/>
      <c r="BE194" s="19">
        <f t="shared" ref="BE194:BE257" si="94">SUM(BB194:BD194)</f>
        <v>0</v>
      </c>
      <c r="BF194" s="18">
        <f t="shared" si="81"/>
        <v>0</v>
      </c>
      <c r="BG194" s="19"/>
      <c r="BH194" s="19"/>
      <c r="BI194" s="19"/>
      <c r="BJ194" s="19">
        <f t="shared" ref="BJ194:BJ257" si="95">SUM(BG194:BI194)</f>
        <v>0</v>
      </c>
      <c r="BK194" s="18">
        <f t="shared" si="82"/>
        <v>0</v>
      </c>
    </row>
    <row r="195" spans="1:63" x14ac:dyDescent="0.25">
      <c r="A195" s="44">
        <v>209176601</v>
      </c>
      <c r="B195" s="46" t="s">
        <v>598</v>
      </c>
      <c r="C195" s="45">
        <f>VLOOKUP(A195,'[31]MD agosto datos (2)'!$B$1170:$J$1753,9,0)</f>
        <v>570</v>
      </c>
      <c r="D195" s="35">
        <f>VLOOKUP(A195,'[31]MD agosto datos (2)'!$B$2:$I$585,6,0)</f>
        <v>19</v>
      </c>
      <c r="E195" s="35">
        <f>VLOOKUP(A195,'[31]MD agosto datos (2)'!$B$2:$H$585,7,0)</f>
        <v>0</v>
      </c>
      <c r="F195" s="36">
        <f>VLOOKUP(A195,'[31]MD agosto datos (2)'!$B$2:$I$585,8,0)</f>
        <v>0</v>
      </c>
      <c r="G195" s="35">
        <f t="shared" si="83"/>
        <v>19</v>
      </c>
      <c r="H195" s="35">
        <f t="shared" si="84"/>
        <v>10830</v>
      </c>
      <c r="I195" s="35">
        <f>VLOOKUP(A195,'[31]MD agosto datos (2)'!$B$586:$I$1169,6,0)</f>
        <v>19</v>
      </c>
      <c r="J195" s="35">
        <f>VLOOKUP(A195,'[31]MD agosto datos (2)'!$B$586:$I$1169,7,0)</f>
        <v>0</v>
      </c>
      <c r="K195" s="36">
        <f>VLOOKUP(A195,'[31]MD agosto datos (2)'!$B$586:$I$1169,8,0)</f>
        <v>0</v>
      </c>
      <c r="L195" s="40">
        <f t="shared" si="85"/>
        <v>19</v>
      </c>
      <c r="M195" s="41">
        <f t="shared" si="86"/>
        <v>10830</v>
      </c>
      <c r="N195" s="35">
        <f>VLOOKUP(A195,'[31]MD agosto datos (2)'!$B$1170:$I$1753,6,0)</f>
        <v>19</v>
      </c>
      <c r="O195" s="35">
        <f>VLOOKUP(A195,'[31]MD agosto datos (2)'!$B$1170:$I$1753,7,0)</f>
        <v>0</v>
      </c>
      <c r="P195" s="36">
        <f>VLOOKUP(A195,'[31]MD agosto datos (2)'!$B$1170:$I$1753,8,0)</f>
        <v>0</v>
      </c>
      <c r="Q195" s="42">
        <f t="shared" si="87"/>
        <v>19</v>
      </c>
      <c r="R195" s="43">
        <f t="shared" si="88"/>
        <v>10830</v>
      </c>
      <c r="S195" s="15"/>
      <c r="T195" s="16"/>
      <c r="U195" s="16"/>
      <c r="V195" s="17">
        <f t="shared" si="89"/>
        <v>0</v>
      </c>
      <c r="W195" s="18">
        <f t="shared" si="73"/>
        <v>0</v>
      </c>
      <c r="X195" s="16"/>
      <c r="Y195" s="16"/>
      <c r="Z195" s="16"/>
      <c r="AA195" s="19">
        <f t="shared" si="74"/>
        <v>0</v>
      </c>
      <c r="AB195" s="20">
        <f t="shared" si="75"/>
        <v>0</v>
      </c>
      <c r="AC195" s="16"/>
      <c r="AD195" s="21"/>
      <c r="AE195" s="21"/>
      <c r="AF195" s="19">
        <f t="shared" si="72"/>
        <v>0</v>
      </c>
      <c r="AG195" s="20">
        <f t="shared" si="76"/>
        <v>0</v>
      </c>
      <c r="AH195" s="19"/>
      <c r="AI195" s="19"/>
      <c r="AJ195" s="19"/>
      <c r="AK195" s="19">
        <f t="shared" si="90"/>
        <v>0</v>
      </c>
      <c r="AL195" s="20">
        <f t="shared" si="77"/>
        <v>0</v>
      </c>
      <c r="AM195" s="19"/>
      <c r="AN195" s="19"/>
      <c r="AO195" s="19"/>
      <c r="AP195" s="19">
        <f t="shared" si="91"/>
        <v>0</v>
      </c>
      <c r="AQ195" s="20">
        <f t="shared" si="78"/>
        <v>0</v>
      </c>
      <c r="AR195" s="19"/>
      <c r="AS195" s="19"/>
      <c r="AT195" s="19"/>
      <c r="AU195" s="19">
        <f t="shared" si="92"/>
        <v>0</v>
      </c>
      <c r="AV195" s="20">
        <f t="shared" si="79"/>
        <v>0</v>
      </c>
      <c r="AW195" s="19"/>
      <c r="AX195" s="19"/>
      <c r="AY195" s="19"/>
      <c r="AZ195" s="19">
        <f t="shared" si="93"/>
        <v>0</v>
      </c>
      <c r="BA195" s="18">
        <f t="shared" si="80"/>
        <v>0</v>
      </c>
      <c r="BB195" s="19"/>
      <c r="BC195" s="19"/>
      <c r="BD195" s="19"/>
      <c r="BE195" s="19">
        <f t="shared" si="94"/>
        <v>0</v>
      </c>
      <c r="BF195" s="18">
        <f t="shared" si="81"/>
        <v>0</v>
      </c>
      <c r="BG195" s="19"/>
      <c r="BH195" s="19"/>
      <c r="BI195" s="19"/>
      <c r="BJ195" s="19">
        <f t="shared" si="95"/>
        <v>0</v>
      </c>
      <c r="BK195" s="18">
        <f t="shared" si="82"/>
        <v>0</v>
      </c>
    </row>
    <row r="196" spans="1:63" x14ac:dyDescent="0.25">
      <c r="A196" s="44">
        <v>209197000</v>
      </c>
      <c r="B196" s="46" t="s">
        <v>599</v>
      </c>
      <c r="C196" s="45">
        <f>VLOOKUP(A196,'[31]MD agosto datos (2)'!$B$1170:$J$1753,9,0)</f>
        <v>52.8</v>
      </c>
      <c r="D196" s="35">
        <f>VLOOKUP(A196,'[31]MD agosto datos (2)'!$B$2:$I$585,6,0)</f>
        <v>0</v>
      </c>
      <c r="E196" s="35">
        <f>VLOOKUP(A196,'[31]MD agosto datos (2)'!$B$2:$H$585,7,0)</f>
        <v>0</v>
      </c>
      <c r="F196" s="36">
        <f>VLOOKUP(A196,'[31]MD agosto datos (2)'!$B$2:$I$585,8,0)</f>
        <v>0</v>
      </c>
      <c r="G196" s="35">
        <f t="shared" si="83"/>
        <v>0</v>
      </c>
      <c r="H196" s="35">
        <f t="shared" si="84"/>
        <v>0</v>
      </c>
      <c r="I196" s="35">
        <f>VLOOKUP(A196,'[31]MD agosto datos (2)'!$B$586:$I$1169,6,0)</f>
        <v>0</v>
      </c>
      <c r="J196" s="35">
        <f>VLOOKUP(A196,'[31]MD agosto datos (2)'!$B$586:$I$1169,7,0)</f>
        <v>0</v>
      </c>
      <c r="K196" s="36">
        <f>VLOOKUP(A196,'[31]MD agosto datos (2)'!$B$586:$I$1169,8,0)</f>
        <v>0</v>
      </c>
      <c r="L196" s="40">
        <f t="shared" si="85"/>
        <v>0</v>
      </c>
      <c r="M196" s="41">
        <f t="shared" si="86"/>
        <v>0</v>
      </c>
      <c r="N196" s="35">
        <f>VLOOKUP(A196,'[31]MD agosto datos (2)'!$B$1170:$I$1753,6,0)</f>
        <v>0</v>
      </c>
      <c r="O196" s="35">
        <f>VLOOKUP(A196,'[31]MD agosto datos (2)'!$B$1170:$I$1753,7,0)</f>
        <v>0</v>
      </c>
      <c r="P196" s="36">
        <f>VLOOKUP(A196,'[31]MD agosto datos (2)'!$B$1170:$I$1753,8,0)</f>
        <v>0</v>
      </c>
      <c r="Q196" s="42">
        <f t="shared" si="87"/>
        <v>0</v>
      </c>
      <c r="R196" s="43">
        <f t="shared" si="88"/>
        <v>0</v>
      </c>
      <c r="S196" s="15"/>
      <c r="T196" s="16"/>
      <c r="U196" s="16"/>
      <c r="V196" s="17">
        <f t="shared" si="89"/>
        <v>0</v>
      </c>
      <c r="W196" s="18">
        <f t="shared" si="73"/>
        <v>0</v>
      </c>
      <c r="X196" s="16"/>
      <c r="Y196" s="16"/>
      <c r="Z196" s="16"/>
      <c r="AA196" s="19">
        <f t="shared" si="74"/>
        <v>0</v>
      </c>
      <c r="AB196" s="20">
        <f t="shared" si="75"/>
        <v>0</v>
      </c>
      <c r="AC196" s="16"/>
      <c r="AD196" s="21"/>
      <c r="AE196" s="21"/>
      <c r="AF196" s="19">
        <f t="shared" si="72"/>
        <v>0</v>
      </c>
      <c r="AG196" s="20">
        <f t="shared" si="76"/>
        <v>0</v>
      </c>
      <c r="AH196" s="19"/>
      <c r="AI196" s="19"/>
      <c r="AJ196" s="19"/>
      <c r="AK196" s="19">
        <f t="shared" si="90"/>
        <v>0</v>
      </c>
      <c r="AL196" s="20">
        <f t="shared" si="77"/>
        <v>0</v>
      </c>
      <c r="AM196" s="19"/>
      <c r="AN196" s="19"/>
      <c r="AO196" s="19"/>
      <c r="AP196" s="19">
        <f t="shared" si="91"/>
        <v>0</v>
      </c>
      <c r="AQ196" s="20">
        <f t="shared" si="78"/>
        <v>0</v>
      </c>
      <c r="AR196" s="19"/>
      <c r="AS196" s="19"/>
      <c r="AT196" s="19"/>
      <c r="AU196" s="19">
        <f t="shared" si="92"/>
        <v>0</v>
      </c>
      <c r="AV196" s="20">
        <f t="shared" si="79"/>
        <v>0</v>
      </c>
      <c r="AW196" s="19"/>
      <c r="AX196" s="19"/>
      <c r="AY196" s="19"/>
      <c r="AZ196" s="19">
        <f t="shared" si="93"/>
        <v>0</v>
      </c>
      <c r="BA196" s="18">
        <f t="shared" si="80"/>
        <v>0</v>
      </c>
      <c r="BB196" s="19"/>
      <c r="BC196" s="19"/>
      <c r="BD196" s="19"/>
      <c r="BE196" s="19">
        <f t="shared" si="94"/>
        <v>0</v>
      </c>
      <c r="BF196" s="18">
        <f t="shared" si="81"/>
        <v>0</v>
      </c>
      <c r="BG196" s="19"/>
      <c r="BH196" s="19"/>
      <c r="BI196" s="19"/>
      <c r="BJ196" s="19">
        <f t="shared" si="95"/>
        <v>0</v>
      </c>
      <c r="BK196" s="18">
        <f t="shared" si="82"/>
        <v>0</v>
      </c>
    </row>
    <row r="197" spans="1:63" x14ac:dyDescent="0.25">
      <c r="A197" s="44">
        <v>209215100</v>
      </c>
      <c r="B197" s="46" t="s">
        <v>394</v>
      </c>
      <c r="C197" s="45">
        <f>VLOOKUP(A197,'[31]MD agosto datos (2)'!$B$1170:$J$1753,9,0)</f>
        <v>442</v>
      </c>
      <c r="D197" s="35">
        <f>VLOOKUP(A197,'[31]MD agosto datos (2)'!$B$2:$I$585,6,0)</f>
        <v>0</v>
      </c>
      <c r="E197" s="35">
        <f>VLOOKUP(A197,'[31]MD agosto datos (2)'!$B$2:$H$585,7,0)</f>
        <v>0</v>
      </c>
      <c r="F197" s="36">
        <f>VLOOKUP(A197,'[31]MD agosto datos (2)'!$B$2:$I$585,8,0)</f>
        <v>0</v>
      </c>
      <c r="G197" s="35">
        <f t="shared" si="83"/>
        <v>0</v>
      </c>
      <c r="H197" s="35">
        <f t="shared" si="84"/>
        <v>0</v>
      </c>
      <c r="I197" s="35">
        <f>VLOOKUP(A197,'[31]MD agosto datos (2)'!$B$586:$I$1169,6,0)</f>
        <v>0</v>
      </c>
      <c r="J197" s="35">
        <f>VLOOKUP(A197,'[31]MD agosto datos (2)'!$B$586:$I$1169,7,0)</f>
        <v>0</v>
      </c>
      <c r="K197" s="36">
        <f>VLOOKUP(A197,'[31]MD agosto datos (2)'!$B$586:$I$1169,8,0)</f>
        <v>0</v>
      </c>
      <c r="L197" s="40">
        <f t="shared" si="85"/>
        <v>0</v>
      </c>
      <c r="M197" s="41">
        <f t="shared" si="86"/>
        <v>0</v>
      </c>
      <c r="N197" s="35">
        <f>VLOOKUP(A197,'[31]MD agosto datos (2)'!$B$1170:$I$1753,6,0)</f>
        <v>0</v>
      </c>
      <c r="O197" s="35">
        <f>VLOOKUP(A197,'[31]MD agosto datos (2)'!$B$1170:$I$1753,7,0)</f>
        <v>0</v>
      </c>
      <c r="P197" s="36">
        <f>VLOOKUP(A197,'[31]MD agosto datos (2)'!$B$1170:$I$1753,8,0)</f>
        <v>0</v>
      </c>
      <c r="Q197" s="42">
        <f t="shared" si="87"/>
        <v>0</v>
      </c>
      <c r="R197" s="43">
        <f t="shared" si="88"/>
        <v>0</v>
      </c>
      <c r="S197" s="15"/>
      <c r="T197" s="16"/>
      <c r="U197" s="16"/>
      <c r="V197" s="17">
        <f t="shared" si="89"/>
        <v>0</v>
      </c>
      <c r="W197" s="18">
        <f t="shared" si="73"/>
        <v>0</v>
      </c>
      <c r="X197" s="16"/>
      <c r="Y197" s="16"/>
      <c r="Z197" s="16"/>
      <c r="AA197" s="19">
        <f t="shared" si="74"/>
        <v>0</v>
      </c>
      <c r="AB197" s="20">
        <f t="shared" si="75"/>
        <v>0</v>
      </c>
      <c r="AC197" s="16"/>
      <c r="AD197" s="21"/>
      <c r="AE197" s="21"/>
      <c r="AF197" s="19">
        <f t="shared" si="72"/>
        <v>0</v>
      </c>
      <c r="AG197" s="20">
        <f t="shared" si="76"/>
        <v>0</v>
      </c>
      <c r="AH197" s="19"/>
      <c r="AI197" s="19"/>
      <c r="AJ197" s="19"/>
      <c r="AK197" s="19">
        <f t="shared" si="90"/>
        <v>0</v>
      </c>
      <c r="AL197" s="20">
        <f t="shared" si="77"/>
        <v>0</v>
      </c>
      <c r="AM197" s="19"/>
      <c r="AN197" s="19"/>
      <c r="AO197" s="19"/>
      <c r="AP197" s="19">
        <f t="shared" si="91"/>
        <v>0</v>
      </c>
      <c r="AQ197" s="20">
        <f t="shared" si="78"/>
        <v>0</v>
      </c>
      <c r="AR197" s="19"/>
      <c r="AS197" s="19"/>
      <c r="AT197" s="19"/>
      <c r="AU197" s="19">
        <f t="shared" si="92"/>
        <v>0</v>
      </c>
      <c r="AV197" s="20">
        <f t="shared" si="79"/>
        <v>0</v>
      </c>
      <c r="AW197" s="19"/>
      <c r="AX197" s="19"/>
      <c r="AY197" s="19"/>
      <c r="AZ197" s="19">
        <f t="shared" si="93"/>
        <v>0</v>
      </c>
      <c r="BA197" s="18">
        <f t="shared" si="80"/>
        <v>0</v>
      </c>
      <c r="BB197" s="19"/>
      <c r="BC197" s="19"/>
      <c r="BD197" s="19"/>
      <c r="BE197" s="19">
        <f t="shared" si="94"/>
        <v>0</v>
      </c>
      <c r="BF197" s="18">
        <f t="shared" si="81"/>
        <v>0</v>
      </c>
      <c r="BG197" s="19"/>
      <c r="BH197" s="19"/>
      <c r="BI197" s="19"/>
      <c r="BJ197" s="19">
        <f t="shared" si="95"/>
        <v>0</v>
      </c>
      <c r="BK197" s="18">
        <f t="shared" si="82"/>
        <v>0</v>
      </c>
    </row>
    <row r="198" spans="1:63" x14ac:dyDescent="0.25">
      <c r="A198" s="44">
        <v>209260201</v>
      </c>
      <c r="B198" s="46" t="s">
        <v>600</v>
      </c>
      <c r="C198" s="45">
        <f>VLOOKUP(A198,'[31]MD agosto datos (2)'!$B$1170:$J$1753,9,0)</f>
        <v>237.6</v>
      </c>
      <c r="D198" s="35">
        <f>VLOOKUP(A198,'[31]MD agosto datos (2)'!$B$2:$I$585,6,0)</f>
        <v>0</v>
      </c>
      <c r="E198" s="35">
        <f>VLOOKUP(A198,'[31]MD agosto datos (2)'!$B$2:$H$585,7,0)</f>
        <v>0</v>
      </c>
      <c r="F198" s="36">
        <f>VLOOKUP(A198,'[31]MD agosto datos (2)'!$B$2:$I$585,8,0)</f>
        <v>0</v>
      </c>
      <c r="G198" s="35">
        <f t="shared" si="83"/>
        <v>0</v>
      </c>
      <c r="H198" s="35">
        <f t="shared" si="84"/>
        <v>0</v>
      </c>
      <c r="I198" s="35">
        <f>VLOOKUP(A198,'[31]MD agosto datos (2)'!$B$586:$I$1169,6,0)</f>
        <v>0</v>
      </c>
      <c r="J198" s="35">
        <f>VLOOKUP(A198,'[31]MD agosto datos (2)'!$B$586:$I$1169,7,0)</f>
        <v>0</v>
      </c>
      <c r="K198" s="36">
        <f>VLOOKUP(A198,'[31]MD agosto datos (2)'!$B$586:$I$1169,8,0)</f>
        <v>0</v>
      </c>
      <c r="L198" s="40">
        <f t="shared" si="85"/>
        <v>0</v>
      </c>
      <c r="M198" s="41">
        <f t="shared" si="86"/>
        <v>0</v>
      </c>
      <c r="N198" s="35">
        <f>VLOOKUP(A198,'[31]MD agosto datos (2)'!$B$1170:$I$1753,6,0)</f>
        <v>0</v>
      </c>
      <c r="O198" s="35">
        <f>VLOOKUP(A198,'[31]MD agosto datos (2)'!$B$1170:$I$1753,7,0)</f>
        <v>0</v>
      </c>
      <c r="P198" s="36">
        <f>VLOOKUP(A198,'[31]MD agosto datos (2)'!$B$1170:$I$1753,8,0)</f>
        <v>0</v>
      </c>
      <c r="Q198" s="42">
        <f t="shared" si="87"/>
        <v>0</v>
      </c>
      <c r="R198" s="43">
        <f t="shared" si="88"/>
        <v>0</v>
      </c>
      <c r="S198" s="15"/>
      <c r="T198" s="16"/>
      <c r="U198" s="16"/>
      <c r="V198" s="17">
        <f t="shared" si="89"/>
        <v>0</v>
      </c>
      <c r="W198" s="18">
        <f t="shared" si="73"/>
        <v>0</v>
      </c>
      <c r="X198" s="16"/>
      <c r="Y198" s="16"/>
      <c r="Z198" s="16"/>
      <c r="AA198" s="19">
        <f t="shared" si="74"/>
        <v>0</v>
      </c>
      <c r="AB198" s="20">
        <f t="shared" si="75"/>
        <v>0</v>
      </c>
      <c r="AC198" s="16"/>
      <c r="AD198" s="21"/>
      <c r="AE198" s="21"/>
      <c r="AF198" s="19">
        <f t="shared" si="72"/>
        <v>0</v>
      </c>
      <c r="AG198" s="20">
        <f t="shared" si="76"/>
        <v>0</v>
      </c>
      <c r="AH198" s="19"/>
      <c r="AI198" s="19"/>
      <c r="AJ198" s="19"/>
      <c r="AK198" s="19">
        <f t="shared" si="90"/>
        <v>0</v>
      </c>
      <c r="AL198" s="20">
        <f t="shared" si="77"/>
        <v>0</v>
      </c>
      <c r="AM198" s="19"/>
      <c r="AN198" s="19"/>
      <c r="AO198" s="19"/>
      <c r="AP198" s="19">
        <f t="shared" si="91"/>
        <v>0</v>
      </c>
      <c r="AQ198" s="20">
        <f t="shared" si="78"/>
        <v>0</v>
      </c>
      <c r="AR198" s="19"/>
      <c r="AS198" s="19"/>
      <c r="AT198" s="19"/>
      <c r="AU198" s="19">
        <f t="shared" si="92"/>
        <v>0</v>
      </c>
      <c r="AV198" s="20">
        <f t="shared" si="79"/>
        <v>0</v>
      </c>
      <c r="AW198" s="19"/>
      <c r="AX198" s="19"/>
      <c r="AY198" s="19"/>
      <c r="AZ198" s="19">
        <f t="shared" si="93"/>
        <v>0</v>
      </c>
      <c r="BA198" s="18">
        <f t="shared" si="80"/>
        <v>0</v>
      </c>
      <c r="BB198" s="19"/>
      <c r="BC198" s="19"/>
      <c r="BD198" s="19"/>
      <c r="BE198" s="19">
        <f t="shared" si="94"/>
        <v>0</v>
      </c>
      <c r="BF198" s="18">
        <f t="shared" si="81"/>
        <v>0</v>
      </c>
      <c r="BG198" s="19"/>
      <c r="BH198" s="19"/>
      <c r="BI198" s="19"/>
      <c r="BJ198" s="19">
        <f t="shared" si="95"/>
        <v>0</v>
      </c>
      <c r="BK198" s="18">
        <f t="shared" si="82"/>
        <v>0</v>
      </c>
    </row>
    <row r="199" spans="1:63" x14ac:dyDescent="0.25">
      <c r="A199" s="44">
        <v>209763901</v>
      </c>
      <c r="B199" s="46" t="s">
        <v>495</v>
      </c>
      <c r="C199" s="45">
        <f>VLOOKUP(A199,'[31]MD agosto datos (2)'!$B$1170:$J$1753,9,0)</f>
        <v>34.24</v>
      </c>
      <c r="D199" s="35">
        <f>VLOOKUP(A199,'[31]MD agosto datos (2)'!$B$2:$I$585,6,0)</f>
        <v>0</v>
      </c>
      <c r="E199" s="35">
        <f>VLOOKUP(A199,'[31]MD agosto datos (2)'!$B$2:$H$585,7,0)</f>
        <v>0</v>
      </c>
      <c r="F199" s="36">
        <f>VLOOKUP(A199,'[31]MD agosto datos (2)'!$B$2:$I$585,8,0)</f>
        <v>0</v>
      </c>
      <c r="G199" s="35">
        <f t="shared" si="83"/>
        <v>0</v>
      </c>
      <c r="H199" s="35">
        <f t="shared" si="84"/>
        <v>0</v>
      </c>
      <c r="I199" s="35">
        <f>VLOOKUP(A199,'[31]MD agosto datos (2)'!$B$586:$I$1169,6,0)</f>
        <v>0</v>
      </c>
      <c r="J199" s="35">
        <f>VLOOKUP(A199,'[31]MD agosto datos (2)'!$B$586:$I$1169,7,0)</f>
        <v>0</v>
      </c>
      <c r="K199" s="36">
        <f>VLOOKUP(A199,'[31]MD agosto datos (2)'!$B$586:$I$1169,8,0)</f>
        <v>0</v>
      </c>
      <c r="L199" s="40">
        <f t="shared" si="85"/>
        <v>0</v>
      </c>
      <c r="M199" s="41">
        <f t="shared" si="86"/>
        <v>0</v>
      </c>
      <c r="N199" s="35">
        <f>VLOOKUP(A199,'[31]MD agosto datos (2)'!$B$1170:$I$1753,6,0)</f>
        <v>192</v>
      </c>
      <c r="O199" s="35">
        <f>VLOOKUP(A199,'[31]MD agosto datos (2)'!$B$1170:$I$1753,7,0)</f>
        <v>0</v>
      </c>
      <c r="P199" s="36">
        <f>VLOOKUP(A199,'[31]MD agosto datos (2)'!$B$1170:$I$1753,8,0)</f>
        <v>0</v>
      </c>
      <c r="Q199" s="42">
        <f t="shared" si="87"/>
        <v>192</v>
      </c>
      <c r="R199" s="43">
        <f t="shared" si="88"/>
        <v>6574.08</v>
      </c>
      <c r="S199" s="15"/>
      <c r="T199" s="16"/>
      <c r="U199" s="16"/>
      <c r="V199" s="17">
        <f t="shared" si="89"/>
        <v>0</v>
      </c>
      <c r="W199" s="18">
        <f t="shared" si="73"/>
        <v>0</v>
      </c>
      <c r="X199" s="16"/>
      <c r="Y199" s="16"/>
      <c r="Z199" s="16"/>
      <c r="AA199" s="19">
        <f t="shared" si="74"/>
        <v>0</v>
      </c>
      <c r="AB199" s="20">
        <f t="shared" si="75"/>
        <v>0</v>
      </c>
      <c r="AC199" s="16"/>
      <c r="AD199" s="21"/>
      <c r="AE199" s="21"/>
      <c r="AF199" s="19">
        <f t="shared" si="72"/>
        <v>0</v>
      </c>
      <c r="AG199" s="20">
        <f t="shared" si="76"/>
        <v>0</v>
      </c>
      <c r="AH199" s="19"/>
      <c r="AI199" s="19"/>
      <c r="AJ199" s="19"/>
      <c r="AK199" s="19">
        <f t="shared" si="90"/>
        <v>0</v>
      </c>
      <c r="AL199" s="20">
        <f t="shared" si="77"/>
        <v>0</v>
      </c>
      <c r="AM199" s="19"/>
      <c r="AN199" s="19"/>
      <c r="AO199" s="19"/>
      <c r="AP199" s="19">
        <f t="shared" si="91"/>
        <v>0</v>
      </c>
      <c r="AQ199" s="20">
        <f t="shared" si="78"/>
        <v>0</v>
      </c>
      <c r="AR199" s="19"/>
      <c r="AS199" s="19"/>
      <c r="AT199" s="19"/>
      <c r="AU199" s="19">
        <f t="shared" si="92"/>
        <v>0</v>
      </c>
      <c r="AV199" s="20">
        <f t="shared" si="79"/>
        <v>0</v>
      </c>
      <c r="AW199" s="19"/>
      <c r="AX199" s="19"/>
      <c r="AY199" s="19"/>
      <c r="AZ199" s="19">
        <f t="shared" si="93"/>
        <v>0</v>
      </c>
      <c r="BA199" s="18">
        <f t="shared" si="80"/>
        <v>0</v>
      </c>
      <c r="BB199" s="19"/>
      <c r="BC199" s="19"/>
      <c r="BD199" s="19"/>
      <c r="BE199" s="19">
        <f t="shared" si="94"/>
        <v>0</v>
      </c>
      <c r="BF199" s="18">
        <f t="shared" si="81"/>
        <v>0</v>
      </c>
      <c r="BG199" s="19"/>
      <c r="BH199" s="19"/>
      <c r="BI199" s="19"/>
      <c r="BJ199" s="19">
        <f t="shared" si="95"/>
        <v>0</v>
      </c>
      <c r="BK199" s="18">
        <f t="shared" si="82"/>
        <v>0</v>
      </c>
    </row>
    <row r="200" spans="1:63" ht="24" x14ac:dyDescent="0.25">
      <c r="A200" s="44">
        <v>209869401</v>
      </c>
      <c r="B200" s="46" t="s">
        <v>601</v>
      </c>
      <c r="C200" s="45">
        <f>VLOOKUP(A200,'[31]MD agosto datos (2)'!$B$1170:$J$1753,9,0)</f>
        <v>438</v>
      </c>
      <c r="D200" s="35">
        <f>VLOOKUP(A200,'[31]MD agosto datos (2)'!$B$2:$I$585,6,0)</f>
        <v>33</v>
      </c>
      <c r="E200" s="35">
        <f>VLOOKUP(A200,'[31]MD agosto datos (2)'!$B$2:$H$585,7,0)</f>
        <v>0</v>
      </c>
      <c r="F200" s="36">
        <f>VLOOKUP(A200,'[31]MD agosto datos (2)'!$B$2:$I$585,8,0)</f>
        <v>0</v>
      </c>
      <c r="G200" s="35">
        <f t="shared" si="83"/>
        <v>33</v>
      </c>
      <c r="H200" s="35">
        <f t="shared" si="84"/>
        <v>14454</v>
      </c>
      <c r="I200" s="35">
        <f>VLOOKUP(A200,'[31]MD agosto datos (2)'!$B$586:$I$1169,6,0)</f>
        <v>21</v>
      </c>
      <c r="J200" s="35">
        <f>VLOOKUP(A200,'[31]MD agosto datos (2)'!$B$586:$I$1169,7,0)</f>
        <v>0</v>
      </c>
      <c r="K200" s="36">
        <f>VLOOKUP(A200,'[31]MD agosto datos (2)'!$B$586:$I$1169,8,0)</f>
        <v>0</v>
      </c>
      <c r="L200" s="40">
        <f t="shared" si="85"/>
        <v>21</v>
      </c>
      <c r="M200" s="41">
        <f t="shared" si="86"/>
        <v>9198</v>
      </c>
      <c r="N200" s="35">
        <f>VLOOKUP(A200,'[31]MD agosto datos (2)'!$B$1170:$I$1753,6,0)</f>
        <v>21</v>
      </c>
      <c r="O200" s="35">
        <f>VLOOKUP(A200,'[31]MD agosto datos (2)'!$B$1170:$I$1753,7,0)</f>
        <v>0</v>
      </c>
      <c r="P200" s="36">
        <f>VLOOKUP(A200,'[31]MD agosto datos (2)'!$B$1170:$I$1753,8,0)</f>
        <v>0</v>
      </c>
      <c r="Q200" s="42">
        <f t="shared" si="87"/>
        <v>21</v>
      </c>
      <c r="R200" s="43">
        <f t="shared" si="88"/>
        <v>9198</v>
      </c>
      <c r="S200" s="15"/>
      <c r="T200" s="16"/>
      <c r="U200" s="16"/>
      <c r="V200" s="17">
        <f t="shared" si="89"/>
        <v>0</v>
      </c>
      <c r="W200" s="18">
        <f t="shared" si="73"/>
        <v>0</v>
      </c>
      <c r="X200" s="16"/>
      <c r="Y200" s="16"/>
      <c r="Z200" s="16"/>
      <c r="AA200" s="19">
        <f t="shared" si="74"/>
        <v>0</v>
      </c>
      <c r="AB200" s="20">
        <f t="shared" si="75"/>
        <v>0</v>
      </c>
      <c r="AC200" s="16"/>
      <c r="AD200" s="21"/>
      <c r="AE200" s="21"/>
      <c r="AF200" s="19">
        <f t="shared" si="72"/>
        <v>0</v>
      </c>
      <c r="AG200" s="20">
        <f t="shared" si="76"/>
        <v>0</v>
      </c>
      <c r="AH200" s="19"/>
      <c r="AI200" s="19"/>
      <c r="AJ200" s="19"/>
      <c r="AK200" s="19">
        <f t="shared" si="90"/>
        <v>0</v>
      </c>
      <c r="AL200" s="20">
        <f t="shared" si="77"/>
        <v>0</v>
      </c>
      <c r="AM200" s="19"/>
      <c r="AN200" s="19"/>
      <c r="AO200" s="19"/>
      <c r="AP200" s="19">
        <f t="shared" si="91"/>
        <v>0</v>
      </c>
      <c r="AQ200" s="20">
        <f t="shared" si="78"/>
        <v>0</v>
      </c>
      <c r="AR200" s="19"/>
      <c r="AS200" s="19"/>
      <c r="AT200" s="19"/>
      <c r="AU200" s="19">
        <f t="shared" si="92"/>
        <v>0</v>
      </c>
      <c r="AV200" s="20">
        <f t="shared" si="79"/>
        <v>0</v>
      </c>
      <c r="AW200" s="19"/>
      <c r="AX200" s="19"/>
      <c r="AY200" s="19"/>
      <c r="AZ200" s="19">
        <f t="shared" si="93"/>
        <v>0</v>
      </c>
      <c r="BA200" s="18">
        <f t="shared" si="80"/>
        <v>0</v>
      </c>
      <c r="BB200" s="19"/>
      <c r="BC200" s="19"/>
      <c r="BD200" s="19"/>
      <c r="BE200" s="19">
        <f t="shared" si="94"/>
        <v>0</v>
      </c>
      <c r="BF200" s="18">
        <f t="shared" si="81"/>
        <v>0</v>
      </c>
      <c r="BG200" s="19"/>
      <c r="BH200" s="19"/>
      <c r="BI200" s="19"/>
      <c r="BJ200" s="19">
        <f t="shared" si="95"/>
        <v>0</v>
      </c>
      <c r="BK200" s="18">
        <f t="shared" si="82"/>
        <v>0</v>
      </c>
    </row>
    <row r="201" spans="1:63" x14ac:dyDescent="0.25">
      <c r="A201" s="44">
        <v>210336101</v>
      </c>
      <c r="B201" s="46" t="s">
        <v>602</v>
      </c>
      <c r="C201" s="45">
        <f>VLOOKUP(A201,'[31]MD agosto datos (2)'!$B$1170:$J$1753,9,0)</f>
        <v>425</v>
      </c>
      <c r="D201" s="35">
        <f>VLOOKUP(A201,'[31]MD agosto datos (2)'!$B$2:$I$585,6,0)</f>
        <v>0</v>
      </c>
      <c r="E201" s="35">
        <f>VLOOKUP(A201,'[31]MD agosto datos (2)'!$B$2:$H$585,7,0)</f>
        <v>0</v>
      </c>
      <c r="F201" s="36">
        <f>VLOOKUP(A201,'[31]MD agosto datos (2)'!$B$2:$I$585,8,0)</f>
        <v>0</v>
      </c>
      <c r="G201" s="35">
        <f t="shared" si="83"/>
        <v>0</v>
      </c>
      <c r="H201" s="35">
        <f t="shared" si="84"/>
        <v>0</v>
      </c>
      <c r="I201" s="35">
        <f>VLOOKUP(A201,'[31]MD agosto datos (2)'!$B$586:$I$1169,6,0)</f>
        <v>0</v>
      </c>
      <c r="J201" s="35">
        <f>VLOOKUP(A201,'[31]MD agosto datos (2)'!$B$586:$I$1169,7,0)</f>
        <v>0</v>
      </c>
      <c r="K201" s="36">
        <f>VLOOKUP(A201,'[31]MD agosto datos (2)'!$B$586:$I$1169,8,0)</f>
        <v>0</v>
      </c>
      <c r="L201" s="40">
        <f t="shared" si="85"/>
        <v>0</v>
      </c>
      <c r="M201" s="41">
        <f t="shared" si="86"/>
        <v>0</v>
      </c>
      <c r="N201" s="35">
        <f>VLOOKUP(A201,'[31]MD agosto datos (2)'!$B$1170:$I$1753,6,0)</f>
        <v>0</v>
      </c>
      <c r="O201" s="35">
        <f>VLOOKUP(A201,'[31]MD agosto datos (2)'!$B$1170:$I$1753,7,0)</f>
        <v>0</v>
      </c>
      <c r="P201" s="36">
        <f>VLOOKUP(A201,'[31]MD agosto datos (2)'!$B$1170:$I$1753,8,0)</f>
        <v>0</v>
      </c>
      <c r="Q201" s="42">
        <f t="shared" si="87"/>
        <v>0</v>
      </c>
      <c r="R201" s="43">
        <f t="shared" si="88"/>
        <v>0</v>
      </c>
      <c r="S201" s="15"/>
      <c r="T201" s="16"/>
      <c r="U201" s="16"/>
      <c r="V201" s="17">
        <f t="shared" si="89"/>
        <v>0</v>
      </c>
      <c r="W201" s="18">
        <f t="shared" si="73"/>
        <v>0</v>
      </c>
      <c r="X201" s="16"/>
      <c r="Y201" s="16"/>
      <c r="Z201" s="16"/>
      <c r="AA201" s="19">
        <f t="shared" si="74"/>
        <v>0</v>
      </c>
      <c r="AB201" s="20">
        <f t="shared" si="75"/>
        <v>0</v>
      </c>
      <c r="AC201" s="16"/>
      <c r="AD201" s="21"/>
      <c r="AE201" s="21"/>
      <c r="AF201" s="19">
        <f t="shared" si="72"/>
        <v>0</v>
      </c>
      <c r="AG201" s="20">
        <f t="shared" si="76"/>
        <v>0</v>
      </c>
      <c r="AH201" s="19"/>
      <c r="AI201" s="19"/>
      <c r="AJ201" s="19"/>
      <c r="AK201" s="19">
        <f t="shared" si="90"/>
        <v>0</v>
      </c>
      <c r="AL201" s="20">
        <f t="shared" si="77"/>
        <v>0</v>
      </c>
      <c r="AM201" s="19"/>
      <c r="AN201" s="19"/>
      <c r="AO201" s="19"/>
      <c r="AP201" s="19">
        <f t="shared" si="91"/>
        <v>0</v>
      </c>
      <c r="AQ201" s="20">
        <f t="shared" si="78"/>
        <v>0</v>
      </c>
      <c r="AR201" s="19"/>
      <c r="AS201" s="19"/>
      <c r="AT201" s="19"/>
      <c r="AU201" s="19">
        <f t="shared" si="92"/>
        <v>0</v>
      </c>
      <c r="AV201" s="20">
        <f t="shared" si="79"/>
        <v>0</v>
      </c>
      <c r="AW201" s="19"/>
      <c r="AX201" s="19"/>
      <c r="AY201" s="19"/>
      <c r="AZ201" s="19">
        <f t="shared" si="93"/>
        <v>0</v>
      </c>
      <c r="BA201" s="18">
        <f t="shared" si="80"/>
        <v>0</v>
      </c>
      <c r="BB201" s="19"/>
      <c r="BC201" s="19"/>
      <c r="BD201" s="19"/>
      <c r="BE201" s="19">
        <f t="shared" si="94"/>
        <v>0</v>
      </c>
      <c r="BF201" s="18">
        <f t="shared" si="81"/>
        <v>0</v>
      </c>
      <c r="BG201" s="19"/>
      <c r="BH201" s="19"/>
      <c r="BI201" s="19"/>
      <c r="BJ201" s="19">
        <f t="shared" si="95"/>
        <v>0</v>
      </c>
      <c r="BK201" s="18">
        <f t="shared" si="82"/>
        <v>0</v>
      </c>
    </row>
    <row r="202" spans="1:63" x14ac:dyDescent="0.25">
      <c r="A202" s="44">
        <v>209003700</v>
      </c>
      <c r="B202" s="46" t="s">
        <v>34</v>
      </c>
      <c r="C202" s="45">
        <f>VLOOKUP(A202,'[31]MD agosto datos (2)'!$B$1170:$J$1753,9,0)</f>
        <v>10.17</v>
      </c>
      <c r="D202" s="35">
        <f>VLOOKUP(A202,'[31]MD agosto datos (2)'!$B$2:$I$585,6,0)</f>
        <v>0</v>
      </c>
      <c r="E202" s="35">
        <f>VLOOKUP(A202,'[31]MD agosto datos (2)'!$B$2:$H$585,7,0)</f>
        <v>0</v>
      </c>
      <c r="F202" s="36">
        <f>VLOOKUP(A202,'[31]MD agosto datos (2)'!$B$2:$I$585,8,0)</f>
        <v>0</v>
      </c>
      <c r="G202" s="35">
        <f t="shared" si="83"/>
        <v>0</v>
      </c>
      <c r="H202" s="35">
        <f t="shared" si="84"/>
        <v>0</v>
      </c>
      <c r="I202" s="35">
        <f>VLOOKUP(A202,'[31]MD agosto datos (2)'!$B$586:$I$1169,6,0)</f>
        <v>0</v>
      </c>
      <c r="J202" s="35">
        <f>VLOOKUP(A202,'[31]MD agosto datos (2)'!$B$586:$I$1169,7,0)</f>
        <v>0</v>
      </c>
      <c r="K202" s="36">
        <f>VLOOKUP(A202,'[31]MD agosto datos (2)'!$B$586:$I$1169,8,0)</f>
        <v>0</v>
      </c>
      <c r="L202" s="40">
        <f t="shared" si="85"/>
        <v>0</v>
      </c>
      <c r="M202" s="41">
        <f t="shared" si="86"/>
        <v>0</v>
      </c>
      <c r="N202" s="35">
        <f>VLOOKUP(A202,'[31]MD agosto datos (2)'!$B$1170:$I$1753,6,0)</f>
        <v>0</v>
      </c>
      <c r="O202" s="35">
        <f>VLOOKUP(A202,'[31]MD agosto datos (2)'!$B$1170:$I$1753,7,0)</f>
        <v>0</v>
      </c>
      <c r="P202" s="36">
        <f>VLOOKUP(A202,'[31]MD agosto datos (2)'!$B$1170:$I$1753,8,0)</f>
        <v>0</v>
      </c>
      <c r="Q202" s="42">
        <f t="shared" si="87"/>
        <v>0</v>
      </c>
      <c r="R202" s="43">
        <f t="shared" si="88"/>
        <v>0</v>
      </c>
      <c r="S202" s="15"/>
      <c r="T202" s="16"/>
      <c r="U202" s="16"/>
      <c r="V202" s="17">
        <f t="shared" si="89"/>
        <v>0</v>
      </c>
      <c r="W202" s="18">
        <f t="shared" si="73"/>
        <v>0</v>
      </c>
      <c r="X202" s="16"/>
      <c r="Y202" s="16"/>
      <c r="Z202" s="16"/>
      <c r="AA202" s="19">
        <f t="shared" si="74"/>
        <v>0</v>
      </c>
      <c r="AB202" s="20">
        <f t="shared" si="75"/>
        <v>0</v>
      </c>
      <c r="AC202" s="16"/>
      <c r="AD202" s="21"/>
      <c r="AE202" s="21"/>
      <c r="AF202" s="19">
        <f t="shared" si="72"/>
        <v>0</v>
      </c>
      <c r="AG202" s="20">
        <f t="shared" si="76"/>
        <v>0</v>
      </c>
      <c r="AH202" s="19"/>
      <c r="AI202" s="19"/>
      <c r="AJ202" s="19"/>
      <c r="AK202" s="19">
        <f t="shared" si="90"/>
        <v>0</v>
      </c>
      <c r="AL202" s="20">
        <f t="shared" si="77"/>
        <v>0</v>
      </c>
      <c r="AM202" s="19"/>
      <c r="AN202" s="19"/>
      <c r="AO202" s="19"/>
      <c r="AP202" s="19">
        <f t="shared" si="91"/>
        <v>0</v>
      </c>
      <c r="AQ202" s="20">
        <f t="shared" si="78"/>
        <v>0</v>
      </c>
      <c r="AR202" s="19"/>
      <c r="AS202" s="19"/>
      <c r="AT202" s="19"/>
      <c r="AU202" s="19">
        <f t="shared" si="92"/>
        <v>0</v>
      </c>
      <c r="AV202" s="20">
        <f t="shared" si="79"/>
        <v>0</v>
      </c>
      <c r="AW202" s="19"/>
      <c r="AX202" s="19"/>
      <c r="AY202" s="19"/>
      <c r="AZ202" s="19">
        <f t="shared" si="93"/>
        <v>0</v>
      </c>
      <c r="BA202" s="18">
        <f t="shared" si="80"/>
        <v>0</v>
      </c>
      <c r="BB202" s="19"/>
      <c r="BC202" s="19"/>
      <c r="BD202" s="19"/>
      <c r="BE202" s="19">
        <f t="shared" si="94"/>
        <v>0</v>
      </c>
      <c r="BF202" s="18">
        <f t="shared" si="81"/>
        <v>0</v>
      </c>
      <c r="BG202" s="19"/>
      <c r="BH202" s="19"/>
      <c r="BI202" s="19"/>
      <c r="BJ202" s="19">
        <f t="shared" si="95"/>
        <v>0</v>
      </c>
      <c r="BK202" s="18">
        <f t="shared" si="82"/>
        <v>0</v>
      </c>
    </row>
    <row r="203" spans="1:63" ht="24" x14ac:dyDescent="0.25">
      <c r="A203" s="44">
        <v>209008100</v>
      </c>
      <c r="B203" s="46" t="s">
        <v>36</v>
      </c>
      <c r="C203" s="45">
        <f>VLOOKUP(A203,'[31]MD agosto datos (2)'!$B$1170:$J$1753,9,0)</f>
        <v>0.02</v>
      </c>
      <c r="D203" s="35">
        <f>VLOOKUP(A203,'[31]MD agosto datos (2)'!$B$2:$I$585,6,0)</f>
        <v>0</v>
      </c>
      <c r="E203" s="35">
        <f>VLOOKUP(A203,'[31]MD agosto datos (2)'!$B$2:$H$585,7,0)</f>
        <v>0</v>
      </c>
      <c r="F203" s="36">
        <f>VLOOKUP(A203,'[31]MD agosto datos (2)'!$B$2:$I$585,8,0)</f>
        <v>0</v>
      </c>
      <c r="G203" s="35">
        <f t="shared" si="83"/>
        <v>0</v>
      </c>
      <c r="H203" s="35">
        <f t="shared" si="84"/>
        <v>0</v>
      </c>
      <c r="I203" s="35">
        <f>VLOOKUP(A203,'[31]MD agosto datos (2)'!$B$586:$I$1169,6,0)</f>
        <v>0</v>
      </c>
      <c r="J203" s="35">
        <f>VLOOKUP(A203,'[31]MD agosto datos (2)'!$B$586:$I$1169,7,0)</f>
        <v>0</v>
      </c>
      <c r="K203" s="36">
        <f>VLOOKUP(A203,'[31]MD agosto datos (2)'!$B$586:$I$1169,8,0)</f>
        <v>0</v>
      </c>
      <c r="L203" s="40">
        <f t="shared" si="85"/>
        <v>0</v>
      </c>
      <c r="M203" s="41">
        <f t="shared" si="86"/>
        <v>0</v>
      </c>
      <c r="N203" s="35">
        <f>VLOOKUP(A203,'[31]MD agosto datos (2)'!$B$1170:$I$1753,6,0)</f>
        <v>0</v>
      </c>
      <c r="O203" s="35">
        <f>VLOOKUP(A203,'[31]MD agosto datos (2)'!$B$1170:$I$1753,7,0)</f>
        <v>0</v>
      </c>
      <c r="P203" s="36">
        <f>VLOOKUP(A203,'[31]MD agosto datos (2)'!$B$1170:$I$1753,8,0)</f>
        <v>0</v>
      </c>
      <c r="Q203" s="42">
        <f t="shared" si="87"/>
        <v>0</v>
      </c>
      <c r="R203" s="43">
        <f t="shared" si="88"/>
        <v>0</v>
      </c>
      <c r="S203" s="15"/>
      <c r="T203" s="16"/>
      <c r="U203" s="16"/>
      <c r="V203" s="17">
        <f t="shared" si="89"/>
        <v>0</v>
      </c>
      <c r="W203" s="18">
        <f t="shared" si="73"/>
        <v>0</v>
      </c>
      <c r="X203" s="16"/>
      <c r="Y203" s="16"/>
      <c r="Z203" s="16"/>
      <c r="AA203" s="19">
        <f t="shared" si="74"/>
        <v>0</v>
      </c>
      <c r="AB203" s="20">
        <f t="shared" si="75"/>
        <v>0</v>
      </c>
      <c r="AC203" s="16"/>
      <c r="AD203" s="21"/>
      <c r="AE203" s="21"/>
      <c r="AF203" s="19">
        <f t="shared" si="72"/>
        <v>0</v>
      </c>
      <c r="AG203" s="20">
        <f t="shared" si="76"/>
        <v>0</v>
      </c>
      <c r="AH203" s="19"/>
      <c r="AI203" s="19"/>
      <c r="AJ203" s="19"/>
      <c r="AK203" s="19">
        <f t="shared" si="90"/>
        <v>0</v>
      </c>
      <c r="AL203" s="20">
        <f t="shared" si="77"/>
        <v>0</v>
      </c>
      <c r="AM203" s="19"/>
      <c r="AN203" s="19"/>
      <c r="AO203" s="19"/>
      <c r="AP203" s="19">
        <f t="shared" si="91"/>
        <v>0</v>
      </c>
      <c r="AQ203" s="20">
        <f t="shared" si="78"/>
        <v>0</v>
      </c>
      <c r="AR203" s="19"/>
      <c r="AS203" s="19"/>
      <c r="AT203" s="19"/>
      <c r="AU203" s="19">
        <f t="shared" si="92"/>
        <v>0</v>
      </c>
      <c r="AV203" s="20">
        <f t="shared" si="79"/>
        <v>0</v>
      </c>
      <c r="AW203" s="19"/>
      <c r="AX203" s="19"/>
      <c r="AY203" s="19"/>
      <c r="AZ203" s="19">
        <f t="shared" si="93"/>
        <v>0</v>
      </c>
      <c r="BA203" s="18">
        <f t="shared" si="80"/>
        <v>0</v>
      </c>
      <c r="BB203" s="19"/>
      <c r="BC203" s="19"/>
      <c r="BD203" s="19"/>
      <c r="BE203" s="19">
        <f t="shared" si="94"/>
        <v>0</v>
      </c>
      <c r="BF203" s="18">
        <f t="shared" si="81"/>
        <v>0</v>
      </c>
      <c r="BG203" s="19"/>
      <c r="BH203" s="19"/>
      <c r="BI203" s="19"/>
      <c r="BJ203" s="19">
        <f t="shared" si="95"/>
        <v>0</v>
      </c>
      <c r="BK203" s="18">
        <f t="shared" si="82"/>
        <v>0</v>
      </c>
    </row>
    <row r="204" spans="1:63" x14ac:dyDescent="0.25">
      <c r="A204" s="44">
        <v>209008400</v>
      </c>
      <c r="B204" s="46" t="s">
        <v>37</v>
      </c>
      <c r="C204" s="45">
        <f>VLOOKUP(A204,'[31]MD agosto datos (2)'!$B$1170:$J$1753,9,0)</f>
        <v>0.02</v>
      </c>
      <c r="D204" s="35">
        <f>VLOOKUP(A204,'[31]MD agosto datos (2)'!$B$2:$I$585,6,0)</f>
        <v>0</v>
      </c>
      <c r="E204" s="35">
        <f>VLOOKUP(A204,'[31]MD agosto datos (2)'!$B$2:$H$585,7,0)</f>
        <v>0</v>
      </c>
      <c r="F204" s="36">
        <f>VLOOKUP(A204,'[31]MD agosto datos (2)'!$B$2:$I$585,8,0)</f>
        <v>0</v>
      </c>
      <c r="G204" s="35">
        <f t="shared" si="83"/>
        <v>0</v>
      </c>
      <c r="H204" s="35">
        <f t="shared" si="84"/>
        <v>0</v>
      </c>
      <c r="I204" s="35">
        <f>VLOOKUP(A204,'[31]MD agosto datos (2)'!$B$586:$I$1169,6,0)</f>
        <v>0</v>
      </c>
      <c r="J204" s="35">
        <f>VLOOKUP(A204,'[31]MD agosto datos (2)'!$B$586:$I$1169,7,0)</f>
        <v>0</v>
      </c>
      <c r="K204" s="36">
        <f>VLOOKUP(A204,'[31]MD agosto datos (2)'!$B$586:$I$1169,8,0)</f>
        <v>0</v>
      </c>
      <c r="L204" s="40">
        <f t="shared" si="85"/>
        <v>0</v>
      </c>
      <c r="M204" s="41">
        <f t="shared" si="86"/>
        <v>0</v>
      </c>
      <c r="N204" s="35">
        <f>VLOOKUP(A204,'[31]MD agosto datos (2)'!$B$1170:$I$1753,6,0)</f>
        <v>0</v>
      </c>
      <c r="O204" s="35">
        <f>VLOOKUP(A204,'[31]MD agosto datos (2)'!$B$1170:$I$1753,7,0)</f>
        <v>0</v>
      </c>
      <c r="P204" s="36">
        <f>VLOOKUP(A204,'[31]MD agosto datos (2)'!$B$1170:$I$1753,8,0)</f>
        <v>0</v>
      </c>
      <c r="Q204" s="42">
        <f t="shared" si="87"/>
        <v>0</v>
      </c>
      <c r="R204" s="43">
        <f t="shared" si="88"/>
        <v>0</v>
      </c>
      <c r="S204" s="15"/>
      <c r="T204" s="16"/>
      <c r="U204" s="16"/>
      <c r="V204" s="17">
        <f t="shared" si="89"/>
        <v>0</v>
      </c>
      <c r="W204" s="18">
        <f t="shared" si="73"/>
        <v>0</v>
      </c>
      <c r="X204" s="16"/>
      <c r="Y204" s="16"/>
      <c r="Z204" s="16"/>
      <c r="AA204" s="19">
        <f t="shared" si="74"/>
        <v>0</v>
      </c>
      <c r="AB204" s="20">
        <f t="shared" si="75"/>
        <v>0</v>
      </c>
      <c r="AC204" s="16"/>
      <c r="AD204" s="21"/>
      <c r="AE204" s="21"/>
      <c r="AF204" s="19">
        <f t="shared" si="72"/>
        <v>0</v>
      </c>
      <c r="AG204" s="20">
        <f t="shared" si="76"/>
        <v>0</v>
      </c>
      <c r="AH204" s="19"/>
      <c r="AI204" s="19"/>
      <c r="AJ204" s="19"/>
      <c r="AK204" s="19">
        <f t="shared" si="90"/>
        <v>0</v>
      </c>
      <c r="AL204" s="20">
        <f t="shared" si="77"/>
        <v>0</v>
      </c>
      <c r="AM204" s="19"/>
      <c r="AN204" s="19"/>
      <c r="AO204" s="19"/>
      <c r="AP204" s="19">
        <f t="shared" si="91"/>
        <v>0</v>
      </c>
      <c r="AQ204" s="20">
        <f t="shared" si="78"/>
        <v>0</v>
      </c>
      <c r="AR204" s="19"/>
      <c r="AS204" s="19"/>
      <c r="AT204" s="19"/>
      <c r="AU204" s="19">
        <f t="shared" si="92"/>
        <v>0</v>
      </c>
      <c r="AV204" s="20">
        <f t="shared" si="79"/>
        <v>0</v>
      </c>
      <c r="AW204" s="19"/>
      <c r="AX204" s="19"/>
      <c r="AY204" s="19"/>
      <c r="AZ204" s="19">
        <f t="shared" si="93"/>
        <v>0</v>
      </c>
      <c r="BA204" s="18">
        <f t="shared" si="80"/>
        <v>0</v>
      </c>
      <c r="BB204" s="19"/>
      <c r="BC204" s="19"/>
      <c r="BD204" s="19"/>
      <c r="BE204" s="19">
        <f t="shared" si="94"/>
        <v>0</v>
      </c>
      <c r="BF204" s="18">
        <f t="shared" si="81"/>
        <v>0</v>
      </c>
      <c r="BG204" s="19"/>
      <c r="BH204" s="19"/>
      <c r="BI204" s="19"/>
      <c r="BJ204" s="19">
        <f t="shared" si="95"/>
        <v>0</v>
      </c>
      <c r="BK204" s="18">
        <f t="shared" si="82"/>
        <v>0</v>
      </c>
    </row>
    <row r="205" spans="1:63" x14ac:dyDescent="0.25">
      <c r="A205" s="44">
        <v>209008500</v>
      </c>
      <c r="B205" s="46" t="s">
        <v>38</v>
      </c>
      <c r="C205" s="45">
        <f>VLOOKUP(A205,'[31]MD agosto datos (2)'!$B$1170:$J$1753,9,0)</f>
        <v>0.03</v>
      </c>
      <c r="D205" s="35">
        <f>VLOOKUP(A205,'[31]MD agosto datos (2)'!$B$2:$I$585,6,0)</f>
        <v>0</v>
      </c>
      <c r="E205" s="35">
        <f>VLOOKUP(A205,'[31]MD agosto datos (2)'!$B$2:$H$585,7,0)</f>
        <v>0</v>
      </c>
      <c r="F205" s="36">
        <f>VLOOKUP(A205,'[31]MD agosto datos (2)'!$B$2:$I$585,8,0)</f>
        <v>0</v>
      </c>
      <c r="G205" s="35">
        <f t="shared" si="83"/>
        <v>0</v>
      </c>
      <c r="H205" s="35">
        <f t="shared" si="84"/>
        <v>0</v>
      </c>
      <c r="I205" s="35">
        <f>VLOOKUP(A205,'[31]MD agosto datos (2)'!$B$586:$I$1169,6,0)</f>
        <v>0</v>
      </c>
      <c r="J205" s="35">
        <f>VLOOKUP(A205,'[31]MD agosto datos (2)'!$B$586:$I$1169,7,0)</f>
        <v>0</v>
      </c>
      <c r="K205" s="36">
        <f>VLOOKUP(A205,'[31]MD agosto datos (2)'!$B$586:$I$1169,8,0)</f>
        <v>0</v>
      </c>
      <c r="L205" s="40">
        <f t="shared" si="85"/>
        <v>0</v>
      </c>
      <c r="M205" s="41">
        <f t="shared" si="86"/>
        <v>0</v>
      </c>
      <c r="N205" s="35">
        <f>VLOOKUP(A205,'[31]MD agosto datos (2)'!$B$1170:$I$1753,6,0)</f>
        <v>0</v>
      </c>
      <c r="O205" s="35">
        <f>VLOOKUP(A205,'[31]MD agosto datos (2)'!$B$1170:$I$1753,7,0)</f>
        <v>0</v>
      </c>
      <c r="P205" s="36">
        <f>VLOOKUP(A205,'[31]MD agosto datos (2)'!$B$1170:$I$1753,8,0)</f>
        <v>0</v>
      </c>
      <c r="Q205" s="42">
        <f t="shared" si="87"/>
        <v>0</v>
      </c>
      <c r="R205" s="43">
        <f t="shared" si="88"/>
        <v>0</v>
      </c>
      <c r="S205" s="15"/>
      <c r="T205" s="16"/>
      <c r="U205" s="16"/>
      <c r="V205" s="17">
        <f t="shared" si="89"/>
        <v>0</v>
      </c>
      <c r="W205" s="18">
        <f t="shared" si="73"/>
        <v>0</v>
      </c>
      <c r="X205" s="16"/>
      <c r="Y205" s="16"/>
      <c r="Z205" s="16"/>
      <c r="AA205" s="19">
        <f t="shared" si="74"/>
        <v>0</v>
      </c>
      <c r="AB205" s="20">
        <f t="shared" si="75"/>
        <v>0</v>
      </c>
      <c r="AC205" s="16"/>
      <c r="AD205" s="21"/>
      <c r="AE205" s="21"/>
      <c r="AF205" s="19">
        <f t="shared" si="72"/>
        <v>0</v>
      </c>
      <c r="AG205" s="20">
        <f t="shared" si="76"/>
        <v>0</v>
      </c>
      <c r="AH205" s="19"/>
      <c r="AI205" s="19"/>
      <c r="AJ205" s="19"/>
      <c r="AK205" s="19">
        <f t="shared" si="90"/>
        <v>0</v>
      </c>
      <c r="AL205" s="20">
        <f t="shared" si="77"/>
        <v>0</v>
      </c>
      <c r="AM205" s="19"/>
      <c r="AN205" s="19"/>
      <c r="AO205" s="19"/>
      <c r="AP205" s="19">
        <f t="shared" si="91"/>
        <v>0</v>
      </c>
      <c r="AQ205" s="20">
        <f t="shared" si="78"/>
        <v>0</v>
      </c>
      <c r="AR205" s="19"/>
      <c r="AS205" s="19"/>
      <c r="AT205" s="19"/>
      <c r="AU205" s="19">
        <f t="shared" si="92"/>
        <v>0</v>
      </c>
      <c r="AV205" s="20">
        <f t="shared" si="79"/>
        <v>0</v>
      </c>
      <c r="AW205" s="19"/>
      <c r="AX205" s="19"/>
      <c r="AY205" s="19"/>
      <c r="AZ205" s="19">
        <f t="shared" si="93"/>
        <v>0</v>
      </c>
      <c r="BA205" s="18">
        <f t="shared" si="80"/>
        <v>0</v>
      </c>
      <c r="BB205" s="19"/>
      <c r="BC205" s="19"/>
      <c r="BD205" s="19"/>
      <c r="BE205" s="19">
        <f t="shared" si="94"/>
        <v>0</v>
      </c>
      <c r="BF205" s="18">
        <f t="shared" si="81"/>
        <v>0</v>
      </c>
      <c r="BG205" s="19"/>
      <c r="BH205" s="19"/>
      <c r="BI205" s="19"/>
      <c r="BJ205" s="19">
        <f t="shared" si="95"/>
        <v>0</v>
      </c>
      <c r="BK205" s="18">
        <f t="shared" si="82"/>
        <v>0</v>
      </c>
    </row>
    <row r="206" spans="1:63" x14ac:dyDescent="0.25">
      <c r="A206" s="44">
        <v>209008600</v>
      </c>
      <c r="B206" s="46" t="s">
        <v>39</v>
      </c>
      <c r="C206" s="45">
        <f>VLOOKUP(A206,'[31]MD agosto datos (2)'!$B$1170:$J$1753,9,0)</f>
        <v>0.02</v>
      </c>
      <c r="D206" s="35">
        <f>VLOOKUP(A206,'[31]MD agosto datos (2)'!$B$2:$I$585,6,0)</f>
        <v>0</v>
      </c>
      <c r="E206" s="35">
        <f>VLOOKUP(A206,'[31]MD agosto datos (2)'!$B$2:$H$585,7,0)</f>
        <v>0</v>
      </c>
      <c r="F206" s="36">
        <f>VLOOKUP(A206,'[31]MD agosto datos (2)'!$B$2:$I$585,8,0)</f>
        <v>0</v>
      </c>
      <c r="G206" s="35">
        <f t="shared" si="83"/>
        <v>0</v>
      </c>
      <c r="H206" s="35">
        <f t="shared" si="84"/>
        <v>0</v>
      </c>
      <c r="I206" s="35">
        <f>VLOOKUP(A206,'[31]MD agosto datos (2)'!$B$586:$I$1169,6,0)</f>
        <v>0</v>
      </c>
      <c r="J206" s="35">
        <f>VLOOKUP(A206,'[31]MD agosto datos (2)'!$B$586:$I$1169,7,0)</f>
        <v>0</v>
      </c>
      <c r="K206" s="36">
        <f>VLOOKUP(A206,'[31]MD agosto datos (2)'!$B$586:$I$1169,8,0)</f>
        <v>0</v>
      </c>
      <c r="L206" s="40">
        <f t="shared" si="85"/>
        <v>0</v>
      </c>
      <c r="M206" s="41">
        <f t="shared" si="86"/>
        <v>0</v>
      </c>
      <c r="N206" s="35">
        <f>VLOOKUP(A206,'[31]MD agosto datos (2)'!$B$1170:$I$1753,6,0)</f>
        <v>0</v>
      </c>
      <c r="O206" s="35">
        <f>VLOOKUP(A206,'[31]MD agosto datos (2)'!$B$1170:$I$1753,7,0)</f>
        <v>0</v>
      </c>
      <c r="P206" s="36">
        <f>VLOOKUP(A206,'[31]MD agosto datos (2)'!$B$1170:$I$1753,8,0)</f>
        <v>0</v>
      </c>
      <c r="Q206" s="42">
        <f t="shared" si="87"/>
        <v>0</v>
      </c>
      <c r="R206" s="43">
        <f t="shared" si="88"/>
        <v>0</v>
      </c>
      <c r="S206" s="15"/>
      <c r="T206" s="16"/>
      <c r="U206" s="16"/>
      <c r="V206" s="17">
        <f t="shared" si="89"/>
        <v>0</v>
      </c>
      <c r="W206" s="18">
        <f t="shared" si="73"/>
        <v>0</v>
      </c>
      <c r="X206" s="16"/>
      <c r="Y206" s="16"/>
      <c r="Z206" s="16"/>
      <c r="AA206" s="19">
        <f t="shared" si="74"/>
        <v>0</v>
      </c>
      <c r="AB206" s="20">
        <f t="shared" si="75"/>
        <v>0</v>
      </c>
      <c r="AC206" s="16"/>
      <c r="AD206" s="21"/>
      <c r="AE206" s="21"/>
      <c r="AF206" s="19">
        <f t="shared" si="72"/>
        <v>0</v>
      </c>
      <c r="AG206" s="20">
        <f t="shared" si="76"/>
        <v>0</v>
      </c>
      <c r="AH206" s="19"/>
      <c r="AI206" s="19"/>
      <c r="AJ206" s="19"/>
      <c r="AK206" s="19">
        <f t="shared" si="90"/>
        <v>0</v>
      </c>
      <c r="AL206" s="20">
        <f t="shared" si="77"/>
        <v>0</v>
      </c>
      <c r="AM206" s="19"/>
      <c r="AN206" s="19"/>
      <c r="AO206" s="19"/>
      <c r="AP206" s="19">
        <f t="shared" si="91"/>
        <v>0</v>
      </c>
      <c r="AQ206" s="20">
        <f t="shared" si="78"/>
        <v>0</v>
      </c>
      <c r="AR206" s="19"/>
      <c r="AS206" s="19"/>
      <c r="AT206" s="19"/>
      <c r="AU206" s="19">
        <f t="shared" si="92"/>
        <v>0</v>
      </c>
      <c r="AV206" s="20">
        <f t="shared" si="79"/>
        <v>0</v>
      </c>
      <c r="AW206" s="19"/>
      <c r="AX206" s="19"/>
      <c r="AY206" s="19"/>
      <c r="AZ206" s="19">
        <f t="shared" si="93"/>
        <v>0</v>
      </c>
      <c r="BA206" s="18">
        <f t="shared" si="80"/>
        <v>0</v>
      </c>
      <c r="BB206" s="19"/>
      <c r="BC206" s="19"/>
      <c r="BD206" s="19"/>
      <c r="BE206" s="19">
        <f t="shared" si="94"/>
        <v>0</v>
      </c>
      <c r="BF206" s="18">
        <f t="shared" si="81"/>
        <v>0</v>
      </c>
      <c r="BG206" s="19"/>
      <c r="BH206" s="19"/>
      <c r="BI206" s="19"/>
      <c r="BJ206" s="19">
        <f t="shared" si="95"/>
        <v>0</v>
      </c>
      <c r="BK206" s="18">
        <f t="shared" si="82"/>
        <v>0</v>
      </c>
    </row>
    <row r="207" spans="1:63" ht="24" x14ac:dyDescent="0.25">
      <c r="A207" s="44">
        <v>209008700</v>
      </c>
      <c r="B207" s="46" t="s">
        <v>40</v>
      </c>
      <c r="C207" s="45">
        <f>VLOOKUP(A207,'[31]MD agosto datos (2)'!$B$1170:$J$1753,9,0)</f>
        <v>0.02</v>
      </c>
      <c r="D207" s="35">
        <f>VLOOKUP(A207,'[31]MD agosto datos (2)'!$B$2:$I$585,6,0)</f>
        <v>0</v>
      </c>
      <c r="E207" s="35">
        <f>VLOOKUP(A207,'[31]MD agosto datos (2)'!$B$2:$H$585,7,0)</f>
        <v>0</v>
      </c>
      <c r="F207" s="36">
        <f>VLOOKUP(A207,'[31]MD agosto datos (2)'!$B$2:$I$585,8,0)</f>
        <v>0</v>
      </c>
      <c r="G207" s="35">
        <f t="shared" si="83"/>
        <v>0</v>
      </c>
      <c r="H207" s="35">
        <f t="shared" si="84"/>
        <v>0</v>
      </c>
      <c r="I207" s="35">
        <f>VLOOKUP(A207,'[31]MD agosto datos (2)'!$B$586:$I$1169,6,0)</f>
        <v>0</v>
      </c>
      <c r="J207" s="35">
        <f>VLOOKUP(A207,'[31]MD agosto datos (2)'!$B$586:$I$1169,7,0)</f>
        <v>0</v>
      </c>
      <c r="K207" s="36">
        <f>VLOOKUP(A207,'[31]MD agosto datos (2)'!$B$586:$I$1169,8,0)</f>
        <v>0</v>
      </c>
      <c r="L207" s="40">
        <f t="shared" si="85"/>
        <v>0</v>
      </c>
      <c r="M207" s="41">
        <f t="shared" si="86"/>
        <v>0</v>
      </c>
      <c r="N207" s="35">
        <f>VLOOKUP(A207,'[31]MD agosto datos (2)'!$B$1170:$I$1753,6,0)</f>
        <v>0</v>
      </c>
      <c r="O207" s="35">
        <f>VLOOKUP(A207,'[31]MD agosto datos (2)'!$B$1170:$I$1753,7,0)</f>
        <v>0</v>
      </c>
      <c r="P207" s="36">
        <f>VLOOKUP(A207,'[31]MD agosto datos (2)'!$B$1170:$I$1753,8,0)</f>
        <v>0</v>
      </c>
      <c r="Q207" s="42">
        <f t="shared" si="87"/>
        <v>0</v>
      </c>
      <c r="R207" s="43">
        <f t="shared" si="88"/>
        <v>0</v>
      </c>
      <c r="S207" s="15"/>
      <c r="T207" s="16"/>
      <c r="U207" s="16"/>
      <c r="V207" s="17">
        <f t="shared" si="89"/>
        <v>0</v>
      </c>
      <c r="W207" s="18">
        <f t="shared" si="73"/>
        <v>0</v>
      </c>
      <c r="X207" s="16"/>
      <c r="Y207" s="16"/>
      <c r="Z207" s="16"/>
      <c r="AA207" s="19">
        <f t="shared" si="74"/>
        <v>0</v>
      </c>
      <c r="AB207" s="20">
        <f t="shared" si="75"/>
        <v>0</v>
      </c>
      <c r="AC207" s="16"/>
      <c r="AD207" s="21"/>
      <c r="AE207" s="21"/>
      <c r="AF207" s="19">
        <f t="shared" si="72"/>
        <v>0</v>
      </c>
      <c r="AG207" s="20">
        <f t="shared" si="76"/>
        <v>0</v>
      </c>
      <c r="AH207" s="19"/>
      <c r="AI207" s="19"/>
      <c r="AJ207" s="19"/>
      <c r="AK207" s="19">
        <f t="shared" si="90"/>
        <v>0</v>
      </c>
      <c r="AL207" s="20">
        <f t="shared" si="77"/>
        <v>0</v>
      </c>
      <c r="AM207" s="19"/>
      <c r="AN207" s="19"/>
      <c r="AO207" s="19"/>
      <c r="AP207" s="19">
        <f t="shared" si="91"/>
        <v>0</v>
      </c>
      <c r="AQ207" s="20">
        <f t="shared" si="78"/>
        <v>0</v>
      </c>
      <c r="AR207" s="19"/>
      <c r="AS207" s="19"/>
      <c r="AT207" s="19"/>
      <c r="AU207" s="19">
        <f t="shared" si="92"/>
        <v>0</v>
      </c>
      <c r="AV207" s="20">
        <f t="shared" si="79"/>
        <v>0</v>
      </c>
      <c r="AW207" s="19"/>
      <c r="AX207" s="19"/>
      <c r="AY207" s="19"/>
      <c r="AZ207" s="19">
        <f t="shared" si="93"/>
        <v>0</v>
      </c>
      <c r="BA207" s="18">
        <f t="shared" si="80"/>
        <v>0</v>
      </c>
      <c r="BB207" s="19"/>
      <c r="BC207" s="19"/>
      <c r="BD207" s="19"/>
      <c r="BE207" s="19">
        <f t="shared" si="94"/>
        <v>0</v>
      </c>
      <c r="BF207" s="18">
        <f t="shared" si="81"/>
        <v>0</v>
      </c>
      <c r="BG207" s="19"/>
      <c r="BH207" s="19"/>
      <c r="BI207" s="19"/>
      <c r="BJ207" s="19">
        <f t="shared" si="95"/>
        <v>0</v>
      </c>
      <c r="BK207" s="18">
        <f t="shared" si="82"/>
        <v>0</v>
      </c>
    </row>
    <row r="208" spans="1:63" x14ac:dyDescent="0.25">
      <c r="A208" s="44">
        <v>209008800</v>
      </c>
      <c r="B208" s="46" t="s">
        <v>41</v>
      </c>
      <c r="C208" s="45">
        <f>VLOOKUP(A208,'[31]MD agosto datos (2)'!$B$1170:$J$1753,9,0)</f>
        <v>0.02</v>
      </c>
      <c r="D208" s="35">
        <f>VLOOKUP(A208,'[31]MD agosto datos (2)'!$B$2:$I$585,6,0)</f>
        <v>0</v>
      </c>
      <c r="E208" s="35">
        <f>VLOOKUP(A208,'[31]MD agosto datos (2)'!$B$2:$H$585,7,0)</f>
        <v>0</v>
      </c>
      <c r="F208" s="36">
        <f>VLOOKUP(A208,'[31]MD agosto datos (2)'!$B$2:$I$585,8,0)</f>
        <v>0</v>
      </c>
      <c r="G208" s="35">
        <f t="shared" si="83"/>
        <v>0</v>
      </c>
      <c r="H208" s="35">
        <f t="shared" si="84"/>
        <v>0</v>
      </c>
      <c r="I208" s="35">
        <f>VLOOKUP(A208,'[31]MD agosto datos (2)'!$B$586:$I$1169,6,0)</f>
        <v>0</v>
      </c>
      <c r="J208" s="35">
        <f>VLOOKUP(A208,'[31]MD agosto datos (2)'!$B$586:$I$1169,7,0)</f>
        <v>0</v>
      </c>
      <c r="K208" s="36">
        <f>VLOOKUP(A208,'[31]MD agosto datos (2)'!$B$586:$I$1169,8,0)</f>
        <v>0</v>
      </c>
      <c r="L208" s="40">
        <f t="shared" si="85"/>
        <v>0</v>
      </c>
      <c r="M208" s="41">
        <f t="shared" si="86"/>
        <v>0</v>
      </c>
      <c r="N208" s="35">
        <f>VLOOKUP(A208,'[31]MD agosto datos (2)'!$B$1170:$I$1753,6,0)</f>
        <v>0</v>
      </c>
      <c r="O208" s="35">
        <f>VLOOKUP(A208,'[31]MD agosto datos (2)'!$B$1170:$I$1753,7,0)</f>
        <v>0</v>
      </c>
      <c r="P208" s="36">
        <f>VLOOKUP(A208,'[31]MD agosto datos (2)'!$B$1170:$I$1753,8,0)</f>
        <v>0</v>
      </c>
      <c r="Q208" s="42">
        <f t="shared" si="87"/>
        <v>0</v>
      </c>
      <c r="R208" s="43">
        <f t="shared" si="88"/>
        <v>0</v>
      </c>
      <c r="S208" s="15"/>
      <c r="T208" s="16"/>
      <c r="U208" s="16"/>
      <c r="V208" s="17">
        <f t="shared" si="89"/>
        <v>0</v>
      </c>
      <c r="W208" s="18">
        <f t="shared" si="73"/>
        <v>0</v>
      </c>
      <c r="X208" s="16"/>
      <c r="Y208" s="16"/>
      <c r="Z208" s="16"/>
      <c r="AA208" s="19">
        <f t="shared" si="74"/>
        <v>0</v>
      </c>
      <c r="AB208" s="20">
        <f t="shared" si="75"/>
        <v>0</v>
      </c>
      <c r="AC208" s="16"/>
      <c r="AD208" s="21"/>
      <c r="AE208" s="21"/>
      <c r="AF208" s="19">
        <f t="shared" si="72"/>
        <v>0</v>
      </c>
      <c r="AG208" s="20">
        <f t="shared" si="76"/>
        <v>0</v>
      </c>
      <c r="AH208" s="19"/>
      <c r="AI208" s="19"/>
      <c r="AJ208" s="19"/>
      <c r="AK208" s="19">
        <f t="shared" si="90"/>
        <v>0</v>
      </c>
      <c r="AL208" s="20">
        <f t="shared" si="77"/>
        <v>0</v>
      </c>
      <c r="AM208" s="19"/>
      <c r="AN208" s="19"/>
      <c r="AO208" s="19"/>
      <c r="AP208" s="19">
        <f t="shared" si="91"/>
        <v>0</v>
      </c>
      <c r="AQ208" s="20">
        <f t="shared" si="78"/>
        <v>0</v>
      </c>
      <c r="AR208" s="19"/>
      <c r="AS208" s="19"/>
      <c r="AT208" s="19"/>
      <c r="AU208" s="19">
        <f t="shared" si="92"/>
        <v>0</v>
      </c>
      <c r="AV208" s="20">
        <f t="shared" si="79"/>
        <v>0</v>
      </c>
      <c r="AW208" s="19"/>
      <c r="AX208" s="19"/>
      <c r="AY208" s="19"/>
      <c r="AZ208" s="19">
        <f t="shared" si="93"/>
        <v>0</v>
      </c>
      <c r="BA208" s="18">
        <f t="shared" si="80"/>
        <v>0</v>
      </c>
      <c r="BB208" s="19"/>
      <c r="BC208" s="19"/>
      <c r="BD208" s="19"/>
      <c r="BE208" s="19">
        <f t="shared" si="94"/>
        <v>0</v>
      </c>
      <c r="BF208" s="18">
        <f t="shared" si="81"/>
        <v>0</v>
      </c>
      <c r="BG208" s="19"/>
      <c r="BH208" s="19"/>
      <c r="BI208" s="19"/>
      <c r="BJ208" s="19">
        <f t="shared" si="95"/>
        <v>0</v>
      </c>
      <c r="BK208" s="18">
        <f t="shared" si="82"/>
        <v>0</v>
      </c>
    </row>
    <row r="209" spans="1:63" x14ac:dyDescent="0.25">
      <c r="A209" s="44">
        <v>209008900</v>
      </c>
      <c r="B209" s="46" t="s">
        <v>42</v>
      </c>
      <c r="C209" s="45">
        <f>VLOOKUP(A209,'[31]MD agosto datos (2)'!$B$1170:$J$1753,9,0)</f>
        <v>0.02</v>
      </c>
      <c r="D209" s="35">
        <f>VLOOKUP(A209,'[31]MD agosto datos (2)'!$B$2:$I$585,6,0)</f>
        <v>0</v>
      </c>
      <c r="E209" s="35">
        <f>VLOOKUP(A209,'[31]MD agosto datos (2)'!$B$2:$H$585,7,0)</f>
        <v>0</v>
      </c>
      <c r="F209" s="36">
        <f>VLOOKUP(A209,'[31]MD agosto datos (2)'!$B$2:$I$585,8,0)</f>
        <v>0</v>
      </c>
      <c r="G209" s="35">
        <f t="shared" si="83"/>
        <v>0</v>
      </c>
      <c r="H209" s="35">
        <f t="shared" si="84"/>
        <v>0</v>
      </c>
      <c r="I209" s="35">
        <f>VLOOKUP(A209,'[31]MD agosto datos (2)'!$B$586:$I$1169,6,0)</f>
        <v>0</v>
      </c>
      <c r="J209" s="35">
        <f>VLOOKUP(A209,'[31]MD agosto datos (2)'!$B$586:$I$1169,7,0)</f>
        <v>0</v>
      </c>
      <c r="K209" s="36">
        <f>VLOOKUP(A209,'[31]MD agosto datos (2)'!$B$586:$I$1169,8,0)</f>
        <v>0</v>
      </c>
      <c r="L209" s="40">
        <f t="shared" si="85"/>
        <v>0</v>
      </c>
      <c r="M209" s="41">
        <f t="shared" si="86"/>
        <v>0</v>
      </c>
      <c r="N209" s="35">
        <f>VLOOKUP(A209,'[31]MD agosto datos (2)'!$B$1170:$I$1753,6,0)</f>
        <v>0</v>
      </c>
      <c r="O209" s="35">
        <f>VLOOKUP(A209,'[31]MD agosto datos (2)'!$B$1170:$I$1753,7,0)</f>
        <v>0</v>
      </c>
      <c r="P209" s="36">
        <f>VLOOKUP(A209,'[31]MD agosto datos (2)'!$B$1170:$I$1753,8,0)</f>
        <v>0</v>
      </c>
      <c r="Q209" s="42">
        <f t="shared" si="87"/>
        <v>0</v>
      </c>
      <c r="R209" s="43">
        <f t="shared" si="88"/>
        <v>0</v>
      </c>
      <c r="S209" s="15"/>
      <c r="T209" s="16"/>
      <c r="U209" s="16"/>
      <c r="V209" s="17">
        <f t="shared" si="89"/>
        <v>0</v>
      </c>
      <c r="W209" s="18">
        <f t="shared" si="73"/>
        <v>0</v>
      </c>
      <c r="X209" s="16"/>
      <c r="Y209" s="16"/>
      <c r="Z209" s="16"/>
      <c r="AA209" s="19">
        <f t="shared" si="74"/>
        <v>0</v>
      </c>
      <c r="AB209" s="20">
        <f t="shared" si="75"/>
        <v>0</v>
      </c>
      <c r="AC209" s="16"/>
      <c r="AD209" s="21"/>
      <c r="AE209" s="21"/>
      <c r="AF209" s="19">
        <f t="shared" si="72"/>
        <v>0</v>
      </c>
      <c r="AG209" s="20">
        <f t="shared" si="76"/>
        <v>0</v>
      </c>
      <c r="AH209" s="19"/>
      <c r="AI209" s="19"/>
      <c r="AJ209" s="19"/>
      <c r="AK209" s="19">
        <f t="shared" si="90"/>
        <v>0</v>
      </c>
      <c r="AL209" s="20">
        <f t="shared" si="77"/>
        <v>0</v>
      </c>
      <c r="AM209" s="19"/>
      <c r="AN209" s="19"/>
      <c r="AO209" s="19"/>
      <c r="AP209" s="19">
        <f t="shared" si="91"/>
        <v>0</v>
      </c>
      <c r="AQ209" s="20">
        <f t="shared" si="78"/>
        <v>0</v>
      </c>
      <c r="AR209" s="19"/>
      <c r="AS209" s="19"/>
      <c r="AT209" s="19"/>
      <c r="AU209" s="19">
        <f t="shared" si="92"/>
        <v>0</v>
      </c>
      <c r="AV209" s="20">
        <f t="shared" si="79"/>
        <v>0</v>
      </c>
      <c r="AW209" s="19"/>
      <c r="AX209" s="19"/>
      <c r="AY209" s="19"/>
      <c r="AZ209" s="19">
        <f t="shared" si="93"/>
        <v>0</v>
      </c>
      <c r="BA209" s="18">
        <f t="shared" si="80"/>
        <v>0</v>
      </c>
      <c r="BB209" s="19"/>
      <c r="BC209" s="19"/>
      <c r="BD209" s="19"/>
      <c r="BE209" s="19">
        <f t="shared" si="94"/>
        <v>0</v>
      </c>
      <c r="BF209" s="18">
        <f t="shared" si="81"/>
        <v>0</v>
      </c>
      <c r="BG209" s="19"/>
      <c r="BH209" s="19"/>
      <c r="BI209" s="19"/>
      <c r="BJ209" s="19">
        <f t="shared" si="95"/>
        <v>0</v>
      </c>
      <c r="BK209" s="18">
        <f t="shared" si="82"/>
        <v>0</v>
      </c>
    </row>
    <row r="210" spans="1:63" x14ac:dyDescent="0.25">
      <c r="A210" s="44">
        <v>209009000</v>
      </c>
      <c r="B210" s="46" t="s">
        <v>43</v>
      </c>
      <c r="C210" s="45">
        <f>VLOOKUP(A210,'[31]MD agosto datos (2)'!$B$1170:$J$1753,9,0)</f>
        <v>0.02</v>
      </c>
      <c r="D210" s="35">
        <f>VLOOKUP(A210,'[31]MD agosto datos (2)'!$B$2:$I$585,6,0)</f>
        <v>75000</v>
      </c>
      <c r="E210" s="35">
        <f>VLOOKUP(A210,'[31]MD agosto datos (2)'!$B$2:$H$585,7,0)</f>
        <v>0</v>
      </c>
      <c r="F210" s="36">
        <f>VLOOKUP(A210,'[31]MD agosto datos (2)'!$B$2:$I$585,8,0)</f>
        <v>6700</v>
      </c>
      <c r="G210" s="35">
        <f t="shared" si="83"/>
        <v>81700</v>
      </c>
      <c r="H210" s="35">
        <f t="shared" si="84"/>
        <v>1634</v>
      </c>
      <c r="I210" s="35">
        <f>VLOOKUP(A210,'[31]MD agosto datos (2)'!$B$586:$I$1169,6,0)</f>
        <v>14000</v>
      </c>
      <c r="J210" s="35">
        <f>VLOOKUP(A210,'[31]MD agosto datos (2)'!$B$586:$I$1169,7,0)</f>
        <v>18300</v>
      </c>
      <c r="K210" s="36">
        <f>VLOOKUP(A210,'[31]MD agosto datos (2)'!$B$586:$I$1169,8,0)</f>
        <v>0</v>
      </c>
      <c r="L210" s="40">
        <f t="shared" si="85"/>
        <v>32300</v>
      </c>
      <c r="M210" s="41">
        <f t="shared" si="86"/>
        <v>646</v>
      </c>
      <c r="N210" s="35">
        <f>VLOOKUP(A210,'[31]MD agosto datos (2)'!$B$1170:$I$1753,6,0)</f>
        <v>10000</v>
      </c>
      <c r="O210" s="35">
        <f>VLOOKUP(A210,'[31]MD agosto datos (2)'!$B$1170:$I$1753,7,0)</f>
        <v>18300</v>
      </c>
      <c r="P210" s="36">
        <f>VLOOKUP(A210,'[31]MD agosto datos (2)'!$B$1170:$I$1753,8,0)</f>
        <v>15000</v>
      </c>
      <c r="Q210" s="42">
        <f t="shared" si="87"/>
        <v>43300</v>
      </c>
      <c r="R210" s="43">
        <f t="shared" si="88"/>
        <v>866</v>
      </c>
      <c r="S210" s="15"/>
      <c r="T210" s="16"/>
      <c r="U210" s="16"/>
      <c r="V210" s="17">
        <f t="shared" si="89"/>
        <v>0</v>
      </c>
      <c r="W210" s="18">
        <f t="shared" si="73"/>
        <v>0</v>
      </c>
      <c r="X210" s="16"/>
      <c r="Y210" s="16"/>
      <c r="Z210" s="16"/>
      <c r="AA210" s="19">
        <f t="shared" si="74"/>
        <v>0</v>
      </c>
      <c r="AB210" s="20">
        <f t="shared" si="75"/>
        <v>0</v>
      </c>
      <c r="AC210" s="16"/>
      <c r="AD210" s="21"/>
      <c r="AE210" s="21"/>
      <c r="AF210" s="19">
        <f t="shared" si="72"/>
        <v>0</v>
      </c>
      <c r="AG210" s="20">
        <f t="shared" si="76"/>
        <v>0</v>
      </c>
      <c r="AH210" s="19"/>
      <c r="AI210" s="19"/>
      <c r="AJ210" s="19"/>
      <c r="AK210" s="19">
        <f t="shared" si="90"/>
        <v>0</v>
      </c>
      <c r="AL210" s="20">
        <f t="shared" si="77"/>
        <v>0</v>
      </c>
      <c r="AM210" s="19"/>
      <c r="AN210" s="19"/>
      <c r="AO210" s="19"/>
      <c r="AP210" s="19">
        <f t="shared" si="91"/>
        <v>0</v>
      </c>
      <c r="AQ210" s="20">
        <f t="shared" si="78"/>
        <v>0</v>
      </c>
      <c r="AR210" s="19"/>
      <c r="AS210" s="19"/>
      <c r="AT210" s="19"/>
      <c r="AU210" s="19">
        <f t="shared" si="92"/>
        <v>0</v>
      </c>
      <c r="AV210" s="20">
        <f t="shared" si="79"/>
        <v>0</v>
      </c>
      <c r="AW210" s="19"/>
      <c r="AX210" s="19"/>
      <c r="AY210" s="19"/>
      <c r="AZ210" s="19">
        <f t="shared" si="93"/>
        <v>0</v>
      </c>
      <c r="BA210" s="18">
        <f t="shared" si="80"/>
        <v>0</v>
      </c>
      <c r="BB210" s="19"/>
      <c r="BC210" s="19"/>
      <c r="BD210" s="19"/>
      <c r="BE210" s="19">
        <f t="shared" si="94"/>
        <v>0</v>
      </c>
      <c r="BF210" s="18">
        <f t="shared" si="81"/>
        <v>0</v>
      </c>
      <c r="BG210" s="19"/>
      <c r="BH210" s="19"/>
      <c r="BI210" s="19"/>
      <c r="BJ210" s="19">
        <f t="shared" si="95"/>
        <v>0</v>
      </c>
      <c r="BK210" s="18">
        <f t="shared" si="82"/>
        <v>0</v>
      </c>
    </row>
    <row r="211" spans="1:63" ht="24" x14ac:dyDescent="0.25">
      <c r="A211" s="44">
        <v>209009002</v>
      </c>
      <c r="B211" s="46" t="s">
        <v>44</v>
      </c>
      <c r="C211" s="45">
        <f>VLOOKUP(A211,'[31]MD agosto datos (2)'!$B$1170:$J$1753,9,0)</f>
        <v>0.02</v>
      </c>
      <c r="D211" s="35">
        <f>VLOOKUP(A211,'[31]MD agosto datos (2)'!$B$2:$I$585,6,0)</f>
        <v>1431800</v>
      </c>
      <c r="E211" s="35">
        <f>VLOOKUP(A211,'[31]MD agosto datos (2)'!$B$2:$H$585,7,0)</f>
        <v>700</v>
      </c>
      <c r="F211" s="36">
        <f>VLOOKUP(A211,'[31]MD agosto datos (2)'!$B$2:$I$585,8,0)</f>
        <v>700</v>
      </c>
      <c r="G211" s="35">
        <f t="shared" si="83"/>
        <v>1433200</v>
      </c>
      <c r="H211" s="35">
        <f t="shared" si="84"/>
        <v>28664</v>
      </c>
      <c r="I211" s="35">
        <f>VLOOKUP(A211,'[31]MD agosto datos (2)'!$B$586:$I$1169,6,0)</f>
        <v>1385800</v>
      </c>
      <c r="J211" s="35">
        <f>VLOOKUP(A211,'[31]MD agosto datos (2)'!$B$586:$I$1169,7,0)</f>
        <v>18200</v>
      </c>
      <c r="K211" s="36">
        <f>VLOOKUP(A211,'[31]MD agosto datos (2)'!$B$586:$I$1169,8,0)</f>
        <v>0</v>
      </c>
      <c r="L211" s="40">
        <f t="shared" si="85"/>
        <v>1404000</v>
      </c>
      <c r="M211" s="41">
        <f t="shared" si="86"/>
        <v>28080</v>
      </c>
      <c r="N211" s="35">
        <f>VLOOKUP(A211,'[31]MD agosto datos (2)'!$B$1170:$I$1753,6,0)</f>
        <v>1330800</v>
      </c>
      <c r="O211" s="35">
        <f>VLOOKUP(A211,'[31]MD agosto datos (2)'!$B$1170:$I$1753,7,0)</f>
        <v>18200</v>
      </c>
      <c r="P211" s="36">
        <f>VLOOKUP(A211,'[31]MD agosto datos (2)'!$B$1170:$I$1753,8,0)</f>
        <v>20000</v>
      </c>
      <c r="Q211" s="42">
        <f t="shared" si="87"/>
        <v>1369000</v>
      </c>
      <c r="R211" s="43">
        <f t="shared" si="88"/>
        <v>27380</v>
      </c>
      <c r="S211" s="15"/>
      <c r="T211" s="16"/>
      <c r="U211" s="16"/>
      <c r="V211" s="17">
        <f t="shared" si="89"/>
        <v>0</v>
      </c>
      <c r="W211" s="18">
        <f t="shared" si="73"/>
        <v>0</v>
      </c>
      <c r="X211" s="16"/>
      <c r="Y211" s="16"/>
      <c r="Z211" s="16"/>
      <c r="AA211" s="19">
        <f t="shared" si="74"/>
        <v>0</v>
      </c>
      <c r="AB211" s="20">
        <f t="shared" si="75"/>
        <v>0</v>
      </c>
      <c r="AC211" s="16"/>
      <c r="AD211" s="21"/>
      <c r="AE211" s="21"/>
      <c r="AF211" s="19">
        <f t="shared" si="72"/>
        <v>0</v>
      </c>
      <c r="AG211" s="20">
        <f t="shared" si="76"/>
        <v>0</v>
      </c>
      <c r="AH211" s="19"/>
      <c r="AI211" s="19"/>
      <c r="AJ211" s="19"/>
      <c r="AK211" s="19">
        <f t="shared" si="90"/>
        <v>0</v>
      </c>
      <c r="AL211" s="20">
        <f t="shared" si="77"/>
        <v>0</v>
      </c>
      <c r="AM211" s="19"/>
      <c r="AN211" s="19"/>
      <c r="AO211" s="19"/>
      <c r="AP211" s="19">
        <f t="shared" si="91"/>
        <v>0</v>
      </c>
      <c r="AQ211" s="20">
        <f t="shared" si="78"/>
        <v>0</v>
      </c>
      <c r="AR211" s="19"/>
      <c r="AS211" s="19"/>
      <c r="AT211" s="19"/>
      <c r="AU211" s="19">
        <f t="shared" si="92"/>
        <v>0</v>
      </c>
      <c r="AV211" s="20">
        <f t="shared" si="79"/>
        <v>0</v>
      </c>
      <c r="AW211" s="19"/>
      <c r="AX211" s="19"/>
      <c r="AY211" s="19"/>
      <c r="AZ211" s="19">
        <f t="shared" si="93"/>
        <v>0</v>
      </c>
      <c r="BA211" s="18">
        <f t="shared" si="80"/>
        <v>0</v>
      </c>
      <c r="BB211" s="19"/>
      <c r="BC211" s="19"/>
      <c r="BD211" s="19"/>
      <c r="BE211" s="19">
        <f t="shared" si="94"/>
        <v>0</v>
      </c>
      <c r="BF211" s="18">
        <f t="shared" si="81"/>
        <v>0</v>
      </c>
      <c r="BG211" s="19"/>
      <c r="BH211" s="19"/>
      <c r="BI211" s="19"/>
      <c r="BJ211" s="19">
        <f t="shared" si="95"/>
        <v>0</v>
      </c>
      <c r="BK211" s="18">
        <f t="shared" si="82"/>
        <v>0</v>
      </c>
    </row>
    <row r="212" spans="1:63" ht="24" x14ac:dyDescent="0.25">
      <c r="A212" s="44">
        <v>209011222</v>
      </c>
      <c r="B212" s="46" t="s">
        <v>46</v>
      </c>
      <c r="C212" s="45">
        <f>VLOOKUP(A212,'[31]MD agosto datos (2)'!$B$1170:$J$1753,9,0)</f>
        <v>60.5</v>
      </c>
      <c r="D212" s="35">
        <f>VLOOKUP(A212,'[31]MD agosto datos (2)'!$B$2:$I$585,6,0)</f>
        <v>0</v>
      </c>
      <c r="E212" s="35">
        <f>VLOOKUP(A212,'[31]MD agosto datos (2)'!$B$2:$H$585,7,0)</f>
        <v>0</v>
      </c>
      <c r="F212" s="36">
        <f>VLOOKUP(A212,'[31]MD agosto datos (2)'!$B$2:$I$585,8,0)</f>
        <v>0</v>
      </c>
      <c r="G212" s="35">
        <f t="shared" si="83"/>
        <v>0</v>
      </c>
      <c r="H212" s="35">
        <f t="shared" si="84"/>
        <v>0</v>
      </c>
      <c r="I212" s="35">
        <f>VLOOKUP(A212,'[31]MD agosto datos (2)'!$B$586:$I$1169,6,0)</f>
        <v>0</v>
      </c>
      <c r="J212" s="35">
        <f>VLOOKUP(A212,'[31]MD agosto datos (2)'!$B$586:$I$1169,7,0)</f>
        <v>0</v>
      </c>
      <c r="K212" s="36">
        <f>VLOOKUP(A212,'[31]MD agosto datos (2)'!$B$586:$I$1169,8,0)</f>
        <v>0</v>
      </c>
      <c r="L212" s="40">
        <f t="shared" si="85"/>
        <v>0</v>
      </c>
      <c r="M212" s="41">
        <f t="shared" si="86"/>
        <v>0</v>
      </c>
      <c r="N212" s="35">
        <f>VLOOKUP(A212,'[31]MD agosto datos (2)'!$B$1170:$I$1753,6,0)</f>
        <v>0</v>
      </c>
      <c r="O212" s="35">
        <f>VLOOKUP(A212,'[31]MD agosto datos (2)'!$B$1170:$I$1753,7,0)</f>
        <v>0</v>
      </c>
      <c r="P212" s="36">
        <f>VLOOKUP(A212,'[31]MD agosto datos (2)'!$B$1170:$I$1753,8,0)</f>
        <v>0</v>
      </c>
      <c r="Q212" s="42">
        <f t="shared" si="87"/>
        <v>0</v>
      </c>
      <c r="R212" s="43">
        <f t="shared" si="88"/>
        <v>0</v>
      </c>
      <c r="S212" s="15"/>
      <c r="T212" s="16"/>
      <c r="U212" s="16"/>
      <c r="V212" s="17">
        <f t="shared" si="89"/>
        <v>0</v>
      </c>
      <c r="W212" s="18">
        <f t="shared" si="73"/>
        <v>0</v>
      </c>
      <c r="X212" s="16"/>
      <c r="Y212" s="16"/>
      <c r="Z212" s="16"/>
      <c r="AA212" s="19">
        <f t="shared" si="74"/>
        <v>0</v>
      </c>
      <c r="AB212" s="20">
        <f t="shared" si="75"/>
        <v>0</v>
      </c>
      <c r="AC212" s="16"/>
      <c r="AD212" s="21"/>
      <c r="AE212" s="21"/>
      <c r="AF212" s="19">
        <f t="shared" si="72"/>
        <v>0</v>
      </c>
      <c r="AG212" s="20">
        <f t="shared" si="76"/>
        <v>0</v>
      </c>
      <c r="AH212" s="19"/>
      <c r="AI212" s="19"/>
      <c r="AJ212" s="19"/>
      <c r="AK212" s="19">
        <f t="shared" si="90"/>
        <v>0</v>
      </c>
      <c r="AL212" s="20">
        <f t="shared" si="77"/>
        <v>0</v>
      </c>
      <c r="AM212" s="19"/>
      <c r="AN212" s="19"/>
      <c r="AO212" s="19"/>
      <c r="AP212" s="19">
        <f t="shared" si="91"/>
        <v>0</v>
      </c>
      <c r="AQ212" s="20">
        <f t="shared" si="78"/>
        <v>0</v>
      </c>
      <c r="AR212" s="19"/>
      <c r="AS212" s="19"/>
      <c r="AT212" s="19"/>
      <c r="AU212" s="19">
        <f t="shared" si="92"/>
        <v>0</v>
      </c>
      <c r="AV212" s="20">
        <f t="shared" si="79"/>
        <v>0</v>
      </c>
      <c r="AW212" s="19"/>
      <c r="AX212" s="19"/>
      <c r="AY212" s="19"/>
      <c r="AZ212" s="19">
        <f t="shared" si="93"/>
        <v>0</v>
      </c>
      <c r="BA212" s="18">
        <f t="shared" si="80"/>
        <v>0</v>
      </c>
      <c r="BB212" s="19"/>
      <c r="BC212" s="19"/>
      <c r="BD212" s="19"/>
      <c r="BE212" s="19">
        <f t="shared" si="94"/>
        <v>0</v>
      </c>
      <c r="BF212" s="18">
        <f t="shared" si="81"/>
        <v>0</v>
      </c>
      <c r="BG212" s="19"/>
      <c r="BH212" s="19"/>
      <c r="BI212" s="19"/>
      <c r="BJ212" s="19">
        <f t="shared" si="95"/>
        <v>0</v>
      </c>
      <c r="BK212" s="18">
        <f t="shared" si="82"/>
        <v>0</v>
      </c>
    </row>
    <row r="213" spans="1:63" ht="36" x14ac:dyDescent="0.25">
      <c r="A213" s="44">
        <v>209013400</v>
      </c>
      <c r="B213" s="46" t="s">
        <v>49</v>
      </c>
      <c r="C213" s="45">
        <f>VLOOKUP(A213,'[31]MD agosto datos (2)'!$B$1170:$J$1753,9,0)</f>
        <v>23.61</v>
      </c>
      <c r="D213" s="35">
        <f>VLOOKUP(A213,'[31]MD agosto datos (2)'!$B$2:$I$585,6,0)</f>
        <v>0</v>
      </c>
      <c r="E213" s="35">
        <f>VLOOKUP(A213,'[31]MD agosto datos (2)'!$B$2:$H$585,7,0)</f>
        <v>0</v>
      </c>
      <c r="F213" s="36">
        <f>VLOOKUP(A213,'[31]MD agosto datos (2)'!$B$2:$I$585,8,0)</f>
        <v>0</v>
      </c>
      <c r="G213" s="35">
        <f t="shared" si="83"/>
        <v>0</v>
      </c>
      <c r="H213" s="35">
        <f t="shared" si="84"/>
        <v>0</v>
      </c>
      <c r="I213" s="35">
        <f>VLOOKUP(A213,'[31]MD agosto datos (2)'!$B$586:$I$1169,6,0)</f>
        <v>0</v>
      </c>
      <c r="J213" s="35">
        <f>VLOOKUP(A213,'[31]MD agosto datos (2)'!$B$586:$I$1169,7,0)</f>
        <v>0</v>
      </c>
      <c r="K213" s="36">
        <f>VLOOKUP(A213,'[31]MD agosto datos (2)'!$B$586:$I$1169,8,0)</f>
        <v>0</v>
      </c>
      <c r="L213" s="40">
        <f t="shared" si="85"/>
        <v>0</v>
      </c>
      <c r="M213" s="41">
        <f t="shared" si="86"/>
        <v>0</v>
      </c>
      <c r="N213" s="35">
        <f>VLOOKUP(A213,'[31]MD agosto datos (2)'!$B$1170:$I$1753,6,0)</f>
        <v>0</v>
      </c>
      <c r="O213" s="35">
        <f>VLOOKUP(A213,'[31]MD agosto datos (2)'!$B$1170:$I$1753,7,0)</f>
        <v>0</v>
      </c>
      <c r="P213" s="36">
        <f>VLOOKUP(A213,'[31]MD agosto datos (2)'!$B$1170:$I$1753,8,0)</f>
        <v>0</v>
      </c>
      <c r="Q213" s="42">
        <f t="shared" si="87"/>
        <v>0</v>
      </c>
      <c r="R213" s="43">
        <f t="shared" si="88"/>
        <v>0</v>
      </c>
      <c r="S213" s="15"/>
      <c r="T213" s="16"/>
      <c r="U213" s="16"/>
      <c r="V213" s="17">
        <f t="shared" si="89"/>
        <v>0</v>
      </c>
      <c r="W213" s="18">
        <f t="shared" si="73"/>
        <v>0</v>
      </c>
      <c r="X213" s="16"/>
      <c r="Y213" s="16"/>
      <c r="Z213" s="16"/>
      <c r="AA213" s="19">
        <f t="shared" si="74"/>
        <v>0</v>
      </c>
      <c r="AB213" s="20">
        <f t="shared" si="75"/>
        <v>0</v>
      </c>
      <c r="AC213" s="16"/>
      <c r="AD213" s="21"/>
      <c r="AE213" s="21"/>
      <c r="AF213" s="19">
        <f t="shared" si="72"/>
        <v>0</v>
      </c>
      <c r="AG213" s="20">
        <f t="shared" si="76"/>
        <v>0</v>
      </c>
      <c r="AH213" s="19"/>
      <c r="AI213" s="19"/>
      <c r="AJ213" s="19"/>
      <c r="AK213" s="19">
        <f t="shared" si="90"/>
        <v>0</v>
      </c>
      <c r="AL213" s="20">
        <f t="shared" si="77"/>
        <v>0</v>
      </c>
      <c r="AM213" s="19"/>
      <c r="AN213" s="19"/>
      <c r="AO213" s="19"/>
      <c r="AP213" s="19">
        <f t="shared" si="91"/>
        <v>0</v>
      </c>
      <c r="AQ213" s="20">
        <f t="shared" si="78"/>
        <v>0</v>
      </c>
      <c r="AR213" s="19"/>
      <c r="AS213" s="19"/>
      <c r="AT213" s="19"/>
      <c r="AU213" s="19">
        <f t="shared" si="92"/>
        <v>0</v>
      </c>
      <c r="AV213" s="20">
        <f t="shared" si="79"/>
        <v>0</v>
      </c>
      <c r="AW213" s="19"/>
      <c r="AX213" s="19"/>
      <c r="AY213" s="19"/>
      <c r="AZ213" s="19">
        <f t="shared" si="93"/>
        <v>0</v>
      </c>
      <c r="BA213" s="18">
        <f t="shared" si="80"/>
        <v>0</v>
      </c>
      <c r="BB213" s="19"/>
      <c r="BC213" s="19"/>
      <c r="BD213" s="19"/>
      <c r="BE213" s="19">
        <f t="shared" si="94"/>
        <v>0</v>
      </c>
      <c r="BF213" s="18">
        <f t="shared" si="81"/>
        <v>0</v>
      </c>
      <c r="BG213" s="19"/>
      <c r="BH213" s="19"/>
      <c r="BI213" s="19"/>
      <c r="BJ213" s="19">
        <f t="shared" si="95"/>
        <v>0</v>
      </c>
      <c r="BK213" s="18">
        <f t="shared" si="82"/>
        <v>0</v>
      </c>
    </row>
    <row r="214" spans="1:63" ht="24" x14ac:dyDescent="0.25">
      <c r="A214" s="44">
        <v>209016801</v>
      </c>
      <c r="B214" s="46" t="s">
        <v>50</v>
      </c>
      <c r="C214" s="45">
        <f>VLOOKUP(A214,'[31]MD agosto datos (2)'!$B$1170:$J$1753,9,0)</f>
        <v>3.09</v>
      </c>
      <c r="D214" s="35">
        <f>VLOOKUP(A214,'[31]MD agosto datos (2)'!$B$2:$I$585,6,0)</f>
        <v>9390</v>
      </c>
      <c r="E214" s="35">
        <f>VLOOKUP(A214,'[31]MD agosto datos (2)'!$B$2:$H$585,7,0)</f>
        <v>700</v>
      </c>
      <c r="F214" s="36">
        <f>VLOOKUP(A214,'[31]MD agosto datos (2)'!$B$2:$I$585,8,0)</f>
        <v>50</v>
      </c>
      <c r="G214" s="35">
        <f t="shared" si="83"/>
        <v>10140</v>
      </c>
      <c r="H214" s="35">
        <f t="shared" si="84"/>
        <v>31332.6</v>
      </c>
      <c r="I214" s="35">
        <f>VLOOKUP(A214,'[31]MD agosto datos (2)'!$B$586:$I$1169,6,0)</f>
        <v>0</v>
      </c>
      <c r="J214" s="35">
        <f>VLOOKUP(A214,'[31]MD agosto datos (2)'!$B$586:$I$1169,7,0)</f>
        <v>170</v>
      </c>
      <c r="K214" s="36">
        <f>VLOOKUP(A214,'[31]MD agosto datos (2)'!$B$586:$I$1169,8,0)</f>
        <v>0</v>
      </c>
      <c r="L214" s="40">
        <f t="shared" si="85"/>
        <v>170</v>
      </c>
      <c r="M214" s="41">
        <f t="shared" si="86"/>
        <v>525.29999999999995</v>
      </c>
      <c r="N214" s="35">
        <f>VLOOKUP(A214,'[31]MD agosto datos (2)'!$B$1170:$I$1753,6,0)</f>
        <v>0</v>
      </c>
      <c r="O214" s="35">
        <f>VLOOKUP(A214,'[31]MD agosto datos (2)'!$B$1170:$I$1753,7,0)</f>
        <v>140</v>
      </c>
      <c r="P214" s="36">
        <f>VLOOKUP(A214,'[31]MD agosto datos (2)'!$B$1170:$I$1753,8,0)</f>
        <v>0</v>
      </c>
      <c r="Q214" s="42">
        <f t="shared" si="87"/>
        <v>140</v>
      </c>
      <c r="R214" s="43">
        <f t="shared" si="88"/>
        <v>432.59999999999997</v>
      </c>
      <c r="S214" s="15"/>
      <c r="T214" s="16"/>
      <c r="U214" s="16"/>
      <c r="V214" s="17">
        <f t="shared" si="89"/>
        <v>0</v>
      </c>
      <c r="W214" s="18">
        <f t="shared" si="73"/>
        <v>0</v>
      </c>
      <c r="X214" s="16"/>
      <c r="Y214" s="16"/>
      <c r="Z214" s="16"/>
      <c r="AA214" s="19">
        <f t="shared" si="74"/>
        <v>0</v>
      </c>
      <c r="AB214" s="20">
        <f t="shared" si="75"/>
        <v>0</v>
      </c>
      <c r="AC214" s="16"/>
      <c r="AD214" s="21"/>
      <c r="AE214" s="21"/>
      <c r="AF214" s="19">
        <f t="shared" si="72"/>
        <v>0</v>
      </c>
      <c r="AG214" s="20">
        <f t="shared" si="76"/>
        <v>0</v>
      </c>
      <c r="AH214" s="19"/>
      <c r="AI214" s="19"/>
      <c r="AJ214" s="19"/>
      <c r="AK214" s="19">
        <f t="shared" si="90"/>
        <v>0</v>
      </c>
      <c r="AL214" s="20">
        <f t="shared" si="77"/>
        <v>0</v>
      </c>
      <c r="AM214" s="19"/>
      <c r="AN214" s="19"/>
      <c r="AO214" s="19"/>
      <c r="AP214" s="19">
        <f t="shared" si="91"/>
        <v>0</v>
      </c>
      <c r="AQ214" s="20">
        <f t="shared" si="78"/>
        <v>0</v>
      </c>
      <c r="AR214" s="19"/>
      <c r="AS214" s="19"/>
      <c r="AT214" s="19"/>
      <c r="AU214" s="19">
        <f t="shared" si="92"/>
        <v>0</v>
      </c>
      <c r="AV214" s="20">
        <f t="shared" si="79"/>
        <v>0</v>
      </c>
      <c r="AW214" s="19"/>
      <c r="AX214" s="19"/>
      <c r="AY214" s="19"/>
      <c r="AZ214" s="19">
        <f t="shared" si="93"/>
        <v>0</v>
      </c>
      <c r="BA214" s="18">
        <f t="shared" si="80"/>
        <v>0</v>
      </c>
      <c r="BB214" s="19"/>
      <c r="BC214" s="19"/>
      <c r="BD214" s="19"/>
      <c r="BE214" s="19">
        <f t="shared" si="94"/>
        <v>0</v>
      </c>
      <c r="BF214" s="18">
        <f t="shared" si="81"/>
        <v>0</v>
      </c>
      <c r="BG214" s="19"/>
      <c r="BH214" s="19"/>
      <c r="BI214" s="19"/>
      <c r="BJ214" s="19">
        <f t="shared" si="95"/>
        <v>0</v>
      </c>
      <c r="BK214" s="18">
        <f t="shared" si="82"/>
        <v>0</v>
      </c>
    </row>
    <row r="215" spans="1:63" x14ac:dyDescent="0.25">
      <c r="A215" s="44">
        <v>209017402</v>
      </c>
      <c r="B215" s="46" t="s">
        <v>51</v>
      </c>
      <c r="C215" s="45">
        <f>VLOOKUP(A215,'[31]MD agosto datos (2)'!$B$1170:$J$1753,9,0)</f>
        <v>3.15</v>
      </c>
      <c r="D215" s="35">
        <f>VLOOKUP(A215,'[31]MD agosto datos (2)'!$B$2:$I$585,6,0)</f>
        <v>12885</v>
      </c>
      <c r="E215" s="35">
        <f>VLOOKUP(A215,'[31]MD agosto datos (2)'!$B$2:$H$585,7,0)</f>
        <v>0</v>
      </c>
      <c r="F215" s="36">
        <f>VLOOKUP(A215,'[31]MD agosto datos (2)'!$B$2:$I$585,8,0)</f>
        <v>30</v>
      </c>
      <c r="G215" s="35">
        <f t="shared" si="83"/>
        <v>12915</v>
      </c>
      <c r="H215" s="35">
        <f t="shared" si="84"/>
        <v>40682.25</v>
      </c>
      <c r="I215" s="35">
        <f>VLOOKUP(A215,'[31]MD agosto datos (2)'!$B$586:$I$1169,6,0)</f>
        <v>9760</v>
      </c>
      <c r="J215" s="35">
        <f>VLOOKUP(A215,'[31]MD agosto datos (2)'!$B$586:$I$1169,7,0)</f>
        <v>140</v>
      </c>
      <c r="K215" s="36">
        <f>VLOOKUP(A215,'[31]MD agosto datos (2)'!$B$586:$I$1169,8,0)</f>
        <v>0</v>
      </c>
      <c r="L215" s="40">
        <f t="shared" si="85"/>
        <v>9900</v>
      </c>
      <c r="M215" s="41">
        <f t="shared" si="86"/>
        <v>31185</v>
      </c>
      <c r="N215" s="35">
        <f>VLOOKUP(A215,'[31]MD agosto datos (2)'!$B$1170:$I$1753,6,0)</f>
        <v>8120</v>
      </c>
      <c r="O215" s="35">
        <f>VLOOKUP(A215,'[31]MD agosto datos (2)'!$B$1170:$I$1753,7,0)</f>
        <v>48</v>
      </c>
      <c r="P215" s="36">
        <f>VLOOKUP(A215,'[31]MD agosto datos (2)'!$B$1170:$I$1753,8,0)</f>
        <v>280</v>
      </c>
      <c r="Q215" s="42">
        <f t="shared" si="87"/>
        <v>8448</v>
      </c>
      <c r="R215" s="43">
        <f t="shared" si="88"/>
        <v>26611.200000000001</v>
      </c>
      <c r="S215" s="15"/>
      <c r="T215" s="16"/>
      <c r="U215" s="16"/>
      <c r="V215" s="17">
        <f t="shared" si="89"/>
        <v>0</v>
      </c>
      <c r="W215" s="18">
        <f t="shared" si="73"/>
        <v>0</v>
      </c>
      <c r="X215" s="16"/>
      <c r="Y215" s="16"/>
      <c r="Z215" s="16"/>
      <c r="AA215" s="19">
        <f t="shared" si="74"/>
        <v>0</v>
      </c>
      <c r="AB215" s="20">
        <f t="shared" si="75"/>
        <v>0</v>
      </c>
      <c r="AC215" s="16"/>
      <c r="AD215" s="21"/>
      <c r="AE215" s="21"/>
      <c r="AF215" s="19">
        <f t="shared" si="72"/>
        <v>0</v>
      </c>
      <c r="AG215" s="20">
        <f t="shared" si="76"/>
        <v>0</v>
      </c>
      <c r="AH215" s="19"/>
      <c r="AI215" s="19"/>
      <c r="AJ215" s="19"/>
      <c r="AK215" s="19">
        <f t="shared" si="90"/>
        <v>0</v>
      </c>
      <c r="AL215" s="20">
        <f t="shared" si="77"/>
        <v>0</v>
      </c>
      <c r="AM215" s="19"/>
      <c r="AN215" s="19"/>
      <c r="AO215" s="19"/>
      <c r="AP215" s="19">
        <f t="shared" si="91"/>
        <v>0</v>
      </c>
      <c r="AQ215" s="20">
        <f t="shared" si="78"/>
        <v>0</v>
      </c>
      <c r="AR215" s="19"/>
      <c r="AS215" s="19"/>
      <c r="AT215" s="19"/>
      <c r="AU215" s="19">
        <f t="shared" si="92"/>
        <v>0</v>
      </c>
      <c r="AV215" s="20">
        <f t="shared" si="79"/>
        <v>0</v>
      </c>
      <c r="AW215" s="19"/>
      <c r="AX215" s="19"/>
      <c r="AY215" s="19"/>
      <c r="AZ215" s="19">
        <f t="shared" si="93"/>
        <v>0</v>
      </c>
      <c r="BA215" s="18">
        <f t="shared" si="80"/>
        <v>0</v>
      </c>
      <c r="BB215" s="19"/>
      <c r="BC215" s="19"/>
      <c r="BD215" s="19"/>
      <c r="BE215" s="19">
        <f t="shared" si="94"/>
        <v>0</v>
      </c>
      <c r="BF215" s="18">
        <f t="shared" si="81"/>
        <v>0</v>
      </c>
      <c r="BG215" s="19"/>
      <c r="BH215" s="19"/>
      <c r="BI215" s="19"/>
      <c r="BJ215" s="19">
        <f t="shared" si="95"/>
        <v>0</v>
      </c>
      <c r="BK215" s="18">
        <f t="shared" si="82"/>
        <v>0</v>
      </c>
    </row>
    <row r="216" spans="1:63" x14ac:dyDescent="0.25">
      <c r="A216" s="44">
        <v>209018401</v>
      </c>
      <c r="B216" s="46" t="s">
        <v>52</v>
      </c>
      <c r="C216" s="45">
        <f>VLOOKUP(A216,'[31]MD agosto datos (2)'!$B$1170:$J$1753,9,0)</f>
        <v>10.76</v>
      </c>
      <c r="D216" s="35">
        <f>VLOOKUP(A216,'[31]MD agosto datos (2)'!$B$2:$I$585,6,0)</f>
        <v>305426</v>
      </c>
      <c r="E216" s="35">
        <f>VLOOKUP(A216,'[31]MD agosto datos (2)'!$B$2:$H$585,7,0)</f>
        <v>3440</v>
      </c>
      <c r="F216" s="36">
        <f>VLOOKUP(A216,'[31]MD agosto datos (2)'!$B$2:$I$585,8,0)</f>
        <v>0</v>
      </c>
      <c r="G216" s="35">
        <f t="shared" si="83"/>
        <v>308866</v>
      </c>
      <c r="H216" s="35">
        <f t="shared" si="84"/>
        <v>3323398.16</v>
      </c>
      <c r="I216" s="35">
        <f>VLOOKUP(A216,'[31]MD agosto datos (2)'!$B$586:$I$1169,6,0)</f>
        <v>305326</v>
      </c>
      <c r="J216" s="35">
        <f>VLOOKUP(A216,'[31]MD agosto datos (2)'!$B$586:$I$1169,7,0)</f>
        <v>3280</v>
      </c>
      <c r="K216" s="36">
        <f>VLOOKUP(A216,'[31]MD agosto datos (2)'!$B$586:$I$1169,8,0)</f>
        <v>100</v>
      </c>
      <c r="L216" s="40">
        <f t="shared" si="85"/>
        <v>308706</v>
      </c>
      <c r="M216" s="41">
        <f t="shared" si="86"/>
        <v>3321676.56</v>
      </c>
      <c r="N216" s="35">
        <f>VLOOKUP(A216,'[31]MD agosto datos (2)'!$B$1170:$I$1753,6,0)</f>
        <v>305326</v>
      </c>
      <c r="O216" s="35">
        <f>VLOOKUP(A216,'[31]MD agosto datos (2)'!$B$1170:$I$1753,7,0)</f>
        <v>3200</v>
      </c>
      <c r="P216" s="36">
        <f>VLOOKUP(A216,'[31]MD agosto datos (2)'!$B$1170:$I$1753,8,0)</f>
        <v>100</v>
      </c>
      <c r="Q216" s="42">
        <f t="shared" si="87"/>
        <v>308626</v>
      </c>
      <c r="R216" s="43">
        <f t="shared" si="88"/>
        <v>3320815.76</v>
      </c>
      <c r="S216" s="15"/>
      <c r="T216" s="16"/>
      <c r="U216" s="16"/>
      <c r="V216" s="17">
        <f t="shared" si="89"/>
        <v>0</v>
      </c>
      <c r="W216" s="18">
        <f t="shared" si="73"/>
        <v>0</v>
      </c>
      <c r="X216" s="16"/>
      <c r="Y216" s="16"/>
      <c r="Z216" s="16"/>
      <c r="AA216" s="19">
        <f t="shared" si="74"/>
        <v>0</v>
      </c>
      <c r="AB216" s="20">
        <f t="shared" si="75"/>
        <v>0</v>
      </c>
      <c r="AC216" s="16"/>
      <c r="AD216" s="21"/>
      <c r="AE216" s="21"/>
      <c r="AF216" s="19">
        <f t="shared" si="72"/>
        <v>0</v>
      </c>
      <c r="AG216" s="20">
        <f t="shared" si="76"/>
        <v>0</v>
      </c>
      <c r="AH216" s="19"/>
      <c r="AI216" s="19"/>
      <c r="AJ216" s="19"/>
      <c r="AK216" s="19">
        <f t="shared" si="90"/>
        <v>0</v>
      </c>
      <c r="AL216" s="20">
        <f t="shared" si="77"/>
        <v>0</v>
      </c>
      <c r="AM216" s="19"/>
      <c r="AN216" s="19"/>
      <c r="AO216" s="19"/>
      <c r="AP216" s="19">
        <f t="shared" si="91"/>
        <v>0</v>
      </c>
      <c r="AQ216" s="20">
        <f t="shared" si="78"/>
        <v>0</v>
      </c>
      <c r="AR216" s="19"/>
      <c r="AS216" s="19"/>
      <c r="AT216" s="19"/>
      <c r="AU216" s="19">
        <f t="shared" si="92"/>
        <v>0</v>
      </c>
      <c r="AV216" s="20">
        <f t="shared" si="79"/>
        <v>0</v>
      </c>
      <c r="AW216" s="19"/>
      <c r="AX216" s="19"/>
      <c r="AY216" s="19"/>
      <c r="AZ216" s="19">
        <f t="shared" si="93"/>
        <v>0</v>
      </c>
      <c r="BA216" s="18">
        <f t="shared" si="80"/>
        <v>0</v>
      </c>
      <c r="BB216" s="19"/>
      <c r="BC216" s="19"/>
      <c r="BD216" s="19"/>
      <c r="BE216" s="19">
        <f t="shared" si="94"/>
        <v>0</v>
      </c>
      <c r="BF216" s="18">
        <f t="shared" si="81"/>
        <v>0</v>
      </c>
      <c r="BG216" s="19"/>
      <c r="BH216" s="19"/>
      <c r="BI216" s="19"/>
      <c r="BJ216" s="19">
        <f t="shared" si="95"/>
        <v>0</v>
      </c>
      <c r="BK216" s="18">
        <f t="shared" si="82"/>
        <v>0</v>
      </c>
    </row>
    <row r="217" spans="1:63" x14ac:dyDescent="0.25">
      <c r="A217" s="44">
        <v>209018501</v>
      </c>
      <c r="B217" s="46" t="s">
        <v>53</v>
      </c>
      <c r="C217" s="45">
        <f>VLOOKUP(A217,'[31]MD agosto datos (2)'!$B$1170:$J$1753,9,0)</f>
        <v>10.76</v>
      </c>
      <c r="D217" s="35">
        <f>VLOOKUP(A217,'[31]MD agosto datos (2)'!$B$2:$I$585,6,0)</f>
        <v>286185</v>
      </c>
      <c r="E217" s="35">
        <f>VLOOKUP(A217,'[31]MD agosto datos (2)'!$B$2:$H$585,7,0)</f>
        <v>0</v>
      </c>
      <c r="F217" s="36">
        <f>VLOOKUP(A217,'[31]MD agosto datos (2)'!$B$2:$I$585,8,0)</f>
        <v>0</v>
      </c>
      <c r="G217" s="35">
        <f t="shared" si="83"/>
        <v>286185</v>
      </c>
      <c r="H217" s="35">
        <f t="shared" si="84"/>
        <v>3079350.6</v>
      </c>
      <c r="I217" s="35">
        <f>VLOOKUP(A217,'[31]MD agosto datos (2)'!$B$586:$I$1169,6,0)</f>
        <v>286065</v>
      </c>
      <c r="J217" s="35">
        <f>VLOOKUP(A217,'[31]MD agosto datos (2)'!$B$586:$I$1169,7,0)</f>
        <v>0</v>
      </c>
      <c r="K217" s="36">
        <f>VLOOKUP(A217,'[31]MD agosto datos (2)'!$B$586:$I$1169,8,0)</f>
        <v>120</v>
      </c>
      <c r="L217" s="40">
        <f t="shared" si="85"/>
        <v>286185</v>
      </c>
      <c r="M217" s="41">
        <f t="shared" si="86"/>
        <v>3079350.6</v>
      </c>
      <c r="N217" s="35">
        <f>VLOOKUP(A217,'[31]MD agosto datos (2)'!$B$1170:$I$1753,6,0)</f>
        <v>286040</v>
      </c>
      <c r="O217" s="35">
        <f>VLOOKUP(A217,'[31]MD agosto datos (2)'!$B$1170:$I$1753,7,0)</f>
        <v>0</v>
      </c>
      <c r="P217" s="36">
        <f>VLOOKUP(A217,'[31]MD agosto datos (2)'!$B$1170:$I$1753,8,0)</f>
        <v>120</v>
      </c>
      <c r="Q217" s="42">
        <f t="shared" si="87"/>
        <v>286160</v>
      </c>
      <c r="R217" s="43">
        <f t="shared" si="88"/>
        <v>3079081.6</v>
      </c>
      <c r="S217" s="15"/>
      <c r="T217" s="16"/>
      <c r="U217" s="16"/>
      <c r="V217" s="17">
        <f t="shared" si="89"/>
        <v>0</v>
      </c>
      <c r="W217" s="18">
        <f t="shared" si="73"/>
        <v>0</v>
      </c>
      <c r="X217" s="16"/>
      <c r="Y217" s="16"/>
      <c r="Z217" s="16"/>
      <c r="AA217" s="19">
        <f t="shared" si="74"/>
        <v>0</v>
      </c>
      <c r="AB217" s="20">
        <f t="shared" si="75"/>
        <v>0</v>
      </c>
      <c r="AC217" s="16"/>
      <c r="AD217" s="21"/>
      <c r="AE217" s="21"/>
      <c r="AF217" s="19">
        <f t="shared" si="72"/>
        <v>0</v>
      </c>
      <c r="AG217" s="20">
        <f t="shared" si="76"/>
        <v>0</v>
      </c>
      <c r="AH217" s="19"/>
      <c r="AI217" s="19"/>
      <c r="AJ217" s="19"/>
      <c r="AK217" s="19">
        <f t="shared" si="90"/>
        <v>0</v>
      </c>
      <c r="AL217" s="20">
        <f t="shared" si="77"/>
        <v>0</v>
      </c>
      <c r="AM217" s="19"/>
      <c r="AN217" s="19"/>
      <c r="AO217" s="19"/>
      <c r="AP217" s="19">
        <f t="shared" si="91"/>
        <v>0</v>
      </c>
      <c r="AQ217" s="20">
        <f t="shared" si="78"/>
        <v>0</v>
      </c>
      <c r="AR217" s="19"/>
      <c r="AS217" s="19"/>
      <c r="AT217" s="19"/>
      <c r="AU217" s="19">
        <f t="shared" si="92"/>
        <v>0</v>
      </c>
      <c r="AV217" s="20">
        <f t="shared" si="79"/>
        <v>0</v>
      </c>
      <c r="AW217" s="19"/>
      <c r="AX217" s="19"/>
      <c r="AY217" s="19"/>
      <c r="AZ217" s="19">
        <f t="shared" si="93"/>
        <v>0</v>
      </c>
      <c r="BA217" s="18">
        <f t="shared" si="80"/>
        <v>0</v>
      </c>
      <c r="BB217" s="19"/>
      <c r="BC217" s="19"/>
      <c r="BD217" s="19"/>
      <c r="BE217" s="19">
        <f t="shared" si="94"/>
        <v>0</v>
      </c>
      <c r="BF217" s="18">
        <f t="shared" si="81"/>
        <v>0</v>
      </c>
      <c r="BG217" s="19"/>
      <c r="BH217" s="19"/>
      <c r="BI217" s="19"/>
      <c r="BJ217" s="19">
        <f t="shared" si="95"/>
        <v>0</v>
      </c>
      <c r="BK217" s="18">
        <f t="shared" si="82"/>
        <v>0</v>
      </c>
    </row>
    <row r="218" spans="1:63" ht="24" x14ac:dyDescent="0.25">
      <c r="A218" s="44">
        <v>209019006</v>
      </c>
      <c r="B218" s="46" t="s">
        <v>56</v>
      </c>
      <c r="C218" s="45">
        <f>VLOOKUP(A218,'[31]MD agosto datos (2)'!$B$1170:$J$1753,9,0)</f>
        <v>5.1239999999999997</v>
      </c>
      <c r="D218" s="35">
        <f>VLOOKUP(A218,'[31]MD agosto datos (2)'!$B$2:$I$585,6,0)</f>
        <v>0</v>
      </c>
      <c r="E218" s="35">
        <f>VLOOKUP(A218,'[31]MD agosto datos (2)'!$B$2:$H$585,7,0)</f>
        <v>0</v>
      </c>
      <c r="F218" s="36">
        <f>VLOOKUP(A218,'[31]MD agosto datos (2)'!$B$2:$I$585,8,0)</f>
        <v>0</v>
      </c>
      <c r="G218" s="35">
        <f t="shared" si="83"/>
        <v>0</v>
      </c>
      <c r="H218" s="35">
        <f t="shared" si="84"/>
        <v>0</v>
      </c>
      <c r="I218" s="35">
        <f>VLOOKUP(A218,'[31]MD agosto datos (2)'!$B$586:$I$1169,6,0)</f>
        <v>0</v>
      </c>
      <c r="J218" s="35">
        <f>VLOOKUP(A218,'[31]MD agosto datos (2)'!$B$586:$I$1169,7,0)</f>
        <v>0</v>
      </c>
      <c r="K218" s="36">
        <f>VLOOKUP(A218,'[31]MD agosto datos (2)'!$B$586:$I$1169,8,0)</f>
        <v>0</v>
      </c>
      <c r="L218" s="40">
        <f t="shared" si="85"/>
        <v>0</v>
      </c>
      <c r="M218" s="41">
        <f t="shared" si="86"/>
        <v>0</v>
      </c>
      <c r="N218" s="35">
        <f>VLOOKUP(A218,'[31]MD agosto datos (2)'!$B$1170:$I$1753,6,0)</f>
        <v>0</v>
      </c>
      <c r="O218" s="35">
        <f>VLOOKUP(A218,'[31]MD agosto datos (2)'!$B$1170:$I$1753,7,0)</f>
        <v>0</v>
      </c>
      <c r="P218" s="36">
        <f>VLOOKUP(A218,'[31]MD agosto datos (2)'!$B$1170:$I$1753,8,0)</f>
        <v>0</v>
      </c>
      <c r="Q218" s="42">
        <f t="shared" si="87"/>
        <v>0</v>
      </c>
      <c r="R218" s="43">
        <f t="shared" si="88"/>
        <v>0</v>
      </c>
      <c r="S218" s="15"/>
      <c r="T218" s="16"/>
      <c r="U218" s="16"/>
      <c r="V218" s="17">
        <f t="shared" si="89"/>
        <v>0</v>
      </c>
      <c r="W218" s="18">
        <f t="shared" si="73"/>
        <v>0</v>
      </c>
      <c r="X218" s="16"/>
      <c r="Y218" s="16"/>
      <c r="Z218" s="16"/>
      <c r="AA218" s="19">
        <f t="shared" si="74"/>
        <v>0</v>
      </c>
      <c r="AB218" s="20">
        <f t="shared" si="75"/>
        <v>0</v>
      </c>
      <c r="AC218" s="16"/>
      <c r="AD218" s="21"/>
      <c r="AE218" s="21"/>
      <c r="AF218" s="19">
        <f t="shared" si="72"/>
        <v>0</v>
      </c>
      <c r="AG218" s="20">
        <f t="shared" si="76"/>
        <v>0</v>
      </c>
      <c r="AH218" s="19"/>
      <c r="AI218" s="19"/>
      <c r="AJ218" s="19"/>
      <c r="AK218" s="19">
        <f t="shared" si="90"/>
        <v>0</v>
      </c>
      <c r="AL218" s="20">
        <f t="shared" si="77"/>
        <v>0</v>
      </c>
      <c r="AM218" s="19"/>
      <c r="AN218" s="19"/>
      <c r="AO218" s="19"/>
      <c r="AP218" s="19">
        <f t="shared" si="91"/>
        <v>0</v>
      </c>
      <c r="AQ218" s="20">
        <f t="shared" si="78"/>
        <v>0</v>
      </c>
      <c r="AR218" s="19"/>
      <c r="AS218" s="19"/>
      <c r="AT218" s="19"/>
      <c r="AU218" s="19">
        <f t="shared" si="92"/>
        <v>0</v>
      </c>
      <c r="AV218" s="20">
        <f t="shared" si="79"/>
        <v>0</v>
      </c>
      <c r="AW218" s="19"/>
      <c r="AX218" s="19"/>
      <c r="AY218" s="19"/>
      <c r="AZ218" s="19">
        <f t="shared" si="93"/>
        <v>0</v>
      </c>
      <c r="BA218" s="18">
        <f t="shared" si="80"/>
        <v>0</v>
      </c>
      <c r="BB218" s="19"/>
      <c r="BC218" s="19"/>
      <c r="BD218" s="19"/>
      <c r="BE218" s="19">
        <f t="shared" si="94"/>
        <v>0</v>
      </c>
      <c r="BF218" s="18">
        <f t="shared" si="81"/>
        <v>0</v>
      </c>
      <c r="BG218" s="19"/>
      <c r="BH218" s="19"/>
      <c r="BI218" s="19"/>
      <c r="BJ218" s="19">
        <f t="shared" si="95"/>
        <v>0</v>
      </c>
      <c r="BK218" s="18">
        <f t="shared" si="82"/>
        <v>0</v>
      </c>
    </row>
    <row r="219" spans="1:63" x14ac:dyDescent="0.25">
      <c r="A219" s="44">
        <v>209019200</v>
      </c>
      <c r="B219" s="46" t="s">
        <v>57</v>
      </c>
      <c r="C219" s="45">
        <f>VLOOKUP(A219,'[31]MD agosto datos (2)'!$B$1170:$J$1753,9,0)</f>
        <v>0.03</v>
      </c>
      <c r="D219" s="35">
        <f>VLOOKUP(A219,'[31]MD agosto datos (2)'!$B$2:$I$585,6,0)</f>
        <v>0</v>
      </c>
      <c r="E219" s="35">
        <f>VLOOKUP(A219,'[31]MD agosto datos (2)'!$B$2:$H$585,7,0)</f>
        <v>0</v>
      </c>
      <c r="F219" s="36">
        <f>VLOOKUP(A219,'[31]MD agosto datos (2)'!$B$2:$I$585,8,0)</f>
        <v>0</v>
      </c>
      <c r="G219" s="35">
        <f t="shared" si="83"/>
        <v>0</v>
      </c>
      <c r="H219" s="35">
        <f t="shared" si="84"/>
        <v>0</v>
      </c>
      <c r="I219" s="35">
        <f>VLOOKUP(A219,'[31]MD agosto datos (2)'!$B$586:$I$1169,6,0)</f>
        <v>0</v>
      </c>
      <c r="J219" s="35">
        <f>VLOOKUP(A219,'[31]MD agosto datos (2)'!$B$586:$I$1169,7,0)</f>
        <v>0</v>
      </c>
      <c r="K219" s="36">
        <f>VLOOKUP(A219,'[31]MD agosto datos (2)'!$B$586:$I$1169,8,0)</f>
        <v>0</v>
      </c>
      <c r="L219" s="40">
        <f t="shared" si="85"/>
        <v>0</v>
      </c>
      <c r="M219" s="41">
        <f t="shared" si="86"/>
        <v>0</v>
      </c>
      <c r="N219" s="35">
        <f>VLOOKUP(A219,'[31]MD agosto datos (2)'!$B$1170:$I$1753,6,0)</f>
        <v>0</v>
      </c>
      <c r="O219" s="35">
        <f>VLOOKUP(A219,'[31]MD agosto datos (2)'!$B$1170:$I$1753,7,0)</f>
        <v>0</v>
      </c>
      <c r="P219" s="36">
        <f>VLOOKUP(A219,'[31]MD agosto datos (2)'!$B$1170:$I$1753,8,0)</f>
        <v>0</v>
      </c>
      <c r="Q219" s="42">
        <f t="shared" si="87"/>
        <v>0</v>
      </c>
      <c r="R219" s="43">
        <f t="shared" si="88"/>
        <v>0</v>
      </c>
      <c r="S219" s="15"/>
      <c r="T219" s="16"/>
      <c r="U219" s="16"/>
      <c r="V219" s="17">
        <f t="shared" si="89"/>
        <v>0</v>
      </c>
      <c r="W219" s="18">
        <f t="shared" si="73"/>
        <v>0</v>
      </c>
      <c r="X219" s="16"/>
      <c r="Y219" s="16"/>
      <c r="Z219" s="16"/>
      <c r="AA219" s="19">
        <f t="shared" si="74"/>
        <v>0</v>
      </c>
      <c r="AB219" s="20">
        <f t="shared" si="75"/>
        <v>0</v>
      </c>
      <c r="AC219" s="16"/>
      <c r="AD219" s="21"/>
      <c r="AE219" s="21"/>
      <c r="AF219" s="19">
        <f t="shared" si="72"/>
        <v>0</v>
      </c>
      <c r="AG219" s="20">
        <f t="shared" si="76"/>
        <v>0</v>
      </c>
      <c r="AH219" s="19"/>
      <c r="AI219" s="19"/>
      <c r="AJ219" s="19"/>
      <c r="AK219" s="19">
        <f t="shared" si="90"/>
        <v>0</v>
      </c>
      <c r="AL219" s="20">
        <f t="shared" si="77"/>
        <v>0</v>
      </c>
      <c r="AM219" s="19"/>
      <c r="AN219" s="19"/>
      <c r="AO219" s="19"/>
      <c r="AP219" s="19">
        <f t="shared" si="91"/>
        <v>0</v>
      </c>
      <c r="AQ219" s="20">
        <f t="shared" si="78"/>
        <v>0</v>
      </c>
      <c r="AR219" s="19"/>
      <c r="AS219" s="19"/>
      <c r="AT219" s="19"/>
      <c r="AU219" s="19">
        <f t="shared" si="92"/>
        <v>0</v>
      </c>
      <c r="AV219" s="20">
        <f t="shared" si="79"/>
        <v>0</v>
      </c>
      <c r="AW219" s="19"/>
      <c r="AX219" s="19"/>
      <c r="AY219" s="19"/>
      <c r="AZ219" s="19">
        <f t="shared" si="93"/>
        <v>0</v>
      </c>
      <c r="BA219" s="18">
        <f t="shared" si="80"/>
        <v>0</v>
      </c>
      <c r="BB219" s="19"/>
      <c r="BC219" s="19"/>
      <c r="BD219" s="19"/>
      <c r="BE219" s="19">
        <f t="shared" si="94"/>
        <v>0</v>
      </c>
      <c r="BF219" s="18">
        <f t="shared" si="81"/>
        <v>0</v>
      </c>
      <c r="BG219" s="19"/>
      <c r="BH219" s="19"/>
      <c r="BI219" s="19"/>
      <c r="BJ219" s="19">
        <f t="shared" si="95"/>
        <v>0</v>
      </c>
      <c r="BK219" s="18">
        <f t="shared" si="82"/>
        <v>0</v>
      </c>
    </row>
    <row r="220" spans="1:63" ht="24" x14ac:dyDescent="0.25">
      <c r="A220" s="44">
        <v>209019501</v>
      </c>
      <c r="B220" s="46" t="s">
        <v>58</v>
      </c>
      <c r="C220" s="45">
        <f>VLOOKUP(A220,'[31]MD agosto datos (2)'!$B$1170:$J$1753,9,0)</f>
        <v>2.7050000000000001</v>
      </c>
      <c r="D220" s="35">
        <f>VLOOKUP(A220,'[31]MD agosto datos (2)'!$B$2:$I$585,6,0)</f>
        <v>0</v>
      </c>
      <c r="E220" s="35">
        <f>VLOOKUP(A220,'[31]MD agosto datos (2)'!$B$2:$H$585,7,0)</f>
        <v>0</v>
      </c>
      <c r="F220" s="36">
        <f>VLOOKUP(A220,'[31]MD agosto datos (2)'!$B$2:$I$585,8,0)</f>
        <v>0</v>
      </c>
      <c r="G220" s="35">
        <f t="shared" si="83"/>
        <v>0</v>
      </c>
      <c r="H220" s="35">
        <f t="shared" si="84"/>
        <v>0</v>
      </c>
      <c r="I220" s="35">
        <f>VLOOKUP(A220,'[31]MD agosto datos (2)'!$B$586:$I$1169,6,0)</f>
        <v>0</v>
      </c>
      <c r="J220" s="35">
        <f>VLOOKUP(A220,'[31]MD agosto datos (2)'!$B$586:$I$1169,7,0)</f>
        <v>0</v>
      </c>
      <c r="K220" s="36">
        <f>VLOOKUP(A220,'[31]MD agosto datos (2)'!$B$586:$I$1169,8,0)</f>
        <v>0</v>
      </c>
      <c r="L220" s="40">
        <f t="shared" si="85"/>
        <v>0</v>
      </c>
      <c r="M220" s="41">
        <f t="shared" si="86"/>
        <v>0</v>
      </c>
      <c r="N220" s="35">
        <f>VLOOKUP(A220,'[31]MD agosto datos (2)'!$B$1170:$I$1753,6,0)</f>
        <v>0</v>
      </c>
      <c r="O220" s="35">
        <f>VLOOKUP(A220,'[31]MD agosto datos (2)'!$B$1170:$I$1753,7,0)</f>
        <v>0</v>
      </c>
      <c r="P220" s="36">
        <f>VLOOKUP(A220,'[31]MD agosto datos (2)'!$B$1170:$I$1753,8,0)</f>
        <v>0</v>
      </c>
      <c r="Q220" s="42">
        <f t="shared" si="87"/>
        <v>0</v>
      </c>
      <c r="R220" s="43">
        <f t="shared" si="88"/>
        <v>0</v>
      </c>
      <c r="S220" s="15"/>
      <c r="T220" s="16"/>
      <c r="U220" s="16"/>
      <c r="V220" s="17">
        <f t="shared" si="89"/>
        <v>0</v>
      </c>
      <c r="W220" s="18">
        <f t="shared" si="73"/>
        <v>0</v>
      </c>
      <c r="X220" s="16"/>
      <c r="Y220" s="16"/>
      <c r="Z220" s="16"/>
      <c r="AA220" s="19">
        <f t="shared" si="74"/>
        <v>0</v>
      </c>
      <c r="AB220" s="20">
        <f t="shared" si="75"/>
        <v>0</v>
      </c>
      <c r="AC220" s="16"/>
      <c r="AD220" s="21"/>
      <c r="AE220" s="21"/>
      <c r="AF220" s="19">
        <f t="shared" si="72"/>
        <v>0</v>
      </c>
      <c r="AG220" s="20">
        <f t="shared" si="76"/>
        <v>0</v>
      </c>
      <c r="AH220" s="19"/>
      <c r="AI220" s="19"/>
      <c r="AJ220" s="19"/>
      <c r="AK220" s="19">
        <f t="shared" si="90"/>
        <v>0</v>
      </c>
      <c r="AL220" s="20">
        <f t="shared" si="77"/>
        <v>0</v>
      </c>
      <c r="AM220" s="19"/>
      <c r="AN220" s="19"/>
      <c r="AO220" s="19"/>
      <c r="AP220" s="19">
        <f t="shared" si="91"/>
        <v>0</v>
      </c>
      <c r="AQ220" s="20">
        <f t="shared" si="78"/>
        <v>0</v>
      </c>
      <c r="AR220" s="19"/>
      <c r="AS220" s="19"/>
      <c r="AT220" s="19"/>
      <c r="AU220" s="19">
        <f t="shared" si="92"/>
        <v>0</v>
      </c>
      <c r="AV220" s="20">
        <f t="shared" si="79"/>
        <v>0</v>
      </c>
      <c r="AW220" s="19"/>
      <c r="AX220" s="19"/>
      <c r="AY220" s="19"/>
      <c r="AZ220" s="19">
        <f t="shared" si="93"/>
        <v>0</v>
      </c>
      <c r="BA220" s="18">
        <f t="shared" si="80"/>
        <v>0</v>
      </c>
      <c r="BB220" s="19"/>
      <c r="BC220" s="19"/>
      <c r="BD220" s="19"/>
      <c r="BE220" s="19">
        <f t="shared" si="94"/>
        <v>0</v>
      </c>
      <c r="BF220" s="18">
        <f t="shared" si="81"/>
        <v>0</v>
      </c>
      <c r="BG220" s="19"/>
      <c r="BH220" s="19"/>
      <c r="BI220" s="19"/>
      <c r="BJ220" s="19">
        <f t="shared" si="95"/>
        <v>0</v>
      </c>
      <c r="BK220" s="18">
        <f t="shared" si="82"/>
        <v>0</v>
      </c>
    </row>
    <row r="221" spans="1:63" ht="24" x14ac:dyDescent="0.25">
      <c r="A221" s="44">
        <v>209019502</v>
      </c>
      <c r="B221" s="46" t="s">
        <v>59</v>
      </c>
      <c r="C221" s="45">
        <f>VLOOKUP(A221,'[31]MD agosto datos (2)'!$B$1170:$J$1753,9,0)</f>
        <v>4.1989999999999998</v>
      </c>
      <c r="D221" s="35">
        <f>VLOOKUP(A221,'[31]MD agosto datos (2)'!$B$2:$I$585,6,0)</f>
        <v>0</v>
      </c>
      <c r="E221" s="35">
        <f>VLOOKUP(A221,'[31]MD agosto datos (2)'!$B$2:$H$585,7,0)</f>
        <v>0</v>
      </c>
      <c r="F221" s="36">
        <f>VLOOKUP(A221,'[31]MD agosto datos (2)'!$B$2:$I$585,8,0)</f>
        <v>0</v>
      </c>
      <c r="G221" s="35">
        <f t="shared" si="83"/>
        <v>0</v>
      </c>
      <c r="H221" s="35">
        <f t="shared" si="84"/>
        <v>0</v>
      </c>
      <c r="I221" s="35">
        <f>VLOOKUP(A221,'[31]MD agosto datos (2)'!$B$586:$I$1169,6,0)</f>
        <v>0</v>
      </c>
      <c r="J221" s="35">
        <f>VLOOKUP(A221,'[31]MD agosto datos (2)'!$B$586:$I$1169,7,0)</f>
        <v>0</v>
      </c>
      <c r="K221" s="36">
        <f>VLOOKUP(A221,'[31]MD agosto datos (2)'!$B$586:$I$1169,8,0)</f>
        <v>0</v>
      </c>
      <c r="L221" s="40">
        <f t="shared" si="85"/>
        <v>0</v>
      </c>
      <c r="M221" s="41">
        <f t="shared" si="86"/>
        <v>0</v>
      </c>
      <c r="N221" s="35">
        <f>VLOOKUP(A221,'[31]MD agosto datos (2)'!$B$1170:$I$1753,6,0)</f>
        <v>0</v>
      </c>
      <c r="O221" s="35">
        <f>VLOOKUP(A221,'[31]MD agosto datos (2)'!$B$1170:$I$1753,7,0)</f>
        <v>0</v>
      </c>
      <c r="P221" s="36">
        <f>VLOOKUP(A221,'[31]MD agosto datos (2)'!$B$1170:$I$1753,8,0)</f>
        <v>0</v>
      </c>
      <c r="Q221" s="42">
        <f t="shared" si="87"/>
        <v>0</v>
      </c>
      <c r="R221" s="43">
        <f t="shared" si="88"/>
        <v>0</v>
      </c>
      <c r="S221" s="15"/>
      <c r="T221" s="16"/>
      <c r="U221" s="16"/>
      <c r="V221" s="17">
        <f t="shared" si="89"/>
        <v>0</v>
      </c>
      <c r="W221" s="18">
        <f t="shared" si="73"/>
        <v>0</v>
      </c>
      <c r="X221" s="16"/>
      <c r="Y221" s="16"/>
      <c r="Z221" s="16"/>
      <c r="AA221" s="19">
        <f t="shared" si="74"/>
        <v>0</v>
      </c>
      <c r="AB221" s="20">
        <f t="shared" si="75"/>
        <v>0</v>
      </c>
      <c r="AC221" s="16"/>
      <c r="AD221" s="21"/>
      <c r="AE221" s="21"/>
      <c r="AF221" s="19">
        <f t="shared" si="72"/>
        <v>0</v>
      </c>
      <c r="AG221" s="20">
        <f t="shared" si="76"/>
        <v>0</v>
      </c>
      <c r="AH221" s="19"/>
      <c r="AI221" s="19"/>
      <c r="AJ221" s="19"/>
      <c r="AK221" s="19">
        <f t="shared" si="90"/>
        <v>0</v>
      </c>
      <c r="AL221" s="20">
        <f t="shared" si="77"/>
        <v>0</v>
      </c>
      <c r="AM221" s="19"/>
      <c r="AN221" s="19"/>
      <c r="AO221" s="19"/>
      <c r="AP221" s="19">
        <f t="shared" si="91"/>
        <v>0</v>
      </c>
      <c r="AQ221" s="20">
        <f t="shared" si="78"/>
        <v>0</v>
      </c>
      <c r="AR221" s="19"/>
      <c r="AS221" s="19"/>
      <c r="AT221" s="19"/>
      <c r="AU221" s="19">
        <f t="shared" si="92"/>
        <v>0</v>
      </c>
      <c r="AV221" s="20">
        <f t="shared" si="79"/>
        <v>0</v>
      </c>
      <c r="AW221" s="19"/>
      <c r="AX221" s="19"/>
      <c r="AY221" s="19"/>
      <c r="AZ221" s="19">
        <f t="shared" si="93"/>
        <v>0</v>
      </c>
      <c r="BA221" s="18">
        <f t="shared" si="80"/>
        <v>0</v>
      </c>
      <c r="BB221" s="19"/>
      <c r="BC221" s="19"/>
      <c r="BD221" s="19"/>
      <c r="BE221" s="19">
        <f t="shared" si="94"/>
        <v>0</v>
      </c>
      <c r="BF221" s="18">
        <f t="shared" si="81"/>
        <v>0</v>
      </c>
      <c r="BG221" s="19"/>
      <c r="BH221" s="19"/>
      <c r="BI221" s="19"/>
      <c r="BJ221" s="19">
        <f t="shared" si="95"/>
        <v>0</v>
      </c>
      <c r="BK221" s="18">
        <f t="shared" si="82"/>
        <v>0</v>
      </c>
    </row>
    <row r="222" spans="1:63" ht="24" x14ac:dyDescent="0.25">
      <c r="A222" s="44">
        <v>209019503</v>
      </c>
      <c r="B222" s="46" t="s">
        <v>60</v>
      </c>
      <c r="C222" s="45">
        <f>VLOOKUP(A222,'[31]MD agosto datos (2)'!$B$1170:$J$1753,9,0)</f>
        <v>1.65</v>
      </c>
      <c r="D222" s="35">
        <f>VLOOKUP(A222,'[31]MD agosto datos (2)'!$B$2:$I$585,6,0)</f>
        <v>0</v>
      </c>
      <c r="E222" s="35">
        <f>VLOOKUP(A222,'[31]MD agosto datos (2)'!$B$2:$H$585,7,0)</f>
        <v>0</v>
      </c>
      <c r="F222" s="36">
        <f>VLOOKUP(A222,'[31]MD agosto datos (2)'!$B$2:$I$585,8,0)</f>
        <v>0</v>
      </c>
      <c r="G222" s="35">
        <f t="shared" si="83"/>
        <v>0</v>
      </c>
      <c r="H222" s="35">
        <f t="shared" si="84"/>
        <v>0</v>
      </c>
      <c r="I222" s="35">
        <f>VLOOKUP(A222,'[31]MD agosto datos (2)'!$B$586:$I$1169,6,0)</f>
        <v>0</v>
      </c>
      <c r="J222" s="35">
        <f>VLOOKUP(A222,'[31]MD agosto datos (2)'!$B$586:$I$1169,7,0)</f>
        <v>0</v>
      </c>
      <c r="K222" s="36">
        <f>VLOOKUP(A222,'[31]MD agosto datos (2)'!$B$586:$I$1169,8,0)</f>
        <v>0</v>
      </c>
      <c r="L222" s="40">
        <f t="shared" si="85"/>
        <v>0</v>
      </c>
      <c r="M222" s="41">
        <f t="shared" si="86"/>
        <v>0</v>
      </c>
      <c r="N222" s="35">
        <f>VLOOKUP(A222,'[31]MD agosto datos (2)'!$B$1170:$I$1753,6,0)</f>
        <v>0</v>
      </c>
      <c r="O222" s="35">
        <f>VLOOKUP(A222,'[31]MD agosto datos (2)'!$B$1170:$I$1753,7,0)</f>
        <v>0</v>
      </c>
      <c r="P222" s="36">
        <f>VLOOKUP(A222,'[31]MD agosto datos (2)'!$B$1170:$I$1753,8,0)</f>
        <v>0</v>
      </c>
      <c r="Q222" s="42">
        <f t="shared" si="87"/>
        <v>0</v>
      </c>
      <c r="R222" s="43">
        <f t="shared" si="88"/>
        <v>0</v>
      </c>
      <c r="S222" s="15"/>
      <c r="T222" s="16"/>
      <c r="U222" s="16"/>
      <c r="V222" s="17">
        <f t="shared" si="89"/>
        <v>0</v>
      </c>
      <c r="W222" s="18">
        <f t="shared" si="73"/>
        <v>0</v>
      </c>
      <c r="X222" s="16"/>
      <c r="Y222" s="16"/>
      <c r="Z222" s="16"/>
      <c r="AA222" s="19">
        <f t="shared" si="74"/>
        <v>0</v>
      </c>
      <c r="AB222" s="20">
        <f t="shared" si="75"/>
        <v>0</v>
      </c>
      <c r="AC222" s="16"/>
      <c r="AD222" s="21"/>
      <c r="AE222" s="21"/>
      <c r="AF222" s="19">
        <f t="shared" si="72"/>
        <v>0</v>
      </c>
      <c r="AG222" s="20">
        <f t="shared" si="76"/>
        <v>0</v>
      </c>
      <c r="AH222" s="19"/>
      <c r="AI222" s="19"/>
      <c r="AJ222" s="19"/>
      <c r="AK222" s="19">
        <f t="shared" si="90"/>
        <v>0</v>
      </c>
      <c r="AL222" s="20">
        <f t="shared" si="77"/>
        <v>0</v>
      </c>
      <c r="AM222" s="19"/>
      <c r="AN222" s="19"/>
      <c r="AO222" s="19"/>
      <c r="AP222" s="19">
        <f t="shared" si="91"/>
        <v>0</v>
      </c>
      <c r="AQ222" s="20">
        <f t="shared" si="78"/>
        <v>0</v>
      </c>
      <c r="AR222" s="19"/>
      <c r="AS222" s="19"/>
      <c r="AT222" s="19"/>
      <c r="AU222" s="19">
        <f t="shared" si="92"/>
        <v>0</v>
      </c>
      <c r="AV222" s="20">
        <f t="shared" si="79"/>
        <v>0</v>
      </c>
      <c r="AW222" s="19"/>
      <c r="AX222" s="19"/>
      <c r="AY222" s="19"/>
      <c r="AZ222" s="19">
        <f t="shared" si="93"/>
        <v>0</v>
      </c>
      <c r="BA222" s="18">
        <f t="shared" si="80"/>
        <v>0</v>
      </c>
      <c r="BB222" s="19"/>
      <c r="BC222" s="19"/>
      <c r="BD222" s="19"/>
      <c r="BE222" s="19">
        <f t="shared" si="94"/>
        <v>0</v>
      </c>
      <c r="BF222" s="18">
        <f t="shared" si="81"/>
        <v>0</v>
      </c>
      <c r="BG222" s="19"/>
      <c r="BH222" s="19"/>
      <c r="BI222" s="19"/>
      <c r="BJ222" s="19">
        <f t="shared" si="95"/>
        <v>0</v>
      </c>
      <c r="BK222" s="18">
        <f t="shared" si="82"/>
        <v>0</v>
      </c>
    </row>
    <row r="223" spans="1:63" ht="24" x14ac:dyDescent="0.25">
      <c r="A223" s="44">
        <v>209019504</v>
      </c>
      <c r="B223" s="46" t="s">
        <v>61</v>
      </c>
      <c r="C223" s="45">
        <f>VLOOKUP(A223,'[31]MD agosto datos (2)'!$B$1170:$J$1753,9,0)</f>
        <v>3.8</v>
      </c>
      <c r="D223" s="35">
        <f>VLOOKUP(A223,'[31]MD agosto datos (2)'!$B$2:$I$585,6,0)</f>
        <v>0</v>
      </c>
      <c r="E223" s="35">
        <f>VLOOKUP(A223,'[31]MD agosto datos (2)'!$B$2:$H$585,7,0)</f>
        <v>0</v>
      </c>
      <c r="F223" s="36">
        <f>VLOOKUP(A223,'[31]MD agosto datos (2)'!$B$2:$I$585,8,0)</f>
        <v>0</v>
      </c>
      <c r="G223" s="35">
        <f t="shared" si="83"/>
        <v>0</v>
      </c>
      <c r="H223" s="35">
        <f t="shared" si="84"/>
        <v>0</v>
      </c>
      <c r="I223" s="35">
        <f>VLOOKUP(A223,'[31]MD agosto datos (2)'!$B$586:$I$1169,6,0)</f>
        <v>0</v>
      </c>
      <c r="J223" s="35">
        <f>VLOOKUP(A223,'[31]MD agosto datos (2)'!$B$586:$I$1169,7,0)</f>
        <v>0</v>
      </c>
      <c r="K223" s="36">
        <f>VLOOKUP(A223,'[31]MD agosto datos (2)'!$B$586:$I$1169,8,0)</f>
        <v>0</v>
      </c>
      <c r="L223" s="40">
        <f t="shared" si="85"/>
        <v>0</v>
      </c>
      <c r="M223" s="41">
        <f t="shared" si="86"/>
        <v>0</v>
      </c>
      <c r="N223" s="35">
        <f>VLOOKUP(A223,'[31]MD agosto datos (2)'!$B$1170:$I$1753,6,0)</f>
        <v>0</v>
      </c>
      <c r="O223" s="35">
        <f>VLOOKUP(A223,'[31]MD agosto datos (2)'!$B$1170:$I$1753,7,0)</f>
        <v>0</v>
      </c>
      <c r="P223" s="36">
        <f>VLOOKUP(A223,'[31]MD agosto datos (2)'!$B$1170:$I$1753,8,0)</f>
        <v>0</v>
      </c>
      <c r="Q223" s="42">
        <f t="shared" si="87"/>
        <v>0</v>
      </c>
      <c r="R223" s="43">
        <f t="shared" si="88"/>
        <v>0</v>
      </c>
      <c r="S223" s="15"/>
      <c r="T223" s="16"/>
      <c r="U223" s="16"/>
      <c r="V223" s="17">
        <f t="shared" si="89"/>
        <v>0</v>
      </c>
      <c r="W223" s="18">
        <f t="shared" si="73"/>
        <v>0</v>
      </c>
      <c r="X223" s="16"/>
      <c r="Y223" s="16"/>
      <c r="Z223" s="16"/>
      <c r="AA223" s="19">
        <f t="shared" si="74"/>
        <v>0</v>
      </c>
      <c r="AB223" s="20">
        <f t="shared" si="75"/>
        <v>0</v>
      </c>
      <c r="AC223" s="16"/>
      <c r="AD223" s="21"/>
      <c r="AE223" s="21"/>
      <c r="AF223" s="19">
        <f t="shared" si="72"/>
        <v>0</v>
      </c>
      <c r="AG223" s="20">
        <f t="shared" si="76"/>
        <v>0</v>
      </c>
      <c r="AH223" s="19"/>
      <c r="AI223" s="19"/>
      <c r="AJ223" s="19"/>
      <c r="AK223" s="19">
        <f t="shared" si="90"/>
        <v>0</v>
      </c>
      <c r="AL223" s="20">
        <f t="shared" si="77"/>
        <v>0</v>
      </c>
      <c r="AM223" s="19"/>
      <c r="AN223" s="19"/>
      <c r="AO223" s="19"/>
      <c r="AP223" s="19">
        <f t="shared" si="91"/>
        <v>0</v>
      </c>
      <c r="AQ223" s="20">
        <f t="shared" si="78"/>
        <v>0</v>
      </c>
      <c r="AR223" s="19"/>
      <c r="AS223" s="19"/>
      <c r="AT223" s="19"/>
      <c r="AU223" s="19">
        <f t="shared" si="92"/>
        <v>0</v>
      </c>
      <c r="AV223" s="20">
        <f t="shared" si="79"/>
        <v>0</v>
      </c>
      <c r="AW223" s="19"/>
      <c r="AX223" s="19"/>
      <c r="AY223" s="19"/>
      <c r="AZ223" s="19">
        <f t="shared" si="93"/>
        <v>0</v>
      </c>
      <c r="BA223" s="18">
        <f t="shared" si="80"/>
        <v>0</v>
      </c>
      <c r="BB223" s="19"/>
      <c r="BC223" s="19"/>
      <c r="BD223" s="19"/>
      <c r="BE223" s="19">
        <f t="shared" si="94"/>
        <v>0</v>
      </c>
      <c r="BF223" s="18">
        <f t="shared" si="81"/>
        <v>0</v>
      </c>
      <c r="BG223" s="19"/>
      <c r="BH223" s="19"/>
      <c r="BI223" s="19"/>
      <c r="BJ223" s="19">
        <f t="shared" si="95"/>
        <v>0</v>
      </c>
      <c r="BK223" s="18">
        <f t="shared" si="82"/>
        <v>0</v>
      </c>
    </row>
    <row r="224" spans="1:63" ht="24" x14ac:dyDescent="0.25">
      <c r="A224" s="44">
        <v>209019508</v>
      </c>
      <c r="B224" s="46" t="s">
        <v>63</v>
      </c>
      <c r="C224" s="45">
        <f>VLOOKUP(A224,'[31]MD agosto datos (2)'!$B$1170:$J$1753,9,0)</f>
        <v>8.9800000000000005E-2</v>
      </c>
      <c r="D224" s="35">
        <f>VLOOKUP(A224,'[31]MD agosto datos (2)'!$B$2:$I$585,6,0)</f>
        <v>0</v>
      </c>
      <c r="E224" s="35">
        <f>VLOOKUP(A224,'[31]MD agosto datos (2)'!$B$2:$H$585,7,0)</f>
        <v>0</v>
      </c>
      <c r="F224" s="36">
        <f>VLOOKUP(A224,'[31]MD agosto datos (2)'!$B$2:$I$585,8,0)</f>
        <v>0</v>
      </c>
      <c r="G224" s="35">
        <f t="shared" si="83"/>
        <v>0</v>
      </c>
      <c r="H224" s="35">
        <f t="shared" si="84"/>
        <v>0</v>
      </c>
      <c r="I224" s="35">
        <f>VLOOKUP(A224,'[31]MD agosto datos (2)'!$B$586:$I$1169,6,0)</f>
        <v>0</v>
      </c>
      <c r="J224" s="35">
        <f>VLOOKUP(A224,'[31]MD agosto datos (2)'!$B$586:$I$1169,7,0)</f>
        <v>0</v>
      </c>
      <c r="K224" s="36">
        <f>VLOOKUP(A224,'[31]MD agosto datos (2)'!$B$586:$I$1169,8,0)</f>
        <v>0</v>
      </c>
      <c r="L224" s="40">
        <f t="shared" si="85"/>
        <v>0</v>
      </c>
      <c r="M224" s="41">
        <f t="shared" si="86"/>
        <v>0</v>
      </c>
      <c r="N224" s="35">
        <f>VLOOKUP(A224,'[31]MD agosto datos (2)'!$B$1170:$I$1753,6,0)</f>
        <v>0</v>
      </c>
      <c r="O224" s="35">
        <f>VLOOKUP(A224,'[31]MD agosto datos (2)'!$B$1170:$I$1753,7,0)</f>
        <v>0</v>
      </c>
      <c r="P224" s="36">
        <f>VLOOKUP(A224,'[31]MD agosto datos (2)'!$B$1170:$I$1753,8,0)</f>
        <v>0</v>
      </c>
      <c r="Q224" s="42">
        <f t="shared" si="87"/>
        <v>0</v>
      </c>
      <c r="R224" s="43">
        <f t="shared" si="88"/>
        <v>0</v>
      </c>
      <c r="S224" s="15"/>
      <c r="T224" s="16"/>
      <c r="U224" s="16"/>
      <c r="V224" s="17">
        <f t="shared" si="89"/>
        <v>0</v>
      </c>
      <c r="W224" s="18">
        <f t="shared" si="73"/>
        <v>0</v>
      </c>
      <c r="X224" s="16"/>
      <c r="Y224" s="16"/>
      <c r="Z224" s="16"/>
      <c r="AA224" s="19">
        <f t="shared" si="74"/>
        <v>0</v>
      </c>
      <c r="AB224" s="20">
        <f t="shared" si="75"/>
        <v>0</v>
      </c>
      <c r="AC224" s="16"/>
      <c r="AD224" s="21"/>
      <c r="AE224" s="21"/>
      <c r="AF224" s="19">
        <f t="shared" si="72"/>
        <v>0</v>
      </c>
      <c r="AG224" s="20">
        <f t="shared" si="76"/>
        <v>0</v>
      </c>
      <c r="AH224" s="19"/>
      <c r="AI224" s="19"/>
      <c r="AJ224" s="19"/>
      <c r="AK224" s="19">
        <f t="shared" si="90"/>
        <v>0</v>
      </c>
      <c r="AL224" s="20">
        <f t="shared" si="77"/>
        <v>0</v>
      </c>
      <c r="AM224" s="19"/>
      <c r="AN224" s="19"/>
      <c r="AO224" s="19"/>
      <c r="AP224" s="19">
        <f t="shared" si="91"/>
        <v>0</v>
      </c>
      <c r="AQ224" s="20">
        <f t="shared" si="78"/>
        <v>0</v>
      </c>
      <c r="AR224" s="19"/>
      <c r="AS224" s="19"/>
      <c r="AT224" s="19"/>
      <c r="AU224" s="19">
        <f t="shared" si="92"/>
        <v>0</v>
      </c>
      <c r="AV224" s="20">
        <f t="shared" si="79"/>
        <v>0</v>
      </c>
      <c r="AW224" s="19"/>
      <c r="AX224" s="19"/>
      <c r="AY224" s="19"/>
      <c r="AZ224" s="19">
        <f t="shared" si="93"/>
        <v>0</v>
      </c>
      <c r="BA224" s="18">
        <f t="shared" si="80"/>
        <v>0</v>
      </c>
      <c r="BB224" s="19"/>
      <c r="BC224" s="19"/>
      <c r="BD224" s="19"/>
      <c r="BE224" s="19">
        <f t="shared" si="94"/>
        <v>0</v>
      </c>
      <c r="BF224" s="18">
        <f t="shared" si="81"/>
        <v>0</v>
      </c>
      <c r="BG224" s="19"/>
      <c r="BH224" s="19"/>
      <c r="BI224" s="19"/>
      <c r="BJ224" s="19">
        <f t="shared" si="95"/>
        <v>0</v>
      </c>
      <c r="BK224" s="18">
        <f t="shared" si="82"/>
        <v>0</v>
      </c>
    </row>
    <row r="225" spans="1:63" x14ac:dyDescent="0.25">
      <c r="A225" s="44">
        <v>209019600</v>
      </c>
      <c r="B225" s="46" t="s">
        <v>64</v>
      </c>
      <c r="C225" s="45">
        <f>VLOOKUP(A225,'[31]MD agosto datos (2)'!$B$1170:$J$1753,9,0)</f>
        <v>0.2</v>
      </c>
      <c r="D225" s="35">
        <f>VLOOKUP(A225,'[31]MD agosto datos (2)'!$B$2:$I$585,6,0)</f>
        <v>0</v>
      </c>
      <c r="E225" s="35">
        <f>VLOOKUP(A225,'[31]MD agosto datos (2)'!$B$2:$H$585,7,0)</f>
        <v>0</v>
      </c>
      <c r="F225" s="36">
        <f>VLOOKUP(A225,'[31]MD agosto datos (2)'!$B$2:$I$585,8,0)</f>
        <v>0</v>
      </c>
      <c r="G225" s="35">
        <f t="shared" si="83"/>
        <v>0</v>
      </c>
      <c r="H225" s="35">
        <f t="shared" si="84"/>
        <v>0</v>
      </c>
      <c r="I225" s="35">
        <f>VLOOKUP(A225,'[31]MD agosto datos (2)'!$B$586:$I$1169,6,0)</f>
        <v>0</v>
      </c>
      <c r="J225" s="35">
        <f>VLOOKUP(A225,'[31]MD agosto datos (2)'!$B$586:$I$1169,7,0)</f>
        <v>0</v>
      </c>
      <c r="K225" s="36">
        <f>VLOOKUP(A225,'[31]MD agosto datos (2)'!$B$586:$I$1169,8,0)</f>
        <v>0</v>
      </c>
      <c r="L225" s="40">
        <f t="shared" si="85"/>
        <v>0</v>
      </c>
      <c r="M225" s="41">
        <f t="shared" si="86"/>
        <v>0</v>
      </c>
      <c r="N225" s="35">
        <f>VLOOKUP(A225,'[31]MD agosto datos (2)'!$B$1170:$I$1753,6,0)</f>
        <v>26450</v>
      </c>
      <c r="O225" s="35">
        <f>VLOOKUP(A225,'[31]MD agosto datos (2)'!$B$1170:$I$1753,7,0)</f>
        <v>0</v>
      </c>
      <c r="P225" s="36">
        <f>VLOOKUP(A225,'[31]MD agosto datos (2)'!$B$1170:$I$1753,8,0)</f>
        <v>2500</v>
      </c>
      <c r="Q225" s="42">
        <f t="shared" si="87"/>
        <v>28950</v>
      </c>
      <c r="R225" s="43">
        <f t="shared" si="88"/>
        <v>5790</v>
      </c>
      <c r="S225" s="15"/>
      <c r="T225" s="16"/>
      <c r="U225" s="16"/>
      <c r="V225" s="17">
        <f t="shared" si="89"/>
        <v>0</v>
      </c>
      <c r="W225" s="18">
        <f t="shared" si="73"/>
        <v>0</v>
      </c>
      <c r="X225" s="16"/>
      <c r="Y225" s="16"/>
      <c r="Z225" s="16"/>
      <c r="AA225" s="19">
        <f t="shared" si="74"/>
        <v>0</v>
      </c>
      <c r="AB225" s="20">
        <f t="shared" si="75"/>
        <v>0</v>
      </c>
      <c r="AC225" s="16"/>
      <c r="AD225" s="21"/>
      <c r="AE225" s="21"/>
      <c r="AF225" s="19">
        <f t="shared" si="72"/>
        <v>0</v>
      </c>
      <c r="AG225" s="20">
        <f t="shared" si="76"/>
        <v>0</v>
      </c>
      <c r="AH225" s="19"/>
      <c r="AI225" s="19"/>
      <c r="AJ225" s="19"/>
      <c r="AK225" s="19">
        <f t="shared" si="90"/>
        <v>0</v>
      </c>
      <c r="AL225" s="20">
        <f t="shared" si="77"/>
        <v>0</v>
      </c>
      <c r="AM225" s="19"/>
      <c r="AN225" s="19"/>
      <c r="AO225" s="19"/>
      <c r="AP225" s="19">
        <f t="shared" si="91"/>
        <v>0</v>
      </c>
      <c r="AQ225" s="20">
        <f t="shared" si="78"/>
        <v>0</v>
      </c>
      <c r="AR225" s="19"/>
      <c r="AS225" s="19"/>
      <c r="AT225" s="19"/>
      <c r="AU225" s="19">
        <f t="shared" si="92"/>
        <v>0</v>
      </c>
      <c r="AV225" s="20">
        <f t="shared" si="79"/>
        <v>0</v>
      </c>
      <c r="AW225" s="19"/>
      <c r="AX225" s="19"/>
      <c r="AY225" s="19"/>
      <c r="AZ225" s="19">
        <f t="shared" si="93"/>
        <v>0</v>
      </c>
      <c r="BA225" s="18">
        <f t="shared" si="80"/>
        <v>0</v>
      </c>
      <c r="BB225" s="19"/>
      <c r="BC225" s="19"/>
      <c r="BD225" s="19"/>
      <c r="BE225" s="19">
        <f t="shared" si="94"/>
        <v>0</v>
      </c>
      <c r="BF225" s="18">
        <f t="shared" si="81"/>
        <v>0</v>
      </c>
      <c r="BG225" s="19"/>
      <c r="BH225" s="19"/>
      <c r="BI225" s="19"/>
      <c r="BJ225" s="19">
        <f t="shared" si="95"/>
        <v>0</v>
      </c>
      <c r="BK225" s="18">
        <f t="shared" si="82"/>
        <v>0</v>
      </c>
    </row>
    <row r="226" spans="1:63" x14ac:dyDescent="0.25">
      <c r="A226" s="44">
        <v>209019800</v>
      </c>
      <c r="B226" s="46" t="s">
        <v>65</v>
      </c>
      <c r="C226" s="45">
        <f>VLOOKUP(A226,'[31]MD agosto datos (2)'!$B$1170:$J$1753,9,0)</f>
        <v>54.75</v>
      </c>
      <c r="D226" s="35">
        <f>VLOOKUP(A226,'[31]MD agosto datos (2)'!$B$2:$I$585,6,0)</f>
        <v>0</v>
      </c>
      <c r="E226" s="35">
        <f>VLOOKUP(A226,'[31]MD agosto datos (2)'!$B$2:$H$585,7,0)</f>
        <v>0</v>
      </c>
      <c r="F226" s="36">
        <f>VLOOKUP(A226,'[31]MD agosto datos (2)'!$B$2:$I$585,8,0)</f>
        <v>0</v>
      </c>
      <c r="G226" s="35">
        <f t="shared" si="83"/>
        <v>0</v>
      </c>
      <c r="H226" s="35">
        <f t="shared" si="84"/>
        <v>0</v>
      </c>
      <c r="I226" s="35">
        <f>VLOOKUP(A226,'[31]MD agosto datos (2)'!$B$586:$I$1169,6,0)</f>
        <v>0</v>
      </c>
      <c r="J226" s="35">
        <f>VLOOKUP(A226,'[31]MD agosto datos (2)'!$B$586:$I$1169,7,0)</f>
        <v>0</v>
      </c>
      <c r="K226" s="36">
        <f>VLOOKUP(A226,'[31]MD agosto datos (2)'!$B$586:$I$1169,8,0)</f>
        <v>0</v>
      </c>
      <c r="L226" s="40">
        <f t="shared" si="85"/>
        <v>0</v>
      </c>
      <c r="M226" s="41">
        <f t="shared" si="86"/>
        <v>0</v>
      </c>
      <c r="N226" s="35">
        <f>VLOOKUP(A226,'[31]MD agosto datos (2)'!$B$1170:$I$1753,6,0)</f>
        <v>0</v>
      </c>
      <c r="O226" s="35">
        <f>VLOOKUP(A226,'[31]MD agosto datos (2)'!$B$1170:$I$1753,7,0)</f>
        <v>0</v>
      </c>
      <c r="P226" s="36">
        <f>VLOOKUP(A226,'[31]MD agosto datos (2)'!$B$1170:$I$1753,8,0)</f>
        <v>0</v>
      </c>
      <c r="Q226" s="42">
        <f t="shared" si="87"/>
        <v>0</v>
      </c>
      <c r="R226" s="43">
        <f t="shared" si="88"/>
        <v>0</v>
      </c>
      <c r="S226" s="15"/>
      <c r="T226" s="16"/>
      <c r="U226" s="16"/>
      <c r="V226" s="17">
        <f t="shared" si="89"/>
        <v>0</v>
      </c>
      <c r="W226" s="18">
        <f t="shared" si="73"/>
        <v>0</v>
      </c>
      <c r="X226" s="16"/>
      <c r="Y226" s="16"/>
      <c r="Z226" s="16"/>
      <c r="AA226" s="19">
        <f t="shared" si="74"/>
        <v>0</v>
      </c>
      <c r="AB226" s="20">
        <f t="shared" si="75"/>
        <v>0</v>
      </c>
      <c r="AC226" s="16"/>
      <c r="AD226" s="21"/>
      <c r="AE226" s="21"/>
      <c r="AF226" s="19">
        <f t="shared" si="72"/>
        <v>0</v>
      </c>
      <c r="AG226" s="20">
        <f t="shared" si="76"/>
        <v>0</v>
      </c>
      <c r="AH226" s="19"/>
      <c r="AI226" s="19"/>
      <c r="AJ226" s="19"/>
      <c r="AK226" s="19">
        <f t="shared" si="90"/>
        <v>0</v>
      </c>
      <c r="AL226" s="20">
        <f t="shared" si="77"/>
        <v>0</v>
      </c>
      <c r="AM226" s="19"/>
      <c r="AN226" s="19"/>
      <c r="AO226" s="19"/>
      <c r="AP226" s="19">
        <f t="shared" si="91"/>
        <v>0</v>
      </c>
      <c r="AQ226" s="20">
        <f t="shared" si="78"/>
        <v>0</v>
      </c>
      <c r="AR226" s="19"/>
      <c r="AS226" s="19"/>
      <c r="AT226" s="19"/>
      <c r="AU226" s="19">
        <f t="shared" si="92"/>
        <v>0</v>
      </c>
      <c r="AV226" s="20">
        <f t="shared" si="79"/>
        <v>0</v>
      </c>
      <c r="AW226" s="19"/>
      <c r="AX226" s="19"/>
      <c r="AY226" s="19"/>
      <c r="AZ226" s="19">
        <f t="shared" si="93"/>
        <v>0</v>
      </c>
      <c r="BA226" s="18">
        <f t="shared" si="80"/>
        <v>0</v>
      </c>
      <c r="BB226" s="19"/>
      <c r="BC226" s="19"/>
      <c r="BD226" s="19"/>
      <c r="BE226" s="19">
        <f t="shared" si="94"/>
        <v>0</v>
      </c>
      <c r="BF226" s="18">
        <f t="shared" si="81"/>
        <v>0</v>
      </c>
      <c r="BG226" s="19"/>
      <c r="BH226" s="19"/>
      <c r="BI226" s="19"/>
      <c r="BJ226" s="19">
        <f t="shared" si="95"/>
        <v>0</v>
      </c>
      <c r="BK226" s="18">
        <f t="shared" si="82"/>
        <v>0</v>
      </c>
    </row>
    <row r="227" spans="1:63" ht="36" x14ac:dyDescent="0.25">
      <c r="A227" s="44">
        <v>209019902</v>
      </c>
      <c r="B227" s="46" t="s">
        <v>67</v>
      </c>
      <c r="C227" s="45">
        <f>VLOOKUP(A227,'[31]MD agosto datos (2)'!$B$1170:$J$1753,9,0)</f>
        <v>168</v>
      </c>
      <c r="D227" s="35">
        <f>VLOOKUP(A227,'[31]MD agosto datos (2)'!$B$2:$I$585,6,0)</f>
        <v>0</v>
      </c>
      <c r="E227" s="35">
        <f>VLOOKUP(A227,'[31]MD agosto datos (2)'!$B$2:$H$585,7,0)</f>
        <v>0</v>
      </c>
      <c r="F227" s="36">
        <f>VLOOKUP(A227,'[31]MD agosto datos (2)'!$B$2:$I$585,8,0)</f>
        <v>0</v>
      </c>
      <c r="G227" s="35">
        <f t="shared" si="83"/>
        <v>0</v>
      </c>
      <c r="H227" s="35">
        <f t="shared" si="84"/>
        <v>0</v>
      </c>
      <c r="I227" s="35">
        <f>VLOOKUP(A227,'[31]MD agosto datos (2)'!$B$586:$I$1169,6,0)</f>
        <v>0</v>
      </c>
      <c r="J227" s="35">
        <f>VLOOKUP(A227,'[31]MD agosto datos (2)'!$B$586:$I$1169,7,0)</f>
        <v>0</v>
      </c>
      <c r="K227" s="36">
        <f>VLOOKUP(A227,'[31]MD agosto datos (2)'!$B$586:$I$1169,8,0)</f>
        <v>0</v>
      </c>
      <c r="L227" s="40">
        <f t="shared" si="85"/>
        <v>0</v>
      </c>
      <c r="M227" s="41">
        <f t="shared" si="86"/>
        <v>0</v>
      </c>
      <c r="N227" s="35">
        <f>VLOOKUP(A227,'[31]MD agosto datos (2)'!$B$1170:$I$1753,6,0)</f>
        <v>0</v>
      </c>
      <c r="O227" s="35">
        <f>VLOOKUP(A227,'[31]MD agosto datos (2)'!$B$1170:$I$1753,7,0)</f>
        <v>0</v>
      </c>
      <c r="P227" s="36">
        <f>VLOOKUP(A227,'[31]MD agosto datos (2)'!$B$1170:$I$1753,8,0)</f>
        <v>0</v>
      </c>
      <c r="Q227" s="42">
        <f t="shared" si="87"/>
        <v>0</v>
      </c>
      <c r="R227" s="43">
        <f t="shared" si="88"/>
        <v>0</v>
      </c>
      <c r="S227" s="15"/>
      <c r="T227" s="16"/>
      <c r="U227" s="16"/>
      <c r="V227" s="17">
        <f t="shared" si="89"/>
        <v>0</v>
      </c>
      <c r="W227" s="18">
        <f t="shared" si="73"/>
        <v>0</v>
      </c>
      <c r="X227" s="16"/>
      <c r="Y227" s="16"/>
      <c r="Z227" s="16"/>
      <c r="AA227" s="19">
        <f t="shared" si="74"/>
        <v>0</v>
      </c>
      <c r="AB227" s="20">
        <f t="shared" si="75"/>
        <v>0</v>
      </c>
      <c r="AC227" s="16"/>
      <c r="AD227" s="21"/>
      <c r="AE227" s="21"/>
      <c r="AF227" s="19">
        <f t="shared" si="72"/>
        <v>0</v>
      </c>
      <c r="AG227" s="20">
        <f t="shared" si="76"/>
        <v>0</v>
      </c>
      <c r="AH227" s="19"/>
      <c r="AI227" s="19"/>
      <c r="AJ227" s="19"/>
      <c r="AK227" s="19">
        <f t="shared" si="90"/>
        <v>0</v>
      </c>
      <c r="AL227" s="20">
        <f t="shared" si="77"/>
        <v>0</v>
      </c>
      <c r="AM227" s="19"/>
      <c r="AN227" s="19"/>
      <c r="AO227" s="19"/>
      <c r="AP227" s="19">
        <f t="shared" si="91"/>
        <v>0</v>
      </c>
      <c r="AQ227" s="20">
        <f t="shared" si="78"/>
        <v>0</v>
      </c>
      <c r="AR227" s="19"/>
      <c r="AS227" s="19"/>
      <c r="AT227" s="19"/>
      <c r="AU227" s="19">
        <f t="shared" si="92"/>
        <v>0</v>
      </c>
      <c r="AV227" s="20">
        <f t="shared" si="79"/>
        <v>0</v>
      </c>
      <c r="AW227" s="19"/>
      <c r="AX227" s="19"/>
      <c r="AY227" s="19"/>
      <c r="AZ227" s="19">
        <f t="shared" si="93"/>
        <v>0</v>
      </c>
      <c r="BA227" s="18">
        <f t="shared" si="80"/>
        <v>0</v>
      </c>
      <c r="BB227" s="19"/>
      <c r="BC227" s="19"/>
      <c r="BD227" s="19"/>
      <c r="BE227" s="19">
        <f t="shared" si="94"/>
        <v>0</v>
      </c>
      <c r="BF227" s="18">
        <f t="shared" si="81"/>
        <v>0</v>
      </c>
      <c r="BG227" s="19"/>
      <c r="BH227" s="19"/>
      <c r="BI227" s="19"/>
      <c r="BJ227" s="19">
        <f t="shared" si="95"/>
        <v>0</v>
      </c>
      <c r="BK227" s="18">
        <f t="shared" si="82"/>
        <v>0</v>
      </c>
    </row>
    <row r="228" spans="1:63" ht="36" x14ac:dyDescent="0.25">
      <c r="A228" s="44">
        <v>209019903</v>
      </c>
      <c r="B228" s="46" t="s">
        <v>68</v>
      </c>
      <c r="C228" s="45">
        <f>VLOOKUP(A228,'[31]MD agosto datos (2)'!$B$1170:$J$1753,9,0)</f>
        <v>123.7</v>
      </c>
      <c r="D228" s="35">
        <f>VLOOKUP(A228,'[31]MD agosto datos (2)'!$B$2:$I$585,6,0)</f>
        <v>0</v>
      </c>
      <c r="E228" s="35">
        <f>VLOOKUP(A228,'[31]MD agosto datos (2)'!$B$2:$H$585,7,0)</f>
        <v>0</v>
      </c>
      <c r="F228" s="36">
        <f>VLOOKUP(A228,'[31]MD agosto datos (2)'!$B$2:$I$585,8,0)</f>
        <v>0</v>
      </c>
      <c r="G228" s="35">
        <f t="shared" si="83"/>
        <v>0</v>
      </c>
      <c r="H228" s="35">
        <f t="shared" si="84"/>
        <v>0</v>
      </c>
      <c r="I228" s="35">
        <f>VLOOKUP(A228,'[31]MD agosto datos (2)'!$B$586:$I$1169,6,0)</f>
        <v>0</v>
      </c>
      <c r="J228" s="35">
        <f>VLOOKUP(A228,'[31]MD agosto datos (2)'!$B$586:$I$1169,7,0)</f>
        <v>0</v>
      </c>
      <c r="K228" s="36">
        <f>VLOOKUP(A228,'[31]MD agosto datos (2)'!$B$586:$I$1169,8,0)</f>
        <v>0</v>
      </c>
      <c r="L228" s="40">
        <f t="shared" si="85"/>
        <v>0</v>
      </c>
      <c r="M228" s="41">
        <f t="shared" si="86"/>
        <v>0</v>
      </c>
      <c r="N228" s="35">
        <f>VLOOKUP(A228,'[31]MD agosto datos (2)'!$B$1170:$I$1753,6,0)</f>
        <v>0</v>
      </c>
      <c r="O228" s="35">
        <f>VLOOKUP(A228,'[31]MD agosto datos (2)'!$B$1170:$I$1753,7,0)</f>
        <v>0</v>
      </c>
      <c r="P228" s="36">
        <f>VLOOKUP(A228,'[31]MD agosto datos (2)'!$B$1170:$I$1753,8,0)</f>
        <v>0</v>
      </c>
      <c r="Q228" s="42">
        <f t="shared" si="87"/>
        <v>0</v>
      </c>
      <c r="R228" s="43">
        <f t="shared" si="88"/>
        <v>0</v>
      </c>
      <c r="S228" s="15"/>
      <c r="T228" s="16"/>
      <c r="U228" s="16"/>
      <c r="V228" s="17">
        <f t="shared" si="89"/>
        <v>0</v>
      </c>
      <c r="W228" s="18">
        <f t="shared" si="73"/>
        <v>0</v>
      </c>
      <c r="X228" s="16"/>
      <c r="Y228" s="16"/>
      <c r="Z228" s="16"/>
      <c r="AA228" s="19">
        <f t="shared" si="74"/>
        <v>0</v>
      </c>
      <c r="AB228" s="20">
        <f t="shared" si="75"/>
        <v>0</v>
      </c>
      <c r="AC228" s="16"/>
      <c r="AD228" s="21"/>
      <c r="AE228" s="21"/>
      <c r="AF228" s="19">
        <f t="shared" si="72"/>
        <v>0</v>
      </c>
      <c r="AG228" s="20">
        <f t="shared" si="76"/>
        <v>0</v>
      </c>
      <c r="AH228" s="19"/>
      <c r="AI228" s="19"/>
      <c r="AJ228" s="19"/>
      <c r="AK228" s="19">
        <f t="shared" si="90"/>
        <v>0</v>
      </c>
      <c r="AL228" s="20">
        <f t="shared" si="77"/>
        <v>0</v>
      </c>
      <c r="AM228" s="19"/>
      <c r="AN228" s="19"/>
      <c r="AO228" s="19"/>
      <c r="AP228" s="19">
        <f t="shared" si="91"/>
        <v>0</v>
      </c>
      <c r="AQ228" s="20">
        <f t="shared" si="78"/>
        <v>0</v>
      </c>
      <c r="AR228" s="19"/>
      <c r="AS228" s="19"/>
      <c r="AT228" s="19"/>
      <c r="AU228" s="19">
        <f t="shared" si="92"/>
        <v>0</v>
      </c>
      <c r="AV228" s="20">
        <f t="shared" si="79"/>
        <v>0</v>
      </c>
      <c r="AW228" s="19"/>
      <c r="AX228" s="19"/>
      <c r="AY228" s="19"/>
      <c r="AZ228" s="19">
        <f t="shared" si="93"/>
        <v>0</v>
      </c>
      <c r="BA228" s="18">
        <f t="shared" si="80"/>
        <v>0</v>
      </c>
      <c r="BB228" s="19"/>
      <c r="BC228" s="19"/>
      <c r="BD228" s="19"/>
      <c r="BE228" s="19">
        <f t="shared" si="94"/>
        <v>0</v>
      </c>
      <c r="BF228" s="18">
        <f t="shared" si="81"/>
        <v>0</v>
      </c>
      <c r="BG228" s="19"/>
      <c r="BH228" s="19"/>
      <c r="BI228" s="19"/>
      <c r="BJ228" s="19">
        <f t="shared" si="95"/>
        <v>0</v>
      </c>
      <c r="BK228" s="18">
        <f t="shared" si="82"/>
        <v>0</v>
      </c>
    </row>
    <row r="229" spans="1:63" ht="48" x14ac:dyDescent="0.25">
      <c r="A229" s="44">
        <v>209019905</v>
      </c>
      <c r="B229" s="46" t="s">
        <v>70</v>
      </c>
      <c r="C229" s="45">
        <f>VLOOKUP(A229,'[31]MD agosto datos (2)'!$B$1170:$J$1753,9,0)</f>
        <v>187.85</v>
      </c>
      <c r="D229" s="35">
        <f>VLOOKUP(A229,'[31]MD agosto datos (2)'!$B$2:$I$585,6,0)</f>
        <v>0</v>
      </c>
      <c r="E229" s="35">
        <f>VLOOKUP(A229,'[31]MD agosto datos (2)'!$B$2:$H$585,7,0)</f>
        <v>0</v>
      </c>
      <c r="F229" s="36">
        <f>VLOOKUP(A229,'[31]MD agosto datos (2)'!$B$2:$I$585,8,0)</f>
        <v>0</v>
      </c>
      <c r="G229" s="35">
        <f t="shared" si="83"/>
        <v>0</v>
      </c>
      <c r="H229" s="35">
        <f t="shared" si="84"/>
        <v>0</v>
      </c>
      <c r="I229" s="35">
        <f>VLOOKUP(A229,'[31]MD agosto datos (2)'!$B$586:$I$1169,6,0)</f>
        <v>0</v>
      </c>
      <c r="J229" s="35">
        <f>VLOOKUP(A229,'[31]MD agosto datos (2)'!$B$586:$I$1169,7,0)</f>
        <v>0</v>
      </c>
      <c r="K229" s="36">
        <f>VLOOKUP(A229,'[31]MD agosto datos (2)'!$B$586:$I$1169,8,0)</f>
        <v>0</v>
      </c>
      <c r="L229" s="40">
        <f t="shared" si="85"/>
        <v>0</v>
      </c>
      <c r="M229" s="41">
        <f t="shared" si="86"/>
        <v>0</v>
      </c>
      <c r="N229" s="35">
        <f>VLOOKUP(A229,'[31]MD agosto datos (2)'!$B$1170:$I$1753,6,0)</f>
        <v>0</v>
      </c>
      <c r="O229" s="35">
        <f>VLOOKUP(A229,'[31]MD agosto datos (2)'!$B$1170:$I$1753,7,0)</f>
        <v>0</v>
      </c>
      <c r="P229" s="36">
        <f>VLOOKUP(A229,'[31]MD agosto datos (2)'!$B$1170:$I$1753,8,0)</f>
        <v>0</v>
      </c>
      <c r="Q229" s="42">
        <f t="shared" si="87"/>
        <v>0</v>
      </c>
      <c r="R229" s="43">
        <f t="shared" si="88"/>
        <v>0</v>
      </c>
      <c r="S229" s="15"/>
      <c r="T229" s="16"/>
      <c r="U229" s="16"/>
      <c r="V229" s="17">
        <f t="shared" si="89"/>
        <v>0</v>
      </c>
      <c r="W229" s="18">
        <f t="shared" si="73"/>
        <v>0</v>
      </c>
      <c r="X229" s="16"/>
      <c r="Y229" s="16"/>
      <c r="Z229" s="16"/>
      <c r="AA229" s="19">
        <f t="shared" si="74"/>
        <v>0</v>
      </c>
      <c r="AB229" s="20">
        <f t="shared" si="75"/>
        <v>0</v>
      </c>
      <c r="AC229" s="16"/>
      <c r="AD229" s="21"/>
      <c r="AE229" s="21"/>
      <c r="AF229" s="19">
        <f t="shared" si="72"/>
        <v>0</v>
      </c>
      <c r="AG229" s="20">
        <f t="shared" si="76"/>
        <v>0</v>
      </c>
      <c r="AH229" s="19"/>
      <c r="AI229" s="19"/>
      <c r="AJ229" s="19"/>
      <c r="AK229" s="19">
        <f t="shared" si="90"/>
        <v>0</v>
      </c>
      <c r="AL229" s="20">
        <f t="shared" si="77"/>
        <v>0</v>
      </c>
      <c r="AM229" s="19"/>
      <c r="AN229" s="19"/>
      <c r="AO229" s="19"/>
      <c r="AP229" s="19">
        <f t="shared" si="91"/>
        <v>0</v>
      </c>
      <c r="AQ229" s="20">
        <f t="shared" si="78"/>
        <v>0</v>
      </c>
      <c r="AR229" s="19"/>
      <c r="AS229" s="19"/>
      <c r="AT229" s="19"/>
      <c r="AU229" s="19">
        <f t="shared" si="92"/>
        <v>0</v>
      </c>
      <c r="AV229" s="20">
        <f t="shared" si="79"/>
        <v>0</v>
      </c>
      <c r="AW229" s="19"/>
      <c r="AX229" s="19"/>
      <c r="AY229" s="19"/>
      <c r="AZ229" s="19">
        <f t="shared" si="93"/>
        <v>0</v>
      </c>
      <c r="BA229" s="18">
        <f t="shared" si="80"/>
        <v>0</v>
      </c>
      <c r="BB229" s="19"/>
      <c r="BC229" s="19"/>
      <c r="BD229" s="19"/>
      <c r="BE229" s="19">
        <f t="shared" si="94"/>
        <v>0</v>
      </c>
      <c r="BF229" s="18">
        <f t="shared" si="81"/>
        <v>0</v>
      </c>
      <c r="BG229" s="19"/>
      <c r="BH229" s="19"/>
      <c r="BI229" s="19"/>
      <c r="BJ229" s="19">
        <f t="shared" si="95"/>
        <v>0</v>
      </c>
      <c r="BK229" s="18">
        <f t="shared" si="82"/>
        <v>0</v>
      </c>
    </row>
    <row r="230" spans="1:63" ht="36" x14ac:dyDescent="0.25">
      <c r="A230" s="44">
        <v>209019910</v>
      </c>
      <c r="B230" s="46" t="s">
        <v>73</v>
      </c>
      <c r="C230" s="45">
        <f>VLOOKUP(A230,'[31]MD agosto datos (2)'!$B$1170:$J$1753,9,0)</f>
        <v>123.855</v>
      </c>
      <c r="D230" s="35">
        <f>VLOOKUP(A230,'[31]MD agosto datos (2)'!$B$2:$I$585,6,0)</f>
        <v>0</v>
      </c>
      <c r="E230" s="35">
        <f>VLOOKUP(A230,'[31]MD agosto datos (2)'!$B$2:$H$585,7,0)</f>
        <v>0</v>
      </c>
      <c r="F230" s="36">
        <f>VLOOKUP(A230,'[31]MD agosto datos (2)'!$B$2:$I$585,8,0)</f>
        <v>0</v>
      </c>
      <c r="G230" s="35">
        <f t="shared" si="83"/>
        <v>0</v>
      </c>
      <c r="H230" s="35">
        <f t="shared" si="84"/>
        <v>0</v>
      </c>
      <c r="I230" s="35">
        <f>VLOOKUP(A230,'[31]MD agosto datos (2)'!$B$586:$I$1169,6,0)</f>
        <v>0</v>
      </c>
      <c r="J230" s="35">
        <f>VLOOKUP(A230,'[31]MD agosto datos (2)'!$B$586:$I$1169,7,0)</f>
        <v>0</v>
      </c>
      <c r="K230" s="36">
        <f>VLOOKUP(A230,'[31]MD agosto datos (2)'!$B$586:$I$1169,8,0)</f>
        <v>0</v>
      </c>
      <c r="L230" s="40">
        <f t="shared" si="85"/>
        <v>0</v>
      </c>
      <c r="M230" s="41">
        <f t="shared" si="86"/>
        <v>0</v>
      </c>
      <c r="N230" s="35">
        <f>VLOOKUP(A230,'[31]MD agosto datos (2)'!$B$1170:$I$1753,6,0)</f>
        <v>0</v>
      </c>
      <c r="O230" s="35">
        <f>VLOOKUP(A230,'[31]MD agosto datos (2)'!$B$1170:$I$1753,7,0)</f>
        <v>0</v>
      </c>
      <c r="P230" s="36">
        <f>VLOOKUP(A230,'[31]MD agosto datos (2)'!$B$1170:$I$1753,8,0)</f>
        <v>0</v>
      </c>
      <c r="Q230" s="42">
        <f t="shared" si="87"/>
        <v>0</v>
      </c>
      <c r="R230" s="43">
        <f t="shared" si="88"/>
        <v>0</v>
      </c>
      <c r="S230" s="15"/>
      <c r="T230" s="16"/>
      <c r="U230" s="16"/>
      <c r="V230" s="17">
        <f t="shared" si="89"/>
        <v>0</v>
      </c>
      <c r="W230" s="18">
        <f t="shared" si="73"/>
        <v>0</v>
      </c>
      <c r="X230" s="16"/>
      <c r="Y230" s="16"/>
      <c r="Z230" s="16"/>
      <c r="AA230" s="19">
        <f t="shared" si="74"/>
        <v>0</v>
      </c>
      <c r="AB230" s="20">
        <f t="shared" si="75"/>
        <v>0</v>
      </c>
      <c r="AC230" s="16"/>
      <c r="AD230" s="21"/>
      <c r="AE230" s="21"/>
      <c r="AF230" s="19">
        <f t="shared" si="72"/>
        <v>0</v>
      </c>
      <c r="AG230" s="20">
        <f t="shared" si="76"/>
        <v>0</v>
      </c>
      <c r="AH230" s="19"/>
      <c r="AI230" s="19"/>
      <c r="AJ230" s="19"/>
      <c r="AK230" s="19">
        <f t="shared" si="90"/>
        <v>0</v>
      </c>
      <c r="AL230" s="20">
        <f t="shared" si="77"/>
        <v>0</v>
      </c>
      <c r="AM230" s="19"/>
      <c r="AN230" s="19"/>
      <c r="AO230" s="19"/>
      <c r="AP230" s="19">
        <f t="shared" si="91"/>
        <v>0</v>
      </c>
      <c r="AQ230" s="20">
        <f t="shared" si="78"/>
        <v>0</v>
      </c>
      <c r="AR230" s="19"/>
      <c r="AS230" s="19"/>
      <c r="AT230" s="19"/>
      <c r="AU230" s="19">
        <f t="shared" si="92"/>
        <v>0</v>
      </c>
      <c r="AV230" s="20">
        <f t="shared" si="79"/>
        <v>0</v>
      </c>
      <c r="AW230" s="19"/>
      <c r="AX230" s="19"/>
      <c r="AY230" s="19"/>
      <c r="AZ230" s="19">
        <f t="shared" si="93"/>
        <v>0</v>
      </c>
      <c r="BA230" s="18">
        <f t="shared" si="80"/>
        <v>0</v>
      </c>
      <c r="BB230" s="19"/>
      <c r="BC230" s="19"/>
      <c r="BD230" s="19"/>
      <c r="BE230" s="19">
        <f t="shared" si="94"/>
        <v>0</v>
      </c>
      <c r="BF230" s="18">
        <f t="shared" si="81"/>
        <v>0</v>
      </c>
      <c r="BG230" s="19"/>
      <c r="BH230" s="19"/>
      <c r="BI230" s="19"/>
      <c r="BJ230" s="19">
        <f t="shared" si="95"/>
        <v>0</v>
      </c>
      <c r="BK230" s="18">
        <f t="shared" si="82"/>
        <v>0</v>
      </c>
    </row>
    <row r="231" spans="1:63" ht="60" x14ac:dyDescent="0.25">
      <c r="A231" s="44">
        <v>209020000</v>
      </c>
      <c r="B231" s="46" t="s">
        <v>74</v>
      </c>
      <c r="C231" s="45">
        <f>VLOOKUP(A231,'[31]MD agosto datos (2)'!$B$1170:$J$1753,9,0)</f>
        <v>200</v>
      </c>
      <c r="D231" s="35">
        <f>VLOOKUP(A231,'[31]MD agosto datos (2)'!$B$2:$I$585,6,0)</f>
        <v>0</v>
      </c>
      <c r="E231" s="35">
        <f>VLOOKUP(A231,'[31]MD agosto datos (2)'!$B$2:$H$585,7,0)</f>
        <v>0</v>
      </c>
      <c r="F231" s="36">
        <f>VLOOKUP(A231,'[31]MD agosto datos (2)'!$B$2:$I$585,8,0)</f>
        <v>0</v>
      </c>
      <c r="G231" s="35">
        <f t="shared" si="83"/>
        <v>0</v>
      </c>
      <c r="H231" s="35">
        <f t="shared" si="84"/>
        <v>0</v>
      </c>
      <c r="I231" s="35">
        <f>VLOOKUP(A231,'[31]MD agosto datos (2)'!$B$586:$I$1169,6,0)</f>
        <v>0</v>
      </c>
      <c r="J231" s="35">
        <f>VLOOKUP(A231,'[31]MD agosto datos (2)'!$B$586:$I$1169,7,0)</f>
        <v>0</v>
      </c>
      <c r="K231" s="36">
        <f>VLOOKUP(A231,'[31]MD agosto datos (2)'!$B$586:$I$1169,8,0)</f>
        <v>0</v>
      </c>
      <c r="L231" s="40">
        <f t="shared" si="85"/>
        <v>0</v>
      </c>
      <c r="M231" s="41">
        <f t="shared" si="86"/>
        <v>0</v>
      </c>
      <c r="N231" s="35">
        <f>VLOOKUP(A231,'[31]MD agosto datos (2)'!$B$1170:$I$1753,6,0)</f>
        <v>0</v>
      </c>
      <c r="O231" s="35">
        <f>VLOOKUP(A231,'[31]MD agosto datos (2)'!$B$1170:$I$1753,7,0)</f>
        <v>0</v>
      </c>
      <c r="P231" s="36">
        <f>VLOOKUP(A231,'[31]MD agosto datos (2)'!$B$1170:$I$1753,8,0)</f>
        <v>0</v>
      </c>
      <c r="Q231" s="42">
        <f t="shared" si="87"/>
        <v>0</v>
      </c>
      <c r="R231" s="43">
        <f t="shared" si="88"/>
        <v>0</v>
      </c>
      <c r="S231" s="15"/>
      <c r="T231" s="16"/>
      <c r="U231" s="16"/>
      <c r="V231" s="17">
        <f t="shared" si="89"/>
        <v>0</v>
      </c>
      <c r="W231" s="18">
        <f t="shared" si="73"/>
        <v>0</v>
      </c>
      <c r="X231" s="16"/>
      <c r="Y231" s="16"/>
      <c r="Z231" s="16"/>
      <c r="AA231" s="19">
        <f t="shared" si="74"/>
        <v>0</v>
      </c>
      <c r="AB231" s="20">
        <f t="shared" si="75"/>
        <v>0</v>
      </c>
      <c r="AC231" s="16"/>
      <c r="AD231" s="21"/>
      <c r="AE231" s="21"/>
      <c r="AF231" s="19">
        <f t="shared" si="72"/>
        <v>0</v>
      </c>
      <c r="AG231" s="20">
        <f t="shared" si="76"/>
        <v>0</v>
      </c>
      <c r="AH231" s="19"/>
      <c r="AI231" s="19"/>
      <c r="AJ231" s="19"/>
      <c r="AK231" s="19">
        <f t="shared" si="90"/>
        <v>0</v>
      </c>
      <c r="AL231" s="20">
        <f t="shared" si="77"/>
        <v>0</v>
      </c>
      <c r="AM231" s="19"/>
      <c r="AN231" s="19"/>
      <c r="AO231" s="19"/>
      <c r="AP231" s="19">
        <f t="shared" si="91"/>
        <v>0</v>
      </c>
      <c r="AQ231" s="20">
        <f t="shared" si="78"/>
        <v>0</v>
      </c>
      <c r="AR231" s="19"/>
      <c r="AS231" s="19"/>
      <c r="AT231" s="19"/>
      <c r="AU231" s="19">
        <f t="shared" si="92"/>
        <v>0</v>
      </c>
      <c r="AV231" s="20">
        <f t="shared" si="79"/>
        <v>0</v>
      </c>
      <c r="AW231" s="19"/>
      <c r="AX231" s="19"/>
      <c r="AY231" s="19"/>
      <c r="AZ231" s="19">
        <f t="shared" si="93"/>
        <v>0</v>
      </c>
      <c r="BA231" s="18">
        <f t="shared" si="80"/>
        <v>0</v>
      </c>
      <c r="BB231" s="19"/>
      <c r="BC231" s="19"/>
      <c r="BD231" s="19"/>
      <c r="BE231" s="19">
        <f t="shared" si="94"/>
        <v>0</v>
      </c>
      <c r="BF231" s="18">
        <f t="shared" si="81"/>
        <v>0</v>
      </c>
      <c r="BG231" s="19"/>
      <c r="BH231" s="19"/>
      <c r="BI231" s="19"/>
      <c r="BJ231" s="19">
        <f t="shared" si="95"/>
        <v>0</v>
      </c>
      <c r="BK231" s="18">
        <f t="shared" si="82"/>
        <v>0</v>
      </c>
    </row>
    <row r="232" spans="1:63" x14ac:dyDescent="0.25">
      <c r="A232" s="44">
        <v>209020600</v>
      </c>
      <c r="B232" s="46" t="s">
        <v>76</v>
      </c>
      <c r="C232" s="45">
        <f>VLOOKUP(A232,'[31]MD agosto datos (2)'!$B$1170:$J$1753,9,0)</f>
        <v>57.645000000000003</v>
      </c>
      <c r="D232" s="35">
        <f>VLOOKUP(A232,'[31]MD agosto datos (2)'!$B$2:$I$585,6,0)</f>
        <v>0</v>
      </c>
      <c r="E232" s="35">
        <f>VLOOKUP(A232,'[31]MD agosto datos (2)'!$B$2:$H$585,7,0)</f>
        <v>0</v>
      </c>
      <c r="F232" s="36">
        <f>VLOOKUP(A232,'[31]MD agosto datos (2)'!$B$2:$I$585,8,0)</f>
        <v>0</v>
      </c>
      <c r="G232" s="35">
        <f t="shared" si="83"/>
        <v>0</v>
      </c>
      <c r="H232" s="35">
        <f t="shared" si="84"/>
        <v>0</v>
      </c>
      <c r="I232" s="35">
        <f>VLOOKUP(A232,'[31]MD agosto datos (2)'!$B$586:$I$1169,6,0)</f>
        <v>0</v>
      </c>
      <c r="J232" s="35">
        <f>VLOOKUP(A232,'[31]MD agosto datos (2)'!$B$586:$I$1169,7,0)</f>
        <v>0</v>
      </c>
      <c r="K232" s="36">
        <f>VLOOKUP(A232,'[31]MD agosto datos (2)'!$B$586:$I$1169,8,0)</f>
        <v>0</v>
      </c>
      <c r="L232" s="40">
        <f t="shared" si="85"/>
        <v>0</v>
      </c>
      <c r="M232" s="41">
        <f t="shared" si="86"/>
        <v>0</v>
      </c>
      <c r="N232" s="35">
        <f>VLOOKUP(A232,'[31]MD agosto datos (2)'!$B$1170:$I$1753,6,0)</f>
        <v>0</v>
      </c>
      <c r="O232" s="35">
        <f>VLOOKUP(A232,'[31]MD agosto datos (2)'!$B$1170:$I$1753,7,0)</f>
        <v>0</v>
      </c>
      <c r="P232" s="36">
        <f>VLOOKUP(A232,'[31]MD agosto datos (2)'!$B$1170:$I$1753,8,0)</f>
        <v>0</v>
      </c>
      <c r="Q232" s="42">
        <f t="shared" si="87"/>
        <v>0</v>
      </c>
      <c r="R232" s="43">
        <f t="shared" si="88"/>
        <v>0</v>
      </c>
      <c r="S232" s="15"/>
      <c r="T232" s="16"/>
      <c r="U232" s="16"/>
      <c r="V232" s="17">
        <f t="shared" si="89"/>
        <v>0</v>
      </c>
      <c r="W232" s="18">
        <f t="shared" si="73"/>
        <v>0</v>
      </c>
      <c r="X232" s="16"/>
      <c r="Y232" s="16"/>
      <c r="Z232" s="16"/>
      <c r="AA232" s="19">
        <f t="shared" si="74"/>
        <v>0</v>
      </c>
      <c r="AB232" s="20">
        <f t="shared" si="75"/>
        <v>0</v>
      </c>
      <c r="AC232" s="16"/>
      <c r="AD232" s="21"/>
      <c r="AE232" s="21"/>
      <c r="AF232" s="19">
        <f t="shared" si="72"/>
        <v>0</v>
      </c>
      <c r="AG232" s="20">
        <f t="shared" si="76"/>
        <v>0</v>
      </c>
      <c r="AH232" s="19"/>
      <c r="AI232" s="19"/>
      <c r="AJ232" s="19"/>
      <c r="AK232" s="19">
        <f t="shared" si="90"/>
        <v>0</v>
      </c>
      <c r="AL232" s="20">
        <f t="shared" si="77"/>
        <v>0</v>
      </c>
      <c r="AM232" s="19"/>
      <c r="AN232" s="19"/>
      <c r="AO232" s="19"/>
      <c r="AP232" s="19">
        <f t="shared" si="91"/>
        <v>0</v>
      </c>
      <c r="AQ232" s="20">
        <f t="shared" si="78"/>
        <v>0</v>
      </c>
      <c r="AR232" s="19"/>
      <c r="AS232" s="19"/>
      <c r="AT232" s="19"/>
      <c r="AU232" s="19">
        <f t="shared" si="92"/>
        <v>0</v>
      </c>
      <c r="AV232" s="20">
        <f t="shared" si="79"/>
        <v>0</v>
      </c>
      <c r="AW232" s="19"/>
      <c r="AX232" s="19"/>
      <c r="AY232" s="19"/>
      <c r="AZ232" s="19">
        <f t="shared" si="93"/>
        <v>0</v>
      </c>
      <c r="BA232" s="18">
        <f t="shared" si="80"/>
        <v>0</v>
      </c>
      <c r="BB232" s="19"/>
      <c r="BC232" s="19"/>
      <c r="BD232" s="19"/>
      <c r="BE232" s="19">
        <f t="shared" si="94"/>
        <v>0</v>
      </c>
      <c r="BF232" s="18">
        <f t="shared" si="81"/>
        <v>0</v>
      </c>
      <c r="BG232" s="19"/>
      <c r="BH232" s="19"/>
      <c r="BI232" s="19"/>
      <c r="BJ232" s="19">
        <f t="shared" si="95"/>
        <v>0</v>
      </c>
      <c r="BK232" s="18">
        <f t="shared" si="82"/>
        <v>0</v>
      </c>
    </row>
    <row r="233" spans="1:63" ht="36" x14ac:dyDescent="0.25">
      <c r="A233" s="44">
        <v>209021204</v>
      </c>
      <c r="B233" s="46" t="s">
        <v>78</v>
      </c>
      <c r="C233" s="45">
        <f>VLOOKUP(A233,'[31]MD agosto datos (2)'!$B$1170:$J$1753,9,0)</f>
        <v>4.3849999999999998</v>
      </c>
      <c r="D233" s="35">
        <f>VLOOKUP(A233,'[31]MD agosto datos (2)'!$B$2:$I$585,6,0)</f>
        <v>0</v>
      </c>
      <c r="E233" s="35">
        <f>VLOOKUP(A233,'[31]MD agosto datos (2)'!$B$2:$H$585,7,0)</f>
        <v>0</v>
      </c>
      <c r="F233" s="36">
        <f>VLOOKUP(A233,'[31]MD agosto datos (2)'!$B$2:$I$585,8,0)</f>
        <v>0</v>
      </c>
      <c r="G233" s="35">
        <f t="shared" si="83"/>
        <v>0</v>
      </c>
      <c r="H233" s="35">
        <f t="shared" si="84"/>
        <v>0</v>
      </c>
      <c r="I233" s="35">
        <f>VLOOKUP(A233,'[31]MD agosto datos (2)'!$B$586:$I$1169,6,0)</f>
        <v>0</v>
      </c>
      <c r="J233" s="35">
        <f>VLOOKUP(A233,'[31]MD agosto datos (2)'!$B$586:$I$1169,7,0)</f>
        <v>0</v>
      </c>
      <c r="K233" s="36">
        <f>VLOOKUP(A233,'[31]MD agosto datos (2)'!$B$586:$I$1169,8,0)</f>
        <v>0</v>
      </c>
      <c r="L233" s="40">
        <f t="shared" si="85"/>
        <v>0</v>
      </c>
      <c r="M233" s="41">
        <f t="shared" si="86"/>
        <v>0</v>
      </c>
      <c r="N233" s="35">
        <f>VLOOKUP(A233,'[31]MD agosto datos (2)'!$B$1170:$I$1753,6,0)</f>
        <v>0</v>
      </c>
      <c r="O233" s="35">
        <f>VLOOKUP(A233,'[31]MD agosto datos (2)'!$B$1170:$I$1753,7,0)</f>
        <v>0</v>
      </c>
      <c r="P233" s="36">
        <f>VLOOKUP(A233,'[31]MD agosto datos (2)'!$B$1170:$I$1753,8,0)</f>
        <v>0</v>
      </c>
      <c r="Q233" s="42">
        <f t="shared" si="87"/>
        <v>0</v>
      </c>
      <c r="R233" s="43">
        <f t="shared" si="88"/>
        <v>0</v>
      </c>
      <c r="S233" s="15"/>
      <c r="T233" s="16"/>
      <c r="U233" s="16"/>
      <c r="V233" s="17">
        <f t="shared" si="89"/>
        <v>0</v>
      </c>
      <c r="W233" s="18">
        <f t="shared" si="73"/>
        <v>0</v>
      </c>
      <c r="X233" s="16"/>
      <c r="Y233" s="16"/>
      <c r="Z233" s="16"/>
      <c r="AA233" s="19">
        <f t="shared" si="74"/>
        <v>0</v>
      </c>
      <c r="AB233" s="20">
        <f t="shared" si="75"/>
        <v>0</v>
      </c>
      <c r="AC233" s="16"/>
      <c r="AD233" s="21"/>
      <c r="AE233" s="21"/>
      <c r="AF233" s="19">
        <f t="shared" si="72"/>
        <v>0</v>
      </c>
      <c r="AG233" s="20">
        <f t="shared" si="76"/>
        <v>0</v>
      </c>
      <c r="AH233" s="19"/>
      <c r="AI233" s="19"/>
      <c r="AJ233" s="19"/>
      <c r="AK233" s="19">
        <f t="shared" si="90"/>
        <v>0</v>
      </c>
      <c r="AL233" s="20">
        <f t="shared" si="77"/>
        <v>0</v>
      </c>
      <c r="AM233" s="19"/>
      <c r="AN233" s="19"/>
      <c r="AO233" s="19"/>
      <c r="AP233" s="19">
        <f t="shared" si="91"/>
        <v>0</v>
      </c>
      <c r="AQ233" s="20">
        <f t="shared" si="78"/>
        <v>0</v>
      </c>
      <c r="AR233" s="19"/>
      <c r="AS233" s="19"/>
      <c r="AT233" s="19"/>
      <c r="AU233" s="19">
        <f t="shared" si="92"/>
        <v>0</v>
      </c>
      <c r="AV233" s="20">
        <f t="shared" si="79"/>
        <v>0</v>
      </c>
      <c r="AW233" s="19"/>
      <c r="AX233" s="19"/>
      <c r="AY233" s="19"/>
      <c r="AZ233" s="19">
        <f t="shared" si="93"/>
        <v>0</v>
      </c>
      <c r="BA233" s="18">
        <f t="shared" si="80"/>
        <v>0</v>
      </c>
      <c r="BB233" s="19"/>
      <c r="BC233" s="19"/>
      <c r="BD233" s="19"/>
      <c r="BE233" s="19">
        <f t="shared" si="94"/>
        <v>0</v>
      </c>
      <c r="BF233" s="18">
        <f t="shared" si="81"/>
        <v>0</v>
      </c>
      <c r="BG233" s="19"/>
      <c r="BH233" s="19"/>
      <c r="BI233" s="19"/>
      <c r="BJ233" s="19">
        <f t="shared" si="95"/>
        <v>0</v>
      </c>
      <c r="BK233" s="18">
        <f t="shared" si="82"/>
        <v>0</v>
      </c>
    </row>
    <row r="234" spans="1:63" ht="48" x14ac:dyDescent="0.25">
      <c r="A234" s="44">
        <v>209021205</v>
      </c>
      <c r="B234" s="46" t="s">
        <v>79</v>
      </c>
      <c r="C234" s="45">
        <f>VLOOKUP(A234,'[31]MD agosto datos (2)'!$B$1170:$J$1753,9,0)</f>
        <v>34</v>
      </c>
      <c r="D234" s="35">
        <f>VLOOKUP(A234,'[31]MD agosto datos (2)'!$B$2:$I$585,6,0)</f>
        <v>0</v>
      </c>
      <c r="E234" s="35">
        <f>VLOOKUP(A234,'[31]MD agosto datos (2)'!$B$2:$H$585,7,0)</f>
        <v>0</v>
      </c>
      <c r="F234" s="36">
        <f>VLOOKUP(A234,'[31]MD agosto datos (2)'!$B$2:$I$585,8,0)</f>
        <v>0</v>
      </c>
      <c r="G234" s="35">
        <f t="shared" si="83"/>
        <v>0</v>
      </c>
      <c r="H234" s="35">
        <f t="shared" si="84"/>
        <v>0</v>
      </c>
      <c r="I234" s="35">
        <f>VLOOKUP(A234,'[31]MD agosto datos (2)'!$B$586:$I$1169,6,0)</f>
        <v>0</v>
      </c>
      <c r="J234" s="35">
        <f>VLOOKUP(A234,'[31]MD agosto datos (2)'!$B$586:$I$1169,7,0)</f>
        <v>0</v>
      </c>
      <c r="K234" s="36">
        <f>VLOOKUP(A234,'[31]MD agosto datos (2)'!$B$586:$I$1169,8,0)</f>
        <v>0</v>
      </c>
      <c r="L234" s="40">
        <f t="shared" si="85"/>
        <v>0</v>
      </c>
      <c r="M234" s="41">
        <f t="shared" si="86"/>
        <v>0</v>
      </c>
      <c r="N234" s="35">
        <f>VLOOKUP(A234,'[31]MD agosto datos (2)'!$B$1170:$I$1753,6,0)</f>
        <v>0</v>
      </c>
      <c r="O234" s="35">
        <f>VLOOKUP(A234,'[31]MD agosto datos (2)'!$B$1170:$I$1753,7,0)</f>
        <v>0</v>
      </c>
      <c r="P234" s="36">
        <f>VLOOKUP(A234,'[31]MD agosto datos (2)'!$B$1170:$I$1753,8,0)</f>
        <v>0</v>
      </c>
      <c r="Q234" s="42">
        <f t="shared" si="87"/>
        <v>0</v>
      </c>
      <c r="R234" s="43">
        <f t="shared" si="88"/>
        <v>0</v>
      </c>
      <c r="S234" s="15"/>
      <c r="T234" s="16"/>
      <c r="U234" s="16"/>
      <c r="V234" s="17">
        <f t="shared" si="89"/>
        <v>0</v>
      </c>
      <c r="W234" s="18">
        <f t="shared" si="73"/>
        <v>0</v>
      </c>
      <c r="X234" s="16"/>
      <c r="Y234" s="16"/>
      <c r="Z234" s="16"/>
      <c r="AA234" s="19">
        <f t="shared" si="74"/>
        <v>0</v>
      </c>
      <c r="AB234" s="20">
        <f t="shared" si="75"/>
        <v>0</v>
      </c>
      <c r="AC234" s="16"/>
      <c r="AD234" s="21"/>
      <c r="AE234" s="21"/>
      <c r="AF234" s="19">
        <f t="shared" si="72"/>
        <v>0</v>
      </c>
      <c r="AG234" s="20">
        <f t="shared" si="76"/>
        <v>0</v>
      </c>
      <c r="AH234" s="19"/>
      <c r="AI234" s="19"/>
      <c r="AJ234" s="19"/>
      <c r="AK234" s="19">
        <f t="shared" si="90"/>
        <v>0</v>
      </c>
      <c r="AL234" s="20">
        <f t="shared" si="77"/>
        <v>0</v>
      </c>
      <c r="AM234" s="19"/>
      <c r="AN234" s="19"/>
      <c r="AO234" s="19"/>
      <c r="AP234" s="19">
        <f t="shared" si="91"/>
        <v>0</v>
      </c>
      <c r="AQ234" s="20">
        <f t="shared" si="78"/>
        <v>0</v>
      </c>
      <c r="AR234" s="19"/>
      <c r="AS234" s="19"/>
      <c r="AT234" s="19"/>
      <c r="AU234" s="19">
        <f t="shared" si="92"/>
        <v>0</v>
      </c>
      <c r="AV234" s="20">
        <f t="shared" si="79"/>
        <v>0</v>
      </c>
      <c r="AW234" s="19"/>
      <c r="AX234" s="19"/>
      <c r="AY234" s="19"/>
      <c r="AZ234" s="19">
        <f t="shared" si="93"/>
        <v>0</v>
      </c>
      <c r="BA234" s="18">
        <f t="shared" si="80"/>
        <v>0</v>
      </c>
      <c r="BB234" s="19"/>
      <c r="BC234" s="19"/>
      <c r="BD234" s="19"/>
      <c r="BE234" s="19">
        <f t="shared" si="94"/>
        <v>0</v>
      </c>
      <c r="BF234" s="18">
        <f t="shared" si="81"/>
        <v>0</v>
      </c>
      <c r="BG234" s="19"/>
      <c r="BH234" s="19"/>
      <c r="BI234" s="19"/>
      <c r="BJ234" s="19">
        <f t="shared" si="95"/>
        <v>0</v>
      </c>
      <c r="BK234" s="18">
        <f t="shared" si="82"/>
        <v>0</v>
      </c>
    </row>
    <row r="235" spans="1:63" ht="24" x14ac:dyDescent="0.25">
      <c r="A235" s="44">
        <v>209021504</v>
      </c>
      <c r="B235" s="46" t="s">
        <v>80</v>
      </c>
      <c r="C235" s="45">
        <f>VLOOKUP(A235,'[31]MD agosto datos (2)'!$B$1170:$J$1753,9,0)</f>
        <v>0.14000000000000001</v>
      </c>
      <c r="D235" s="35">
        <f>VLOOKUP(A235,'[31]MD agosto datos (2)'!$B$2:$I$585,6,0)</f>
        <v>0</v>
      </c>
      <c r="E235" s="35">
        <f>VLOOKUP(A235,'[31]MD agosto datos (2)'!$B$2:$H$585,7,0)</f>
        <v>0</v>
      </c>
      <c r="F235" s="36">
        <f>VLOOKUP(A235,'[31]MD agosto datos (2)'!$B$2:$I$585,8,0)</f>
        <v>0</v>
      </c>
      <c r="G235" s="35">
        <f t="shared" si="83"/>
        <v>0</v>
      </c>
      <c r="H235" s="35">
        <f t="shared" si="84"/>
        <v>0</v>
      </c>
      <c r="I235" s="35">
        <f>VLOOKUP(A235,'[31]MD agosto datos (2)'!$B$586:$I$1169,6,0)</f>
        <v>0</v>
      </c>
      <c r="J235" s="35">
        <f>VLOOKUP(A235,'[31]MD agosto datos (2)'!$B$586:$I$1169,7,0)</f>
        <v>0</v>
      </c>
      <c r="K235" s="36">
        <f>VLOOKUP(A235,'[31]MD agosto datos (2)'!$B$586:$I$1169,8,0)</f>
        <v>0</v>
      </c>
      <c r="L235" s="40">
        <f t="shared" si="85"/>
        <v>0</v>
      </c>
      <c r="M235" s="41">
        <f t="shared" si="86"/>
        <v>0</v>
      </c>
      <c r="N235" s="35">
        <f>VLOOKUP(A235,'[31]MD agosto datos (2)'!$B$1170:$I$1753,6,0)</f>
        <v>0</v>
      </c>
      <c r="O235" s="35">
        <f>VLOOKUP(A235,'[31]MD agosto datos (2)'!$B$1170:$I$1753,7,0)</f>
        <v>0</v>
      </c>
      <c r="P235" s="36">
        <f>VLOOKUP(A235,'[31]MD agosto datos (2)'!$B$1170:$I$1753,8,0)</f>
        <v>0</v>
      </c>
      <c r="Q235" s="42">
        <f t="shared" si="87"/>
        <v>0</v>
      </c>
      <c r="R235" s="43">
        <f t="shared" si="88"/>
        <v>0</v>
      </c>
      <c r="S235" s="15"/>
      <c r="T235" s="16"/>
      <c r="U235" s="16"/>
      <c r="V235" s="17">
        <f t="shared" si="89"/>
        <v>0</v>
      </c>
      <c r="W235" s="18">
        <f t="shared" si="73"/>
        <v>0</v>
      </c>
      <c r="X235" s="16"/>
      <c r="Y235" s="16"/>
      <c r="Z235" s="16"/>
      <c r="AA235" s="19">
        <f t="shared" si="74"/>
        <v>0</v>
      </c>
      <c r="AB235" s="20">
        <f t="shared" si="75"/>
        <v>0</v>
      </c>
      <c r="AC235" s="16"/>
      <c r="AD235" s="21"/>
      <c r="AE235" s="21"/>
      <c r="AF235" s="19">
        <f t="shared" si="72"/>
        <v>0</v>
      </c>
      <c r="AG235" s="20">
        <f t="shared" si="76"/>
        <v>0</v>
      </c>
      <c r="AH235" s="19"/>
      <c r="AI235" s="19"/>
      <c r="AJ235" s="19"/>
      <c r="AK235" s="19">
        <f t="shared" si="90"/>
        <v>0</v>
      </c>
      <c r="AL235" s="20">
        <f t="shared" si="77"/>
        <v>0</v>
      </c>
      <c r="AM235" s="19"/>
      <c r="AN235" s="19"/>
      <c r="AO235" s="19"/>
      <c r="AP235" s="19">
        <f t="shared" si="91"/>
        <v>0</v>
      </c>
      <c r="AQ235" s="20">
        <f t="shared" si="78"/>
        <v>0</v>
      </c>
      <c r="AR235" s="19"/>
      <c r="AS235" s="19"/>
      <c r="AT235" s="19"/>
      <c r="AU235" s="19">
        <f t="shared" si="92"/>
        <v>0</v>
      </c>
      <c r="AV235" s="20">
        <f t="shared" si="79"/>
        <v>0</v>
      </c>
      <c r="AW235" s="19"/>
      <c r="AX235" s="19"/>
      <c r="AY235" s="19"/>
      <c r="AZ235" s="19">
        <f t="shared" si="93"/>
        <v>0</v>
      </c>
      <c r="BA235" s="18">
        <f t="shared" si="80"/>
        <v>0</v>
      </c>
      <c r="BB235" s="19"/>
      <c r="BC235" s="19"/>
      <c r="BD235" s="19"/>
      <c r="BE235" s="19">
        <f t="shared" si="94"/>
        <v>0</v>
      </c>
      <c r="BF235" s="18">
        <f t="shared" si="81"/>
        <v>0</v>
      </c>
      <c r="BG235" s="19"/>
      <c r="BH235" s="19"/>
      <c r="BI235" s="19"/>
      <c r="BJ235" s="19">
        <f t="shared" si="95"/>
        <v>0</v>
      </c>
      <c r="BK235" s="18">
        <f t="shared" si="82"/>
        <v>0</v>
      </c>
    </row>
    <row r="236" spans="1:63" x14ac:dyDescent="0.25">
      <c r="A236" s="44">
        <v>209021506</v>
      </c>
      <c r="B236" s="46" t="s">
        <v>81</v>
      </c>
      <c r="C236" s="45">
        <f>VLOOKUP(A236,'[31]MD agosto datos (2)'!$B$1170:$J$1753,9,0)</f>
        <v>0.22</v>
      </c>
      <c r="D236" s="35">
        <f>VLOOKUP(A236,'[31]MD agosto datos (2)'!$B$2:$I$585,6,0)</f>
        <v>0</v>
      </c>
      <c r="E236" s="35">
        <f>VLOOKUP(A236,'[31]MD agosto datos (2)'!$B$2:$H$585,7,0)</f>
        <v>0</v>
      </c>
      <c r="F236" s="36">
        <f>VLOOKUP(A236,'[31]MD agosto datos (2)'!$B$2:$I$585,8,0)</f>
        <v>0</v>
      </c>
      <c r="G236" s="35">
        <f t="shared" si="83"/>
        <v>0</v>
      </c>
      <c r="H236" s="35">
        <f t="shared" si="84"/>
        <v>0</v>
      </c>
      <c r="I236" s="35">
        <f>VLOOKUP(A236,'[31]MD agosto datos (2)'!$B$586:$I$1169,6,0)</f>
        <v>0</v>
      </c>
      <c r="J236" s="35">
        <f>VLOOKUP(A236,'[31]MD agosto datos (2)'!$B$586:$I$1169,7,0)</f>
        <v>0</v>
      </c>
      <c r="K236" s="36">
        <f>VLOOKUP(A236,'[31]MD agosto datos (2)'!$B$586:$I$1169,8,0)</f>
        <v>0</v>
      </c>
      <c r="L236" s="40">
        <f t="shared" si="85"/>
        <v>0</v>
      </c>
      <c r="M236" s="41">
        <f t="shared" si="86"/>
        <v>0</v>
      </c>
      <c r="N236" s="35">
        <f>VLOOKUP(A236,'[31]MD agosto datos (2)'!$B$1170:$I$1753,6,0)</f>
        <v>0</v>
      </c>
      <c r="O236" s="35">
        <f>VLOOKUP(A236,'[31]MD agosto datos (2)'!$B$1170:$I$1753,7,0)</f>
        <v>0</v>
      </c>
      <c r="P236" s="36">
        <f>VLOOKUP(A236,'[31]MD agosto datos (2)'!$B$1170:$I$1753,8,0)</f>
        <v>0</v>
      </c>
      <c r="Q236" s="42">
        <f t="shared" si="87"/>
        <v>0</v>
      </c>
      <c r="R236" s="43">
        <f t="shared" si="88"/>
        <v>0</v>
      </c>
      <c r="S236" s="15"/>
      <c r="T236" s="16"/>
      <c r="U236" s="16"/>
      <c r="V236" s="17">
        <f t="shared" si="89"/>
        <v>0</v>
      </c>
      <c r="W236" s="18">
        <f t="shared" si="73"/>
        <v>0</v>
      </c>
      <c r="X236" s="16"/>
      <c r="Y236" s="16"/>
      <c r="Z236" s="16"/>
      <c r="AA236" s="19">
        <f t="shared" si="74"/>
        <v>0</v>
      </c>
      <c r="AB236" s="20">
        <f t="shared" si="75"/>
        <v>0</v>
      </c>
      <c r="AC236" s="16"/>
      <c r="AD236" s="21"/>
      <c r="AE236" s="21"/>
      <c r="AF236" s="19">
        <f t="shared" si="72"/>
        <v>0</v>
      </c>
      <c r="AG236" s="20">
        <f t="shared" si="76"/>
        <v>0</v>
      </c>
      <c r="AH236" s="19"/>
      <c r="AI236" s="19"/>
      <c r="AJ236" s="19"/>
      <c r="AK236" s="19">
        <f t="shared" si="90"/>
        <v>0</v>
      </c>
      <c r="AL236" s="20">
        <f t="shared" si="77"/>
        <v>0</v>
      </c>
      <c r="AM236" s="19"/>
      <c r="AN236" s="19"/>
      <c r="AO236" s="19"/>
      <c r="AP236" s="19">
        <f t="shared" si="91"/>
        <v>0</v>
      </c>
      <c r="AQ236" s="20">
        <f t="shared" si="78"/>
        <v>0</v>
      </c>
      <c r="AR236" s="19"/>
      <c r="AS236" s="19"/>
      <c r="AT236" s="19"/>
      <c r="AU236" s="19">
        <f t="shared" si="92"/>
        <v>0</v>
      </c>
      <c r="AV236" s="20">
        <f t="shared" si="79"/>
        <v>0</v>
      </c>
      <c r="AW236" s="19"/>
      <c r="AX236" s="19"/>
      <c r="AY236" s="19"/>
      <c r="AZ236" s="19">
        <f t="shared" si="93"/>
        <v>0</v>
      </c>
      <c r="BA236" s="18">
        <f t="shared" si="80"/>
        <v>0</v>
      </c>
      <c r="BB236" s="19"/>
      <c r="BC236" s="19"/>
      <c r="BD236" s="19"/>
      <c r="BE236" s="19">
        <f t="shared" si="94"/>
        <v>0</v>
      </c>
      <c r="BF236" s="18">
        <f t="shared" si="81"/>
        <v>0</v>
      </c>
      <c r="BG236" s="19"/>
      <c r="BH236" s="19"/>
      <c r="BI236" s="19"/>
      <c r="BJ236" s="19">
        <f t="shared" si="95"/>
        <v>0</v>
      </c>
      <c r="BK236" s="18">
        <f t="shared" si="82"/>
        <v>0</v>
      </c>
    </row>
    <row r="237" spans="1:63" ht="24" x14ac:dyDescent="0.25">
      <c r="A237" s="44">
        <v>209021507</v>
      </c>
      <c r="B237" s="46" t="s">
        <v>82</v>
      </c>
      <c r="C237" s="45">
        <f>VLOOKUP(A237,'[31]MD agosto datos (2)'!$B$1170:$J$1753,9,0)</f>
        <v>12.3</v>
      </c>
      <c r="D237" s="35">
        <f>VLOOKUP(A237,'[31]MD agosto datos (2)'!$B$2:$I$585,6,0)</f>
        <v>0</v>
      </c>
      <c r="E237" s="35">
        <f>VLOOKUP(A237,'[31]MD agosto datos (2)'!$B$2:$H$585,7,0)</f>
        <v>0</v>
      </c>
      <c r="F237" s="36">
        <f>VLOOKUP(A237,'[31]MD agosto datos (2)'!$B$2:$I$585,8,0)</f>
        <v>0</v>
      </c>
      <c r="G237" s="35">
        <f t="shared" si="83"/>
        <v>0</v>
      </c>
      <c r="H237" s="35">
        <f t="shared" si="84"/>
        <v>0</v>
      </c>
      <c r="I237" s="35">
        <f>VLOOKUP(A237,'[31]MD agosto datos (2)'!$B$586:$I$1169,6,0)</f>
        <v>0</v>
      </c>
      <c r="J237" s="35">
        <f>VLOOKUP(A237,'[31]MD agosto datos (2)'!$B$586:$I$1169,7,0)</f>
        <v>0</v>
      </c>
      <c r="K237" s="36">
        <f>VLOOKUP(A237,'[31]MD agosto datos (2)'!$B$586:$I$1169,8,0)</f>
        <v>0</v>
      </c>
      <c r="L237" s="40">
        <f t="shared" si="85"/>
        <v>0</v>
      </c>
      <c r="M237" s="41">
        <f t="shared" si="86"/>
        <v>0</v>
      </c>
      <c r="N237" s="35">
        <f>VLOOKUP(A237,'[31]MD agosto datos (2)'!$B$1170:$I$1753,6,0)</f>
        <v>0</v>
      </c>
      <c r="O237" s="35">
        <f>VLOOKUP(A237,'[31]MD agosto datos (2)'!$B$1170:$I$1753,7,0)</f>
        <v>0</v>
      </c>
      <c r="P237" s="36">
        <f>VLOOKUP(A237,'[31]MD agosto datos (2)'!$B$1170:$I$1753,8,0)</f>
        <v>0</v>
      </c>
      <c r="Q237" s="42">
        <f t="shared" si="87"/>
        <v>0</v>
      </c>
      <c r="R237" s="43">
        <f t="shared" si="88"/>
        <v>0</v>
      </c>
      <c r="S237" s="15"/>
      <c r="T237" s="16"/>
      <c r="U237" s="16"/>
      <c r="V237" s="17">
        <f t="shared" si="89"/>
        <v>0</v>
      </c>
      <c r="W237" s="18">
        <f t="shared" si="73"/>
        <v>0</v>
      </c>
      <c r="X237" s="16"/>
      <c r="Y237" s="16"/>
      <c r="Z237" s="16"/>
      <c r="AA237" s="19">
        <f t="shared" si="74"/>
        <v>0</v>
      </c>
      <c r="AB237" s="20">
        <f t="shared" si="75"/>
        <v>0</v>
      </c>
      <c r="AC237" s="16"/>
      <c r="AD237" s="21"/>
      <c r="AE237" s="21"/>
      <c r="AF237" s="19">
        <f t="shared" si="72"/>
        <v>0</v>
      </c>
      <c r="AG237" s="20">
        <f t="shared" si="76"/>
        <v>0</v>
      </c>
      <c r="AH237" s="19"/>
      <c r="AI237" s="19"/>
      <c r="AJ237" s="19"/>
      <c r="AK237" s="19">
        <f t="shared" si="90"/>
        <v>0</v>
      </c>
      <c r="AL237" s="20">
        <f t="shared" si="77"/>
        <v>0</v>
      </c>
      <c r="AM237" s="19"/>
      <c r="AN237" s="19"/>
      <c r="AO237" s="19"/>
      <c r="AP237" s="19">
        <f t="shared" si="91"/>
        <v>0</v>
      </c>
      <c r="AQ237" s="20">
        <f t="shared" si="78"/>
        <v>0</v>
      </c>
      <c r="AR237" s="19"/>
      <c r="AS237" s="19"/>
      <c r="AT237" s="19"/>
      <c r="AU237" s="19">
        <f t="shared" si="92"/>
        <v>0</v>
      </c>
      <c r="AV237" s="20">
        <f t="shared" si="79"/>
        <v>0</v>
      </c>
      <c r="AW237" s="19"/>
      <c r="AX237" s="19"/>
      <c r="AY237" s="19"/>
      <c r="AZ237" s="19">
        <f t="shared" si="93"/>
        <v>0</v>
      </c>
      <c r="BA237" s="18">
        <f t="shared" si="80"/>
        <v>0</v>
      </c>
      <c r="BB237" s="19"/>
      <c r="BC237" s="19"/>
      <c r="BD237" s="19"/>
      <c r="BE237" s="19">
        <f t="shared" si="94"/>
        <v>0</v>
      </c>
      <c r="BF237" s="18">
        <f t="shared" si="81"/>
        <v>0</v>
      </c>
      <c r="BG237" s="19"/>
      <c r="BH237" s="19"/>
      <c r="BI237" s="19"/>
      <c r="BJ237" s="19">
        <f t="shared" si="95"/>
        <v>0</v>
      </c>
      <c r="BK237" s="18">
        <f t="shared" si="82"/>
        <v>0</v>
      </c>
    </row>
    <row r="238" spans="1:63" ht="24" x14ac:dyDescent="0.25">
      <c r="A238" s="44">
        <v>209021508</v>
      </c>
      <c r="B238" s="46" t="s">
        <v>83</v>
      </c>
      <c r="C238" s="45">
        <f>VLOOKUP(A238,'[31]MD agosto datos (2)'!$B$1170:$J$1753,9,0)</f>
        <v>14.535</v>
      </c>
      <c r="D238" s="35">
        <f>VLOOKUP(A238,'[31]MD agosto datos (2)'!$B$2:$I$585,6,0)</f>
        <v>0</v>
      </c>
      <c r="E238" s="35">
        <f>VLOOKUP(A238,'[31]MD agosto datos (2)'!$B$2:$H$585,7,0)</f>
        <v>0</v>
      </c>
      <c r="F238" s="36">
        <f>VLOOKUP(A238,'[31]MD agosto datos (2)'!$B$2:$I$585,8,0)</f>
        <v>0</v>
      </c>
      <c r="G238" s="35">
        <f t="shared" si="83"/>
        <v>0</v>
      </c>
      <c r="H238" s="35">
        <f t="shared" si="84"/>
        <v>0</v>
      </c>
      <c r="I238" s="35">
        <f>VLOOKUP(A238,'[31]MD agosto datos (2)'!$B$586:$I$1169,6,0)</f>
        <v>0</v>
      </c>
      <c r="J238" s="35">
        <f>VLOOKUP(A238,'[31]MD agosto datos (2)'!$B$586:$I$1169,7,0)</f>
        <v>0</v>
      </c>
      <c r="K238" s="36">
        <f>VLOOKUP(A238,'[31]MD agosto datos (2)'!$B$586:$I$1169,8,0)</f>
        <v>0</v>
      </c>
      <c r="L238" s="40">
        <f t="shared" si="85"/>
        <v>0</v>
      </c>
      <c r="M238" s="41">
        <f t="shared" si="86"/>
        <v>0</v>
      </c>
      <c r="N238" s="35">
        <f>VLOOKUP(A238,'[31]MD agosto datos (2)'!$B$1170:$I$1753,6,0)</f>
        <v>0</v>
      </c>
      <c r="O238" s="35">
        <f>VLOOKUP(A238,'[31]MD agosto datos (2)'!$B$1170:$I$1753,7,0)</f>
        <v>0</v>
      </c>
      <c r="P238" s="36">
        <f>VLOOKUP(A238,'[31]MD agosto datos (2)'!$B$1170:$I$1753,8,0)</f>
        <v>0</v>
      </c>
      <c r="Q238" s="42">
        <f t="shared" si="87"/>
        <v>0</v>
      </c>
      <c r="R238" s="43">
        <f t="shared" si="88"/>
        <v>0</v>
      </c>
      <c r="S238" s="15"/>
      <c r="T238" s="16"/>
      <c r="U238" s="16"/>
      <c r="V238" s="17">
        <f t="shared" si="89"/>
        <v>0</v>
      </c>
      <c r="W238" s="18">
        <f t="shared" si="73"/>
        <v>0</v>
      </c>
      <c r="X238" s="16"/>
      <c r="Y238" s="16"/>
      <c r="Z238" s="16"/>
      <c r="AA238" s="19">
        <f t="shared" si="74"/>
        <v>0</v>
      </c>
      <c r="AB238" s="20">
        <f t="shared" si="75"/>
        <v>0</v>
      </c>
      <c r="AC238" s="16"/>
      <c r="AD238" s="21"/>
      <c r="AE238" s="21"/>
      <c r="AF238" s="19">
        <f t="shared" si="72"/>
        <v>0</v>
      </c>
      <c r="AG238" s="20">
        <f t="shared" si="76"/>
        <v>0</v>
      </c>
      <c r="AH238" s="19"/>
      <c r="AI238" s="19"/>
      <c r="AJ238" s="19"/>
      <c r="AK238" s="19">
        <f t="shared" si="90"/>
        <v>0</v>
      </c>
      <c r="AL238" s="20">
        <f t="shared" si="77"/>
        <v>0</v>
      </c>
      <c r="AM238" s="19"/>
      <c r="AN238" s="19"/>
      <c r="AO238" s="19"/>
      <c r="AP238" s="19">
        <f t="shared" si="91"/>
        <v>0</v>
      </c>
      <c r="AQ238" s="20">
        <f t="shared" si="78"/>
        <v>0</v>
      </c>
      <c r="AR238" s="19"/>
      <c r="AS238" s="19"/>
      <c r="AT238" s="19"/>
      <c r="AU238" s="19">
        <f t="shared" si="92"/>
        <v>0</v>
      </c>
      <c r="AV238" s="20">
        <f t="shared" si="79"/>
        <v>0</v>
      </c>
      <c r="AW238" s="19"/>
      <c r="AX238" s="19"/>
      <c r="AY238" s="19"/>
      <c r="AZ238" s="19">
        <f t="shared" si="93"/>
        <v>0</v>
      </c>
      <c r="BA238" s="18">
        <f t="shared" si="80"/>
        <v>0</v>
      </c>
      <c r="BB238" s="19"/>
      <c r="BC238" s="19"/>
      <c r="BD238" s="19"/>
      <c r="BE238" s="19">
        <f t="shared" si="94"/>
        <v>0</v>
      </c>
      <c r="BF238" s="18">
        <f t="shared" si="81"/>
        <v>0</v>
      </c>
      <c r="BG238" s="19"/>
      <c r="BH238" s="19"/>
      <c r="BI238" s="19"/>
      <c r="BJ238" s="19">
        <f t="shared" si="95"/>
        <v>0</v>
      </c>
      <c r="BK238" s="18">
        <f t="shared" si="82"/>
        <v>0</v>
      </c>
    </row>
    <row r="239" spans="1:63" x14ac:dyDescent="0.25">
      <c r="A239" s="44">
        <v>209021510</v>
      </c>
      <c r="B239" s="46" t="s">
        <v>84</v>
      </c>
      <c r="C239" s="45">
        <f>VLOOKUP(A239,'[31]MD agosto datos (2)'!$B$1170:$J$1753,9,0)</f>
        <v>0.02</v>
      </c>
      <c r="D239" s="35">
        <f>VLOOKUP(A239,'[31]MD agosto datos (2)'!$B$2:$I$585,6,0)</f>
        <v>0</v>
      </c>
      <c r="E239" s="35">
        <f>VLOOKUP(A239,'[31]MD agosto datos (2)'!$B$2:$H$585,7,0)</f>
        <v>0</v>
      </c>
      <c r="F239" s="36">
        <f>VLOOKUP(A239,'[31]MD agosto datos (2)'!$B$2:$I$585,8,0)</f>
        <v>0</v>
      </c>
      <c r="G239" s="35">
        <f t="shared" si="83"/>
        <v>0</v>
      </c>
      <c r="H239" s="35">
        <f t="shared" si="84"/>
        <v>0</v>
      </c>
      <c r="I239" s="35">
        <f>VLOOKUP(A239,'[31]MD agosto datos (2)'!$B$586:$I$1169,6,0)</f>
        <v>0</v>
      </c>
      <c r="J239" s="35">
        <f>VLOOKUP(A239,'[31]MD agosto datos (2)'!$B$586:$I$1169,7,0)</f>
        <v>0</v>
      </c>
      <c r="K239" s="36">
        <f>VLOOKUP(A239,'[31]MD agosto datos (2)'!$B$586:$I$1169,8,0)</f>
        <v>0</v>
      </c>
      <c r="L239" s="40">
        <f t="shared" si="85"/>
        <v>0</v>
      </c>
      <c r="M239" s="41">
        <f t="shared" si="86"/>
        <v>0</v>
      </c>
      <c r="N239" s="35">
        <f>VLOOKUP(A239,'[31]MD agosto datos (2)'!$B$1170:$I$1753,6,0)</f>
        <v>0</v>
      </c>
      <c r="O239" s="35">
        <f>VLOOKUP(A239,'[31]MD agosto datos (2)'!$B$1170:$I$1753,7,0)</f>
        <v>0</v>
      </c>
      <c r="P239" s="36">
        <f>VLOOKUP(A239,'[31]MD agosto datos (2)'!$B$1170:$I$1753,8,0)</f>
        <v>0</v>
      </c>
      <c r="Q239" s="42">
        <f t="shared" si="87"/>
        <v>0</v>
      </c>
      <c r="R239" s="43">
        <f t="shared" si="88"/>
        <v>0</v>
      </c>
      <c r="S239" s="15"/>
      <c r="T239" s="16"/>
      <c r="U239" s="16"/>
      <c r="V239" s="17">
        <f t="shared" si="89"/>
        <v>0</v>
      </c>
      <c r="W239" s="18">
        <f t="shared" si="73"/>
        <v>0</v>
      </c>
      <c r="X239" s="16"/>
      <c r="Y239" s="16"/>
      <c r="Z239" s="16"/>
      <c r="AA239" s="19">
        <f t="shared" si="74"/>
        <v>0</v>
      </c>
      <c r="AB239" s="20">
        <f t="shared" si="75"/>
        <v>0</v>
      </c>
      <c r="AC239" s="16"/>
      <c r="AD239" s="21"/>
      <c r="AE239" s="21"/>
      <c r="AF239" s="19">
        <f t="shared" si="72"/>
        <v>0</v>
      </c>
      <c r="AG239" s="20">
        <f t="shared" si="76"/>
        <v>0</v>
      </c>
      <c r="AH239" s="19"/>
      <c r="AI239" s="19"/>
      <c r="AJ239" s="19"/>
      <c r="AK239" s="19">
        <f t="shared" si="90"/>
        <v>0</v>
      </c>
      <c r="AL239" s="20">
        <f t="shared" si="77"/>
        <v>0</v>
      </c>
      <c r="AM239" s="19"/>
      <c r="AN239" s="19"/>
      <c r="AO239" s="19"/>
      <c r="AP239" s="19">
        <f t="shared" si="91"/>
        <v>0</v>
      </c>
      <c r="AQ239" s="20">
        <f t="shared" si="78"/>
        <v>0</v>
      </c>
      <c r="AR239" s="19"/>
      <c r="AS239" s="19"/>
      <c r="AT239" s="19"/>
      <c r="AU239" s="19">
        <f t="shared" si="92"/>
        <v>0</v>
      </c>
      <c r="AV239" s="20">
        <f t="shared" si="79"/>
        <v>0</v>
      </c>
      <c r="AW239" s="19"/>
      <c r="AX239" s="19"/>
      <c r="AY239" s="19"/>
      <c r="AZ239" s="19">
        <f t="shared" si="93"/>
        <v>0</v>
      </c>
      <c r="BA239" s="18">
        <f t="shared" si="80"/>
        <v>0</v>
      </c>
      <c r="BB239" s="19"/>
      <c r="BC239" s="19"/>
      <c r="BD239" s="19"/>
      <c r="BE239" s="19">
        <f t="shared" si="94"/>
        <v>0</v>
      </c>
      <c r="BF239" s="18">
        <f t="shared" si="81"/>
        <v>0</v>
      </c>
      <c r="BG239" s="19"/>
      <c r="BH239" s="19"/>
      <c r="BI239" s="19"/>
      <c r="BJ239" s="19">
        <f t="shared" si="95"/>
        <v>0</v>
      </c>
      <c r="BK239" s="18">
        <f t="shared" si="82"/>
        <v>0</v>
      </c>
    </row>
    <row r="240" spans="1:63" ht="24" x14ac:dyDescent="0.25">
      <c r="A240" s="44">
        <v>209021515</v>
      </c>
      <c r="B240" s="46" t="s">
        <v>85</v>
      </c>
      <c r="C240" s="45">
        <f>VLOOKUP(A240,'[31]MD agosto datos (2)'!$B$1170:$J$1753,9,0)</f>
        <v>0.05</v>
      </c>
      <c r="D240" s="35">
        <f>VLOOKUP(A240,'[31]MD agosto datos (2)'!$B$2:$I$585,6,0)</f>
        <v>0</v>
      </c>
      <c r="E240" s="35">
        <f>VLOOKUP(A240,'[31]MD agosto datos (2)'!$B$2:$H$585,7,0)</f>
        <v>0</v>
      </c>
      <c r="F240" s="36">
        <f>VLOOKUP(A240,'[31]MD agosto datos (2)'!$B$2:$I$585,8,0)</f>
        <v>0</v>
      </c>
      <c r="G240" s="35">
        <f t="shared" si="83"/>
        <v>0</v>
      </c>
      <c r="H240" s="35">
        <f t="shared" si="84"/>
        <v>0</v>
      </c>
      <c r="I240" s="35">
        <f>VLOOKUP(A240,'[31]MD agosto datos (2)'!$B$586:$I$1169,6,0)</f>
        <v>0</v>
      </c>
      <c r="J240" s="35">
        <f>VLOOKUP(A240,'[31]MD agosto datos (2)'!$B$586:$I$1169,7,0)</f>
        <v>0</v>
      </c>
      <c r="K240" s="36">
        <f>VLOOKUP(A240,'[31]MD agosto datos (2)'!$B$586:$I$1169,8,0)</f>
        <v>0</v>
      </c>
      <c r="L240" s="40">
        <f t="shared" si="85"/>
        <v>0</v>
      </c>
      <c r="M240" s="41">
        <f t="shared" si="86"/>
        <v>0</v>
      </c>
      <c r="N240" s="35">
        <f>VLOOKUP(A240,'[31]MD agosto datos (2)'!$B$1170:$I$1753,6,0)</f>
        <v>0</v>
      </c>
      <c r="O240" s="35">
        <f>VLOOKUP(A240,'[31]MD agosto datos (2)'!$B$1170:$I$1753,7,0)</f>
        <v>0</v>
      </c>
      <c r="P240" s="36">
        <f>VLOOKUP(A240,'[31]MD agosto datos (2)'!$B$1170:$I$1753,8,0)</f>
        <v>0</v>
      </c>
      <c r="Q240" s="42">
        <f t="shared" si="87"/>
        <v>0</v>
      </c>
      <c r="R240" s="43">
        <f t="shared" si="88"/>
        <v>0</v>
      </c>
      <c r="S240" s="15"/>
      <c r="T240" s="16"/>
      <c r="U240" s="16"/>
      <c r="V240" s="17">
        <f t="shared" si="89"/>
        <v>0</v>
      </c>
      <c r="W240" s="18">
        <f t="shared" si="73"/>
        <v>0</v>
      </c>
      <c r="X240" s="16"/>
      <c r="Y240" s="16"/>
      <c r="Z240" s="16"/>
      <c r="AA240" s="19">
        <f t="shared" si="74"/>
        <v>0</v>
      </c>
      <c r="AB240" s="20">
        <f t="shared" si="75"/>
        <v>0</v>
      </c>
      <c r="AC240" s="16"/>
      <c r="AD240" s="21"/>
      <c r="AE240" s="21"/>
      <c r="AF240" s="19">
        <f t="shared" si="72"/>
        <v>0</v>
      </c>
      <c r="AG240" s="20">
        <f t="shared" si="76"/>
        <v>0</v>
      </c>
      <c r="AH240" s="19"/>
      <c r="AI240" s="19"/>
      <c r="AJ240" s="19"/>
      <c r="AK240" s="19">
        <f t="shared" si="90"/>
        <v>0</v>
      </c>
      <c r="AL240" s="20">
        <f t="shared" si="77"/>
        <v>0</v>
      </c>
      <c r="AM240" s="19"/>
      <c r="AN240" s="19"/>
      <c r="AO240" s="19"/>
      <c r="AP240" s="19">
        <f t="shared" si="91"/>
        <v>0</v>
      </c>
      <c r="AQ240" s="20">
        <f t="shared" si="78"/>
        <v>0</v>
      </c>
      <c r="AR240" s="19"/>
      <c r="AS240" s="19"/>
      <c r="AT240" s="19"/>
      <c r="AU240" s="19">
        <f t="shared" si="92"/>
        <v>0</v>
      </c>
      <c r="AV240" s="20">
        <f t="shared" si="79"/>
        <v>0</v>
      </c>
      <c r="AW240" s="19"/>
      <c r="AX240" s="19"/>
      <c r="AY240" s="19"/>
      <c r="AZ240" s="19">
        <f t="shared" si="93"/>
        <v>0</v>
      </c>
      <c r="BA240" s="18">
        <f t="shared" si="80"/>
        <v>0</v>
      </c>
      <c r="BB240" s="19"/>
      <c r="BC240" s="19"/>
      <c r="BD240" s="19"/>
      <c r="BE240" s="19">
        <f t="shared" si="94"/>
        <v>0</v>
      </c>
      <c r="BF240" s="18">
        <f t="shared" si="81"/>
        <v>0</v>
      </c>
      <c r="BG240" s="19"/>
      <c r="BH240" s="19"/>
      <c r="BI240" s="19"/>
      <c r="BJ240" s="19">
        <f t="shared" si="95"/>
        <v>0</v>
      </c>
      <c r="BK240" s="18">
        <f t="shared" si="82"/>
        <v>0</v>
      </c>
    </row>
    <row r="241" spans="1:63" x14ac:dyDescent="0.25">
      <c r="A241" s="44">
        <v>209021516</v>
      </c>
      <c r="B241" s="46" t="s">
        <v>86</v>
      </c>
      <c r="C241" s="45">
        <f>VLOOKUP(A241,'[31]MD agosto datos (2)'!$B$1170:$J$1753,9,0)</f>
        <v>7.0000000000000007E-2</v>
      </c>
      <c r="D241" s="35">
        <f>VLOOKUP(A241,'[31]MD agosto datos (2)'!$B$2:$I$585,6,0)</f>
        <v>0</v>
      </c>
      <c r="E241" s="35">
        <f>VLOOKUP(A241,'[31]MD agosto datos (2)'!$B$2:$H$585,7,0)</f>
        <v>0</v>
      </c>
      <c r="F241" s="36">
        <f>VLOOKUP(A241,'[31]MD agosto datos (2)'!$B$2:$I$585,8,0)</f>
        <v>0</v>
      </c>
      <c r="G241" s="35">
        <f t="shared" si="83"/>
        <v>0</v>
      </c>
      <c r="H241" s="35">
        <f t="shared" si="84"/>
        <v>0</v>
      </c>
      <c r="I241" s="35">
        <f>VLOOKUP(A241,'[31]MD agosto datos (2)'!$B$586:$I$1169,6,0)</f>
        <v>0</v>
      </c>
      <c r="J241" s="35">
        <f>VLOOKUP(A241,'[31]MD agosto datos (2)'!$B$586:$I$1169,7,0)</f>
        <v>0</v>
      </c>
      <c r="K241" s="36">
        <f>VLOOKUP(A241,'[31]MD agosto datos (2)'!$B$586:$I$1169,8,0)</f>
        <v>0</v>
      </c>
      <c r="L241" s="40">
        <f t="shared" si="85"/>
        <v>0</v>
      </c>
      <c r="M241" s="41">
        <f t="shared" si="86"/>
        <v>0</v>
      </c>
      <c r="N241" s="35">
        <f>VLOOKUP(A241,'[31]MD agosto datos (2)'!$B$1170:$I$1753,6,0)</f>
        <v>0</v>
      </c>
      <c r="O241" s="35">
        <f>VLOOKUP(A241,'[31]MD agosto datos (2)'!$B$1170:$I$1753,7,0)</f>
        <v>0</v>
      </c>
      <c r="P241" s="36">
        <f>VLOOKUP(A241,'[31]MD agosto datos (2)'!$B$1170:$I$1753,8,0)</f>
        <v>0</v>
      </c>
      <c r="Q241" s="42">
        <f t="shared" si="87"/>
        <v>0</v>
      </c>
      <c r="R241" s="43">
        <f t="shared" si="88"/>
        <v>0</v>
      </c>
      <c r="S241" s="15"/>
      <c r="T241" s="16"/>
      <c r="U241" s="16"/>
      <c r="V241" s="17">
        <f t="shared" si="89"/>
        <v>0</v>
      </c>
      <c r="W241" s="18">
        <f t="shared" si="73"/>
        <v>0</v>
      </c>
      <c r="X241" s="16"/>
      <c r="Y241" s="16"/>
      <c r="Z241" s="16"/>
      <c r="AA241" s="19">
        <f t="shared" si="74"/>
        <v>0</v>
      </c>
      <c r="AB241" s="20">
        <f t="shared" si="75"/>
        <v>0</v>
      </c>
      <c r="AC241" s="16"/>
      <c r="AD241" s="21"/>
      <c r="AE241" s="21"/>
      <c r="AF241" s="19">
        <f t="shared" si="72"/>
        <v>0</v>
      </c>
      <c r="AG241" s="20">
        <f t="shared" si="76"/>
        <v>0</v>
      </c>
      <c r="AH241" s="19"/>
      <c r="AI241" s="19"/>
      <c r="AJ241" s="19"/>
      <c r="AK241" s="19">
        <f t="shared" si="90"/>
        <v>0</v>
      </c>
      <c r="AL241" s="20">
        <f t="shared" si="77"/>
        <v>0</v>
      </c>
      <c r="AM241" s="19"/>
      <c r="AN241" s="19"/>
      <c r="AO241" s="19"/>
      <c r="AP241" s="19">
        <f t="shared" si="91"/>
        <v>0</v>
      </c>
      <c r="AQ241" s="20">
        <f t="shared" si="78"/>
        <v>0</v>
      </c>
      <c r="AR241" s="19"/>
      <c r="AS241" s="19"/>
      <c r="AT241" s="19"/>
      <c r="AU241" s="19">
        <f t="shared" si="92"/>
        <v>0</v>
      </c>
      <c r="AV241" s="20">
        <f t="shared" si="79"/>
        <v>0</v>
      </c>
      <c r="AW241" s="19"/>
      <c r="AX241" s="19"/>
      <c r="AY241" s="19"/>
      <c r="AZ241" s="19">
        <f t="shared" si="93"/>
        <v>0</v>
      </c>
      <c r="BA241" s="18">
        <f t="shared" si="80"/>
        <v>0</v>
      </c>
      <c r="BB241" s="19"/>
      <c r="BC241" s="19"/>
      <c r="BD241" s="19"/>
      <c r="BE241" s="19">
        <f t="shared" si="94"/>
        <v>0</v>
      </c>
      <c r="BF241" s="18">
        <f t="shared" si="81"/>
        <v>0</v>
      </c>
      <c r="BG241" s="19"/>
      <c r="BH241" s="19"/>
      <c r="BI241" s="19"/>
      <c r="BJ241" s="19">
        <f t="shared" si="95"/>
        <v>0</v>
      </c>
      <c r="BK241" s="18">
        <f t="shared" si="82"/>
        <v>0</v>
      </c>
    </row>
    <row r="242" spans="1:63" x14ac:dyDescent="0.25">
      <c r="A242" s="44">
        <v>209021600</v>
      </c>
      <c r="B242" s="46" t="s">
        <v>87</v>
      </c>
      <c r="C242" s="45">
        <f>VLOOKUP(A242,'[31]MD agosto datos (2)'!$B$1170:$J$1753,9,0)</f>
        <v>0.78</v>
      </c>
      <c r="D242" s="35">
        <f>VLOOKUP(A242,'[31]MD agosto datos (2)'!$B$2:$I$585,6,0)</f>
        <v>0</v>
      </c>
      <c r="E242" s="35">
        <f>VLOOKUP(A242,'[31]MD agosto datos (2)'!$B$2:$H$585,7,0)</f>
        <v>0</v>
      </c>
      <c r="F242" s="36">
        <f>VLOOKUP(A242,'[31]MD agosto datos (2)'!$B$2:$I$585,8,0)</f>
        <v>0</v>
      </c>
      <c r="G242" s="35">
        <f t="shared" si="83"/>
        <v>0</v>
      </c>
      <c r="H242" s="35">
        <f t="shared" si="84"/>
        <v>0</v>
      </c>
      <c r="I242" s="35">
        <f>VLOOKUP(A242,'[31]MD agosto datos (2)'!$B$586:$I$1169,6,0)</f>
        <v>0</v>
      </c>
      <c r="J242" s="35">
        <f>VLOOKUP(A242,'[31]MD agosto datos (2)'!$B$586:$I$1169,7,0)</f>
        <v>0</v>
      </c>
      <c r="K242" s="36">
        <f>VLOOKUP(A242,'[31]MD agosto datos (2)'!$B$586:$I$1169,8,0)</f>
        <v>0</v>
      </c>
      <c r="L242" s="40">
        <f t="shared" si="85"/>
        <v>0</v>
      </c>
      <c r="M242" s="41">
        <f t="shared" si="86"/>
        <v>0</v>
      </c>
      <c r="N242" s="35">
        <f>VLOOKUP(A242,'[31]MD agosto datos (2)'!$B$1170:$I$1753,6,0)</f>
        <v>0</v>
      </c>
      <c r="O242" s="35">
        <f>VLOOKUP(A242,'[31]MD agosto datos (2)'!$B$1170:$I$1753,7,0)</f>
        <v>0</v>
      </c>
      <c r="P242" s="36">
        <f>VLOOKUP(A242,'[31]MD agosto datos (2)'!$B$1170:$I$1753,8,0)</f>
        <v>0</v>
      </c>
      <c r="Q242" s="42">
        <f t="shared" si="87"/>
        <v>0</v>
      </c>
      <c r="R242" s="43">
        <f t="shared" si="88"/>
        <v>0</v>
      </c>
      <c r="S242" s="15"/>
      <c r="T242" s="16"/>
      <c r="U242" s="16"/>
      <c r="V242" s="17">
        <f t="shared" si="89"/>
        <v>0</v>
      </c>
      <c r="W242" s="18">
        <f t="shared" si="73"/>
        <v>0</v>
      </c>
      <c r="X242" s="16"/>
      <c r="Y242" s="16"/>
      <c r="Z242" s="16"/>
      <c r="AA242" s="19">
        <f t="shared" si="74"/>
        <v>0</v>
      </c>
      <c r="AB242" s="20">
        <f t="shared" si="75"/>
        <v>0</v>
      </c>
      <c r="AC242" s="16"/>
      <c r="AD242" s="21"/>
      <c r="AE242" s="21"/>
      <c r="AF242" s="19">
        <f t="shared" si="72"/>
        <v>0</v>
      </c>
      <c r="AG242" s="20">
        <f t="shared" si="76"/>
        <v>0</v>
      </c>
      <c r="AH242" s="19"/>
      <c r="AI242" s="19"/>
      <c r="AJ242" s="19"/>
      <c r="AK242" s="19">
        <f t="shared" si="90"/>
        <v>0</v>
      </c>
      <c r="AL242" s="20">
        <f t="shared" si="77"/>
        <v>0</v>
      </c>
      <c r="AM242" s="19"/>
      <c r="AN242" s="19"/>
      <c r="AO242" s="19"/>
      <c r="AP242" s="19">
        <f t="shared" si="91"/>
        <v>0</v>
      </c>
      <c r="AQ242" s="20">
        <f t="shared" si="78"/>
        <v>0</v>
      </c>
      <c r="AR242" s="19"/>
      <c r="AS242" s="19"/>
      <c r="AT242" s="19"/>
      <c r="AU242" s="19">
        <f t="shared" si="92"/>
        <v>0</v>
      </c>
      <c r="AV242" s="20">
        <f t="shared" si="79"/>
        <v>0</v>
      </c>
      <c r="AW242" s="19"/>
      <c r="AX242" s="19"/>
      <c r="AY242" s="19"/>
      <c r="AZ242" s="19">
        <f t="shared" si="93"/>
        <v>0</v>
      </c>
      <c r="BA242" s="18">
        <f t="shared" si="80"/>
        <v>0</v>
      </c>
      <c r="BB242" s="19"/>
      <c r="BC242" s="19"/>
      <c r="BD242" s="19"/>
      <c r="BE242" s="19">
        <f t="shared" si="94"/>
        <v>0</v>
      </c>
      <c r="BF242" s="18">
        <f t="shared" si="81"/>
        <v>0</v>
      </c>
      <c r="BG242" s="19"/>
      <c r="BH242" s="19"/>
      <c r="BI242" s="19"/>
      <c r="BJ242" s="19">
        <f t="shared" si="95"/>
        <v>0</v>
      </c>
      <c r="BK242" s="18">
        <f t="shared" si="82"/>
        <v>0</v>
      </c>
    </row>
    <row r="243" spans="1:63" ht="36" x14ac:dyDescent="0.25">
      <c r="A243" s="44">
        <v>209021701</v>
      </c>
      <c r="B243" s="46" t="s">
        <v>88</v>
      </c>
      <c r="C243" s="45">
        <f>VLOOKUP(A243,'[31]MD agosto datos (2)'!$B$1170:$J$1753,9,0)</f>
        <v>2.63</v>
      </c>
      <c r="D243" s="35">
        <f>VLOOKUP(A243,'[31]MD agosto datos (2)'!$B$2:$I$585,6,0)</f>
        <v>0</v>
      </c>
      <c r="E243" s="35">
        <f>VLOOKUP(A243,'[31]MD agosto datos (2)'!$B$2:$H$585,7,0)</f>
        <v>0</v>
      </c>
      <c r="F243" s="36">
        <f>VLOOKUP(A243,'[31]MD agosto datos (2)'!$B$2:$I$585,8,0)</f>
        <v>0</v>
      </c>
      <c r="G243" s="35">
        <f t="shared" si="83"/>
        <v>0</v>
      </c>
      <c r="H243" s="35">
        <f t="shared" si="84"/>
        <v>0</v>
      </c>
      <c r="I243" s="35">
        <f>VLOOKUP(A243,'[31]MD agosto datos (2)'!$B$586:$I$1169,6,0)</f>
        <v>0</v>
      </c>
      <c r="J243" s="35">
        <f>VLOOKUP(A243,'[31]MD agosto datos (2)'!$B$586:$I$1169,7,0)</f>
        <v>0</v>
      </c>
      <c r="K243" s="36">
        <f>VLOOKUP(A243,'[31]MD agosto datos (2)'!$B$586:$I$1169,8,0)</f>
        <v>0</v>
      </c>
      <c r="L243" s="40">
        <f t="shared" si="85"/>
        <v>0</v>
      </c>
      <c r="M243" s="41">
        <f t="shared" si="86"/>
        <v>0</v>
      </c>
      <c r="N243" s="35">
        <f>VLOOKUP(A243,'[31]MD agosto datos (2)'!$B$1170:$I$1753,6,0)</f>
        <v>0</v>
      </c>
      <c r="O243" s="35">
        <f>VLOOKUP(A243,'[31]MD agosto datos (2)'!$B$1170:$I$1753,7,0)</f>
        <v>0</v>
      </c>
      <c r="P243" s="36">
        <f>VLOOKUP(A243,'[31]MD agosto datos (2)'!$B$1170:$I$1753,8,0)</f>
        <v>0</v>
      </c>
      <c r="Q243" s="42">
        <f t="shared" si="87"/>
        <v>0</v>
      </c>
      <c r="R243" s="43">
        <f t="shared" si="88"/>
        <v>0</v>
      </c>
      <c r="S243" s="15"/>
      <c r="T243" s="16"/>
      <c r="U243" s="16"/>
      <c r="V243" s="17">
        <f t="shared" si="89"/>
        <v>0</v>
      </c>
      <c r="W243" s="18">
        <f t="shared" si="73"/>
        <v>0</v>
      </c>
      <c r="X243" s="16"/>
      <c r="Y243" s="16"/>
      <c r="Z243" s="16"/>
      <c r="AA243" s="19">
        <f t="shared" si="74"/>
        <v>0</v>
      </c>
      <c r="AB243" s="20">
        <f t="shared" si="75"/>
        <v>0</v>
      </c>
      <c r="AC243" s="16"/>
      <c r="AD243" s="21"/>
      <c r="AE243" s="21"/>
      <c r="AF243" s="19">
        <f t="shared" si="72"/>
        <v>0</v>
      </c>
      <c r="AG243" s="20">
        <f t="shared" si="76"/>
        <v>0</v>
      </c>
      <c r="AH243" s="19"/>
      <c r="AI243" s="19"/>
      <c r="AJ243" s="19"/>
      <c r="AK243" s="19">
        <f t="shared" si="90"/>
        <v>0</v>
      </c>
      <c r="AL243" s="20">
        <f t="shared" si="77"/>
        <v>0</v>
      </c>
      <c r="AM243" s="19"/>
      <c r="AN243" s="19"/>
      <c r="AO243" s="19"/>
      <c r="AP243" s="19">
        <f t="shared" si="91"/>
        <v>0</v>
      </c>
      <c r="AQ243" s="20">
        <f t="shared" si="78"/>
        <v>0</v>
      </c>
      <c r="AR243" s="19"/>
      <c r="AS243" s="19"/>
      <c r="AT243" s="19"/>
      <c r="AU243" s="19">
        <f t="shared" si="92"/>
        <v>0</v>
      </c>
      <c r="AV243" s="20">
        <f t="shared" si="79"/>
        <v>0</v>
      </c>
      <c r="AW243" s="19"/>
      <c r="AX243" s="19"/>
      <c r="AY243" s="19"/>
      <c r="AZ243" s="19">
        <f t="shared" si="93"/>
        <v>0</v>
      </c>
      <c r="BA243" s="18">
        <f t="shared" si="80"/>
        <v>0</v>
      </c>
      <c r="BB243" s="19"/>
      <c r="BC243" s="19"/>
      <c r="BD243" s="19"/>
      <c r="BE243" s="19">
        <f t="shared" si="94"/>
        <v>0</v>
      </c>
      <c r="BF243" s="18">
        <f t="shared" si="81"/>
        <v>0</v>
      </c>
      <c r="BG243" s="19"/>
      <c r="BH243" s="19"/>
      <c r="BI243" s="19"/>
      <c r="BJ243" s="19">
        <f t="shared" si="95"/>
        <v>0</v>
      </c>
      <c r="BK243" s="18">
        <f t="shared" si="82"/>
        <v>0</v>
      </c>
    </row>
    <row r="244" spans="1:63" ht="24" x14ac:dyDescent="0.25">
      <c r="A244" s="44">
        <v>209021807</v>
      </c>
      <c r="B244" s="46" t="s">
        <v>90</v>
      </c>
      <c r="C244" s="45">
        <f>VLOOKUP(A244,'[31]MD agosto datos (2)'!$B$1170:$J$1753,9,0)</f>
        <v>3.71</v>
      </c>
      <c r="D244" s="35">
        <f>VLOOKUP(A244,'[31]MD agosto datos (2)'!$B$2:$I$585,6,0)</f>
        <v>0</v>
      </c>
      <c r="E244" s="35">
        <f>VLOOKUP(A244,'[31]MD agosto datos (2)'!$B$2:$H$585,7,0)</f>
        <v>0</v>
      </c>
      <c r="F244" s="36">
        <f>VLOOKUP(A244,'[31]MD agosto datos (2)'!$B$2:$I$585,8,0)</f>
        <v>0</v>
      </c>
      <c r="G244" s="35">
        <f t="shared" si="83"/>
        <v>0</v>
      </c>
      <c r="H244" s="35">
        <f t="shared" si="84"/>
        <v>0</v>
      </c>
      <c r="I244" s="35">
        <f>VLOOKUP(A244,'[31]MD agosto datos (2)'!$B$586:$I$1169,6,0)</f>
        <v>0</v>
      </c>
      <c r="J244" s="35">
        <f>VLOOKUP(A244,'[31]MD agosto datos (2)'!$B$586:$I$1169,7,0)</f>
        <v>0</v>
      </c>
      <c r="K244" s="36">
        <f>VLOOKUP(A244,'[31]MD agosto datos (2)'!$B$586:$I$1169,8,0)</f>
        <v>0</v>
      </c>
      <c r="L244" s="40">
        <f t="shared" si="85"/>
        <v>0</v>
      </c>
      <c r="M244" s="41">
        <f t="shared" si="86"/>
        <v>0</v>
      </c>
      <c r="N244" s="35">
        <f>VLOOKUP(A244,'[31]MD agosto datos (2)'!$B$1170:$I$1753,6,0)</f>
        <v>0</v>
      </c>
      <c r="O244" s="35">
        <f>VLOOKUP(A244,'[31]MD agosto datos (2)'!$B$1170:$I$1753,7,0)</f>
        <v>0</v>
      </c>
      <c r="P244" s="36">
        <f>VLOOKUP(A244,'[31]MD agosto datos (2)'!$B$1170:$I$1753,8,0)</f>
        <v>0</v>
      </c>
      <c r="Q244" s="42">
        <f t="shared" si="87"/>
        <v>0</v>
      </c>
      <c r="R244" s="43">
        <f t="shared" si="88"/>
        <v>0</v>
      </c>
      <c r="S244" s="15"/>
      <c r="T244" s="16"/>
      <c r="U244" s="16"/>
      <c r="V244" s="17">
        <f t="shared" si="89"/>
        <v>0</v>
      </c>
      <c r="W244" s="18">
        <f t="shared" si="73"/>
        <v>0</v>
      </c>
      <c r="X244" s="16"/>
      <c r="Y244" s="16"/>
      <c r="Z244" s="16"/>
      <c r="AA244" s="19">
        <f t="shared" si="74"/>
        <v>0</v>
      </c>
      <c r="AB244" s="20">
        <f t="shared" si="75"/>
        <v>0</v>
      </c>
      <c r="AC244" s="16"/>
      <c r="AD244" s="21"/>
      <c r="AE244" s="21"/>
      <c r="AF244" s="19">
        <f t="shared" si="72"/>
        <v>0</v>
      </c>
      <c r="AG244" s="20">
        <f t="shared" si="76"/>
        <v>0</v>
      </c>
      <c r="AH244" s="19"/>
      <c r="AI244" s="19"/>
      <c r="AJ244" s="19"/>
      <c r="AK244" s="19">
        <f t="shared" si="90"/>
        <v>0</v>
      </c>
      <c r="AL244" s="20">
        <f t="shared" si="77"/>
        <v>0</v>
      </c>
      <c r="AM244" s="19"/>
      <c r="AN244" s="19"/>
      <c r="AO244" s="19"/>
      <c r="AP244" s="19">
        <f t="shared" si="91"/>
        <v>0</v>
      </c>
      <c r="AQ244" s="20">
        <f t="shared" si="78"/>
        <v>0</v>
      </c>
      <c r="AR244" s="19"/>
      <c r="AS244" s="19"/>
      <c r="AT244" s="19"/>
      <c r="AU244" s="19">
        <f t="shared" si="92"/>
        <v>0</v>
      </c>
      <c r="AV244" s="20">
        <f t="shared" si="79"/>
        <v>0</v>
      </c>
      <c r="AW244" s="19"/>
      <c r="AX244" s="19"/>
      <c r="AY244" s="19"/>
      <c r="AZ244" s="19">
        <f t="shared" si="93"/>
        <v>0</v>
      </c>
      <c r="BA244" s="18">
        <f t="shared" si="80"/>
        <v>0</v>
      </c>
      <c r="BB244" s="19"/>
      <c r="BC244" s="19"/>
      <c r="BD244" s="19"/>
      <c r="BE244" s="19">
        <f t="shared" si="94"/>
        <v>0</v>
      </c>
      <c r="BF244" s="18">
        <f t="shared" si="81"/>
        <v>0</v>
      </c>
      <c r="BG244" s="19"/>
      <c r="BH244" s="19"/>
      <c r="BI244" s="19"/>
      <c r="BJ244" s="19">
        <f t="shared" si="95"/>
        <v>0</v>
      </c>
      <c r="BK244" s="18">
        <f t="shared" si="82"/>
        <v>0</v>
      </c>
    </row>
    <row r="245" spans="1:63" ht="24" x14ac:dyDescent="0.25">
      <c r="A245" s="44">
        <v>209022300</v>
      </c>
      <c r="B245" s="46" t="s">
        <v>93</v>
      </c>
      <c r="C245" s="45">
        <f>VLOOKUP(A245,'[31]MD agosto datos (2)'!$B$1170:$J$1753,9,0)</f>
        <v>0.55000000000000004</v>
      </c>
      <c r="D245" s="35">
        <f>VLOOKUP(A245,'[31]MD agosto datos (2)'!$B$2:$I$585,6,0)</f>
        <v>1</v>
      </c>
      <c r="E245" s="35">
        <f>VLOOKUP(A245,'[31]MD agosto datos (2)'!$B$2:$H$585,7,0)</f>
        <v>302</v>
      </c>
      <c r="F245" s="36">
        <f>VLOOKUP(A245,'[31]MD agosto datos (2)'!$B$2:$I$585,8,0)</f>
        <v>0</v>
      </c>
      <c r="G245" s="35">
        <f t="shared" si="83"/>
        <v>303</v>
      </c>
      <c r="H245" s="35">
        <f t="shared" si="84"/>
        <v>166.65</v>
      </c>
      <c r="I245" s="35">
        <f>VLOOKUP(A245,'[31]MD agosto datos (2)'!$B$586:$I$1169,6,0)</f>
        <v>0</v>
      </c>
      <c r="J245" s="35">
        <f>VLOOKUP(A245,'[31]MD agosto datos (2)'!$B$586:$I$1169,7,0)</f>
        <v>0</v>
      </c>
      <c r="K245" s="36">
        <f>VLOOKUP(A245,'[31]MD agosto datos (2)'!$B$586:$I$1169,8,0)</f>
        <v>0</v>
      </c>
      <c r="L245" s="40">
        <f t="shared" si="85"/>
        <v>0</v>
      </c>
      <c r="M245" s="41">
        <f t="shared" si="86"/>
        <v>0</v>
      </c>
      <c r="N245" s="35">
        <f>VLOOKUP(A245,'[31]MD agosto datos (2)'!$B$1170:$I$1753,6,0)</f>
        <v>0</v>
      </c>
      <c r="O245" s="35">
        <f>VLOOKUP(A245,'[31]MD agosto datos (2)'!$B$1170:$I$1753,7,0)</f>
        <v>0</v>
      </c>
      <c r="P245" s="36">
        <f>VLOOKUP(A245,'[31]MD agosto datos (2)'!$B$1170:$I$1753,8,0)</f>
        <v>0</v>
      </c>
      <c r="Q245" s="42">
        <f t="shared" si="87"/>
        <v>0</v>
      </c>
      <c r="R245" s="43">
        <f t="shared" si="88"/>
        <v>0</v>
      </c>
      <c r="S245" s="15"/>
      <c r="T245" s="16"/>
      <c r="U245" s="16"/>
      <c r="V245" s="17">
        <f t="shared" si="89"/>
        <v>0</v>
      </c>
      <c r="W245" s="18">
        <f t="shared" si="73"/>
        <v>0</v>
      </c>
      <c r="X245" s="16"/>
      <c r="Y245" s="16"/>
      <c r="Z245" s="16"/>
      <c r="AA245" s="19">
        <f t="shared" si="74"/>
        <v>0</v>
      </c>
      <c r="AB245" s="20">
        <f t="shared" si="75"/>
        <v>0</v>
      </c>
      <c r="AC245" s="16"/>
      <c r="AD245" s="21"/>
      <c r="AE245" s="21"/>
      <c r="AF245" s="19">
        <f t="shared" si="72"/>
        <v>0</v>
      </c>
      <c r="AG245" s="20">
        <f t="shared" si="76"/>
        <v>0</v>
      </c>
      <c r="AH245" s="19"/>
      <c r="AI245" s="19"/>
      <c r="AJ245" s="19"/>
      <c r="AK245" s="19">
        <f t="shared" si="90"/>
        <v>0</v>
      </c>
      <c r="AL245" s="20">
        <f t="shared" si="77"/>
        <v>0</v>
      </c>
      <c r="AM245" s="19"/>
      <c r="AN245" s="19"/>
      <c r="AO245" s="19"/>
      <c r="AP245" s="19">
        <f t="shared" si="91"/>
        <v>0</v>
      </c>
      <c r="AQ245" s="20">
        <f t="shared" si="78"/>
        <v>0</v>
      </c>
      <c r="AR245" s="19"/>
      <c r="AS245" s="19"/>
      <c r="AT245" s="19"/>
      <c r="AU245" s="19">
        <f t="shared" si="92"/>
        <v>0</v>
      </c>
      <c r="AV245" s="20">
        <f t="shared" si="79"/>
        <v>0</v>
      </c>
      <c r="AW245" s="19"/>
      <c r="AX245" s="19"/>
      <c r="AY245" s="19"/>
      <c r="AZ245" s="19">
        <f t="shared" si="93"/>
        <v>0</v>
      </c>
      <c r="BA245" s="18">
        <f t="shared" si="80"/>
        <v>0</v>
      </c>
      <c r="BB245" s="19"/>
      <c r="BC245" s="19"/>
      <c r="BD245" s="19"/>
      <c r="BE245" s="19">
        <f t="shared" si="94"/>
        <v>0</v>
      </c>
      <c r="BF245" s="18">
        <f t="shared" si="81"/>
        <v>0</v>
      </c>
      <c r="BG245" s="19"/>
      <c r="BH245" s="19"/>
      <c r="BI245" s="19"/>
      <c r="BJ245" s="19">
        <f t="shared" si="95"/>
        <v>0</v>
      </c>
      <c r="BK245" s="18">
        <f t="shared" si="82"/>
        <v>0</v>
      </c>
    </row>
    <row r="246" spans="1:63" x14ac:dyDescent="0.25">
      <c r="A246" s="44">
        <v>209024800</v>
      </c>
      <c r="B246" s="46" t="s">
        <v>95</v>
      </c>
      <c r="C246" s="45">
        <f>VLOOKUP(A246,'[31]MD agosto datos (2)'!$B$1170:$J$1753,9,0)</f>
        <v>0.04</v>
      </c>
      <c r="D246" s="35">
        <f>VLOOKUP(A246,'[31]MD agosto datos (2)'!$B$2:$I$585,6,0)</f>
        <v>0</v>
      </c>
      <c r="E246" s="35">
        <f>VLOOKUP(A246,'[31]MD agosto datos (2)'!$B$2:$H$585,7,0)</f>
        <v>0</v>
      </c>
      <c r="F246" s="36">
        <f>VLOOKUP(A246,'[31]MD agosto datos (2)'!$B$2:$I$585,8,0)</f>
        <v>0</v>
      </c>
      <c r="G246" s="35">
        <f t="shared" si="83"/>
        <v>0</v>
      </c>
      <c r="H246" s="35">
        <f t="shared" si="84"/>
        <v>0</v>
      </c>
      <c r="I246" s="35">
        <f>VLOOKUP(A246,'[31]MD agosto datos (2)'!$B$586:$I$1169,6,0)</f>
        <v>0</v>
      </c>
      <c r="J246" s="35">
        <f>VLOOKUP(A246,'[31]MD agosto datos (2)'!$B$586:$I$1169,7,0)</f>
        <v>0</v>
      </c>
      <c r="K246" s="36">
        <f>VLOOKUP(A246,'[31]MD agosto datos (2)'!$B$586:$I$1169,8,0)</f>
        <v>0</v>
      </c>
      <c r="L246" s="40">
        <f t="shared" si="85"/>
        <v>0</v>
      </c>
      <c r="M246" s="41">
        <f t="shared" si="86"/>
        <v>0</v>
      </c>
      <c r="N246" s="35">
        <f>VLOOKUP(A246,'[31]MD agosto datos (2)'!$B$1170:$I$1753,6,0)</f>
        <v>0</v>
      </c>
      <c r="O246" s="35">
        <f>VLOOKUP(A246,'[31]MD agosto datos (2)'!$B$1170:$I$1753,7,0)</f>
        <v>0</v>
      </c>
      <c r="P246" s="36">
        <f>VLOOKUP(A246,'[31]MD agosto datos (2)'!$B$1170:$I$1753,8,0)</f>
        <v>0</v>
      </c>
      <c r="Q246" s="42">
        <f t="shared" si="87"/>
        <v>0</v>
      </c>
      <c r="R246" s="43">
        <f t="shared" si="88"/>
        <v>0</v>
      </c>
      <c r="S246" s="15"/>
      <c r="T246" s="16"/>
      <c r="U246" s="16"/>
      <c r="V246" s="17">
        <f t="shared" si="89"/>
        <v>0</v>
      </c>
      <c r="W246" s="18">
        <f t="shared" si="73"/>
        <v>0</v>
      </c>
      <c r="X246" s="16"/>
      <c r="Y246" s="16"/>
      <c r="Z246" s="16"/>
      <c r="AA246" s="19">
        <f t="shared" si="74"/>
        <v>0</v>
      </c>
      <c r="AB246" s="20">
        <f t="shared" si="75"/>
        <v>0</v>
      </c>
      <c r="AC246" s="16"/>
      <c r="AD246" s="21"/>
      <c r="AE246" s="21"/>
      <c r="AF246" s="19">
        <f t="shared" si="72"/>
        <v>0</v>
      </c>
      <c r="AG246" s="20">
        <f t="shared" si="76"/>
        <v>0</v>
      </c>
      <c r="AH246" s="19"/>
      <c r="AI246" s="19"/>
      <c r="AJ246" s="19"/>
      <c r="AK246" s="19">
        <f t="shared" si="90"/>
        <v>0</v>
      </c>
      <c r="AL246" s="20">
        <f t="shared" si="77"/>
        <v>0</v>
      </c>
      <c r="AM246" s="19"/>
      <c r="AN246" s="19"/>
      <c r="AO246" s="19"/>
      <c r="AP246" s="19">
        <f t="shared" si="91"/>
        <v>0</v>
      </c>
      <c r="AQ246" s="20">
        <f t="shared" si="78"/>
        <v>0</v>
      </c>
      <c r="AR246" s="19"/>
      <c r="AS246" s="19"/>
      <c r="AT246" s="19"/>
      <c r="AU246" s="19">
        <f t="shared" si="92"/>
        <v>0</v>
      </c>
      <c r="AV246" s="20">
        <f t="shared" si="79"/>
        <v>0</v>
      </c>
      <c r="AW246" s="19"/>
      <c r="AX246" s="19"/>
      <c r="AY246" s="19"/>
      <c r="AZ246" s="19">
        <f t="shared" si="93"/>
        <v>0</v>
      </c>
      <c r="BA246" s="18">
        <f t="shared" si="80"/>
        <v>0</v>
      </c>
      <c r="BB246" s="19"/>
      <c r="BC246" s="19"/>
      <c r="BD246" s="19"/>
      <c r="BE246" s="19">
        <f t="shared" si="94"/>
        <v>0</v>
      </c>
      <c r="BF246" s="18">
        <f t="shared" si="81"/>
        <v>0</v>
      </c>
      <c r="BG246" s="19"/>
      <c r="BH246" s="19"/>
      <c r="BI246" s="19"/>
      <c r="BJ246" s="19">
        <f t="shared" si="95"/>
        <v>0</v>
      </c>
      <c r="BK246" s="18">
        <f t="shared" si="82"/>
        <v>0</v>
      </c>
    </row>
    <row r="247" spans="1:63" x14ac:dyDescent="0.25">
      <c r="A247" s="44">
        <v>209025901</v>
      </c>
      <c r="B247" s="46" t="s">
        <v>96</v>
      </c>
      <c r="C247" s="45">
        <f>VLOOKUP(A247,'[31]MD agosto datos (2)'!$B$1170:$J$1753,9,0)</f>
        <v>3.6499999999999998E-2</v>
      </c>
      <c r="D247" s="35">
        <f>VLOOKUP(A247,'[31]MD agosto datos (2)'!$B$2:$I$585,6,0)</f>
        <v>0</v>
      </c>
      <c r="E247" s="35">
        <f>VLOOKUP(A247,'[31]MD agosto datos (2)'!$B$2:$H$585,7,0)</f>
        <v>0</v>
      </c>
      <c r="F247" s="36">
        <f>VLOOKUP(A247,'[31]MD agosto datos (2)'!$B$2:$I$585,8,0)</f>
        <v>0</v>
      </c>
      <c r="G247" s="35">
        <f t="shared" si="83"/>
        <v>0</v>
      </c>
      <c r="H247" s="35">
        <f t="shared" si="84"/>
        <v>0</v>
      </c>
      <c r="I247" s="35">
        <f>VLOOKUP(A247,'[31]MD agosto datos (2)'!$B$586:$I$1169,6,0)</f>
        <v>0</v>
      </c>
      <c r="J247" s="35">
        <f>VLOOKUP(A247,'[31]MD agosto datos (2)'!$B$586:$I$1169,7,0)</f>
        <v>0</v>
      </c>
      <c r="K247" s="36">
        <f>VLOOKUP(A247,'[31]MD agosto datos (2)'!$B$586:$I$1169,8,0)</f>
        <v>0</v>
      </c>
      <c r="L247" s="40">
        <f t="shared" si="85"/>
        <v>0</v>
      </c>
      <c r="M247" s="41">
        <f t="shared" si="86"/>
        <v>0</v>
      </c>
      <c r="N247" s="35">
        <f>VLOOKUP(A247,'[31]MD agosto datos (2)'!$B$1170:$I$1753,6,0)</f>
        <v>0</v>
      </c>
      <c r="O247" s="35">
        <f>VLOOKUP(A247,'[31]MD agosto datos (2)'!$B$1170:$I$1753,7,0)</f>
        <v>0</v>
      </c>
      <c r="P247" s="36">
        <f>VLOOKUP(A247,'[31]MD agosto datos (2)'!$B$1170:$I$1753,8,0)</f>
        <v>0</v>
      </c>
      <c r="Q247" s="42">
        <f t="shared" si="87"/>
        <v>0</v>
      </c>
      <c r="R247" s="43">
        <f t="shared" si="88"/>
        <v>0</v>
      </c>
      <c r="S247" s="15"/>
      <c r="T247" s="16"/>
      <c r="U247" s="16"/>
      <c r="V247" s="17">
        <f t="shared" si="89"/>
        <v>0</v>
      </c>
      <c r="W247" s="18">
        <f t="shared" si="73"/>
        <v>0</v>
      </c>
      <c r="X247" s="16"/>
      <c r="Y247" s="16"/>
      <c r="Z247" s="16"/>
      <c r="AA247" s="19">
        <f t="shared" si="74"/>
        <v>0</v>
      </c>
      <c r="AB247" s="20">
        <f t="shared" si="75"/>
        <v>0</v>
      </c>
      <c r="AC247" s="16"/>
      <c r="AD247" s="21"/>
      <c r="AE247" s="21"/>
      <c r="AF247" s="19">
        <f t="shared" si="72"/>
        <v>0</v>
      </c>
      <c r="AG247" s="20">
        <f t="shared" si="76"/>
        <v>0</v>
      </c>
      <c r="AH247" s="19"/>
      <c r="AI247" s="19"/>
      <c r="AJ247" s="19"/>
      <c r="AK247" s="19">
        <f t="shared" si="90"/>
        <v>0</v>
      </c>
      <c r="AL247" s="20">
        <f t="shared" si="77"/>
        <v>0</v>
      </c>
      <c r="AM247" s="19"/>
      <c r="AN247" s="19"/>
      <c r="AO247" s="19"/>
      <c r="AP247" s="19">
        <f t="shared" si="91"/>
        <v>0</v>
      </c>
      <c r="AQ247" s="20">
        <f t="shared" si="78"/>
        <v>0</v>
      </c>
      <c r="AR247" s="19"/>
      <c r="AS247" s="19"/>
      <c r="AT247" s="19"/>
      <c r="AU247" s="19">
        <f t="shared" si="92"/>
        <v>0</v>
      </c>
      <c r="AV247" s="20">
        <f t="shared" si="79"/>
        <v>0</v>
      </c>
      <c r="AW247" s="19"/>
      <c r="AX247" s="19"/>
      <c r="AY247" s="19"/>
      <c r="AZ247" s="19">
        <f t="shared" si="93"/>
        <v>0</v>
      </c>
      <c r="BA247" s="18">
        <f t="shared" si="80"/>
        <v>0</v>
      </c>
      <c r="BB247" s="19"/>
      <c r="BC247" s="19"/>
      <c r="BD247" s="19"/>
      <c r="BE247" s="19">
        <f t="shared" si="94"/>
        <v>0</v>
      </c>
      <c r="BF247" s="18">
        <f t="shared" si="81"/>
        <v>0</v>
      </c>
      <c r="BG247" s="19"/>
      <c r="BH247" s="19"/>
      <c r="BI247" s="19"/>
      <c r="BJ247" s="19">
        <f t="shared" si="95"/>
        <v>0</v>
      </c>
      <c r="BK247" s="18">
        <f t="shared" si="82"/>
        <v>0</v>
      </c>
    </row>
    <row r="248" spans="1:63" ht="24" x14ac:dyDescent="0.25">
      <c r="A248" s="44">
        <v>209026003</v>
      </c>
      <c r="B248" s="46" t="s">
        <v>97</v>
      </c>
      <c r="C248" s="45">
        <f>VLOOKUP(A248,'[31]MD agosto datos (2)'!$B$1170:$J$1753,9,0)</f>
        <v>3.6999999999999998E-2</v>
      </c>
      <c r="D248" s="35">
        <f>VLOOKUP(A248,'[31]MD agosto datos (2)'!$B$2:$I$585,6,0)</f>
        <v>276600</v>
      </c>
      <c r="E248" s="35">
        <f>VLOOKUP(A248,'[31]MD agosto datos (2)'!$B$2:$H$585,7,0)</f>
        <v>20600</v>
      </c>
      <c r="F248" s="36">
        <f>VLOOKUP(A248,'[31]MD agosto datos (2)'!$B$2:$I$585,8,0)</f>
        <v>0</v>
      </c>
      <c r="G248" s="35">
        <f t="shared" si="83"/>
        <v>297200</v>
      </c>
      <c r="H248" s="35">
        <f t="shared" si="84"/>
        <v>10996.4</v>
      </c>
      <c r="I248" s="35">
        <f>VLOOKUP(A248,'[31]MD agosto datos (2)'!$B$586:$I$1169,6,0)</f>
        <v>167700</v>
      </c>
      <c r="J248" s="35">
        <f>VLOOKUP(A248,'[31]MD agosto datos (2)'!$B$586:$I$1169,7,0)</f>
        <v>13300</v>
      </c>
      <c r="K248" s="36">
        <f>VLOOKUP(A248,'[31]MD agosto datos (2)'!$B$586:$I$1169,8,0)</f>
        <v>46600</v>
      </c>
      <c r="L248" s="40">
        <f t="shared" si="85"/>
        <v>227600</v>
      </c>
      <c r="M248" s="41">
        <f t="shared" si="86"/>
        <v>8421.1999999999989</v>
      </c>
      <c r="N248" s="35">
        <f>VLOOKUP(A248,'[31]MD agosto datos (2)'!$B$1170:$I$1753,6,0)</f>
        <v>107700</v>
      </c>
      <c r="O248" s="35">
        <f>VLOOKUP(A248,'[31]MD agosto datos (2)'!$B$1170:$I$1753,7,0)</f>
        <v>13300</v>
      </c>
      <c r="P248" s="36">
        <f>VLOOKUP(A248,'[31]MD agosto datos (2)'!$B$1170:$I$1753,8,0)</f>
        <v>36300</v>
      </c>
      <c r="Q248" s="42">
        <f t="shared" si="87"/>
        <v>157300</v>
      </c>
      <c r="R248" s="43">
        <f t="shared" si="88"/>
        <v>5820.0999999999995</v>
      </c>
      <c r="S248" s="15"/>
      <c r="T248" s="16"/>
      <c r="U248" s="16"/>
      <c r="V248" s="17">
        <f t="shared" si="89"/>
        <v>0</v>
      </c>
      <c r="W248" s="18">
        <f t="shared" si="73"/>
        <v>0</v>
      </c>
      <c r="X248" s="16"/>
      <c r="Y248" s="16"/>
      <c r="Z248" s="16"/>
      <c r="AA248" s="19">
        <f t="shared" si="74"/>
        <v>0</v>
      </c>
      <c r="AB248" s="20">
        <f t="shared" si="75"/>
        <v>0</v>
      </c>
      <c r="AC248" s="16"/>
      <c r="AD248" s="21"/>
      <c r="AE248" s="21"/>
      <c r="AF248" s="19">
        <f t="shared" si="72"/>
        <v>0</v>
      </c>
      <c r="AG248" s="20">
        <f t="shared" si="76"/>
        <v>0</v>
      </c>
      <c r="AH248" s="19"/>
      <c r="AI248" s="19"/>
      <c r="AJ248" s="19"/>
      <c r="AK248" s="19">
        <f t="shared" si="90"/>
        <v>0</v>
      </c>
      <c r="AL248" s="20">
        <f t="shared" si="77"/>
        <v>0</v>
      </c>
      <c r="AM248" s="19"/>
      <c r="AN248" s="19"/>
      <c r="AO248" s="19"/>
      <c r="AP248" s="19">
        <f t="shared" si="91"/>
        <v>0</v>
      </c>
      <c r="AQ248" s="20">
        <f t="shared" si="78"/>
        <v>0</v>
      </c>
      <c r="AR248" s="19"/>
      <c r="AS248" s="19"/>
      <c r="AT248" s="19"/>
      <c r="AU248" s="19">
        <f t="shared" si="92"/>
        <v>0</v>
      </c>
      <c r="AV248" s="20">
        <f t="shared" si="79"/>
        <v>0</v>
      </c>
      <c r="AW248" s="19"/>
      <c r="AX248" s="19"/>
      <c r="AY248" s="19"/>
      <c r="AZ248" s="19">
        <f t="shared" si="93"/>
        <v>0</v>
      </c>
      <c r="BA248" s="18">
        <f t="shared" si="80"/>
        <v>0</v>
      </c>
      <c r="BB248" s="19"/>
      <c r="BC248" s="19"/>
      <c r="BD248" s="19"/>
      <c r="BE248" s="19">
        <f t="shared" si="94"/>
        <v>0</v>
      </c>
      <c r="BF248" s="18">
        <f t="shared" si="81"/>
        <v>0</v>
      </c>
      <c r="BG248" s="19"/>
      <c r="BH248" s="19"/>
      <c r="BI248" s="19"/>
      <c r="BJ248" s="19">
        <f t="shared" si="95"/>
        <v>0</v>
      </c>
      <c r="BK248" s="18">
        <f t="shared" si="82"/>
        <v>0</v>
      </c>
    </row>
    <row r="249" spans="1:63" x14ac:dyDescent="0.25">
      <c r="A249" s="44">
        <v>209026600</v>
      </c>
      <c r="B249" s="46" t="s">
        <v>98</v>
      </c>
      <c r="C249" s="45">
        <f>VLOOKUP(A249,'[31]MD agosto datos (2)'!$B$1170:$J$1753,9,0)</f>
        <v>8.33</v>
      </c>
      <c r="D249" s="35">
        <f>VLOOKUP(A249,'[31]MD agosto datos (2)'!$B$2:$I$585,6,0)</f>
        <v>0</v>
      </c>
      <c r="E249" s="35">
        <f>VLOOKUP(A249,'[31]MD agosto datos (2)'!$B$2:$H$585,7,0)</f>
        <v>0</v>
      </c>
      <c r="F249" s="36">
        <f>VLOOKUP(A249,'[31]MD agosto datos (2)'!$B$2:$I$585,8,0)</f>
        <v>0</v>
      </c>
      <c r="G249" s="35">
        <f t="shared" si="83"/>
        <v>0</v>
      </c>
      <c r="H249" s="35">
        <f t="shared" si="84"/>
        <v>0</v>
      </c>
      <c r="I249" s="35">
        <f>VLOOKUP(A249,'[31]MD agosto datos (2)'!$B$586:$I$1169,6,0)</f>
        <v>0</v>
      </c>
      <c r="J249" s="35">
        <f>VLOOKUP(A249,'[31]MD agosto datos (2)'!$B$586:$I$1169,7,0)</f>
        <v>0</v>
      </c>
      <c r="K249" s="36">
        <f>VLOOKUP(A249,'[31]MD agosto datos (2)'!$B$586:$I$1169,8,0)</f>
        <v>0</v>
      </c>
      <c r="L249" s="40">
        <f t="shared" si="85"/>
        <v>0</v>
      </c>
      <c r="M249" s="41">
        <f t="shared" si="86"/>
        <v>0</v>
      </c>
      <c r="N249" s="35">
        <f>VLOOKUP(A249,'[31]MD agosto datos (2)'!$B$1170:$I$1753,6,0)</f>
        <v>0</v>
      </c>
      <c r="O249" s="35">
        <f>VLOOKUP(A249,'[31]MD agosto datos (2)'!$B$1170:$I$1753,7,0)</f>
        <v>0</v>
      </c>
      <c r="P249" s="36">
        <f>VLOOKUP(A249,'[31]MD agosto datos (2)'!$B$1170:$I$1753,8,0)</f>
        <v>0</v>
      </c>
      <c r="Q249" s="42">
        <f t="shared" si="87"/>
        <v>0</v>
      </c>
      <c r="R249" s="43">
        <f t="shared" si="88"/>
        <v>0</v>
      </c>
      <c r="S249" s="15"/>
      <c r="T249" s="16"/>
      <c r="U249" s="16"/>
      <c r="V249" s="17">
        <f t="shared" si="89"/>
        <v>0</v>
      </c>
      <c r="W249" s="18">
        <f t="shared" si="73"/>
        <v>0</v>
      </c>
      <c r="X249" s="16"/>
      <c r="Y249" s="16"/>
      <c r="Z249" s="16"/>
      <c r="AA249" s="19">
        <f t="shared" si="74"/>
        <v>0</v>
      </c>
      <c r="AB249" s="20">
        <f t="shared" si="75"/>
        <v>0</v>
      </c>
      <c r="AC249" s="16"/>
      <c r="AD249" s="21"/>
      <c r="AE249" s="21"/>
      <c r="AF249" s="19">
        <f t="shared" si="72"/>
        <v>0</v>
      </c>
      <c r="AG249" s="20">
        <f t="shared" si="76"/>
        <v>0</v>
      </c>
      <c r="AH249" s="19"/>
      <c r="AI249" s="19"/>
      <c r="AJ249" s="19"/>
      <c r="AK249" s="19">
        <f t="shared" si="90"/>
        <v>0</v>
      </c>
      <c r="AL249" s="20">
        <f t="shared" si="77"/>
        <v>0</v>
      </c>
      <c r="AM249" s="19"/>
      <c r="AN249" s="19"/>
      <c r="AO249" s="19"/>
      <c r="AP249" s="19">
        <f t="shared" si="91"/>
        <v>0</v>
      </c>
      <c r="AQ249" s="20">
        <f t="shared" si="78"/>
        <v>0</v>
      </c>
      <c r="AR249" s="19"/>
      <c r="AS249" s="19"/>
      <c r="AT249" s="19"/>
      <c r="AU249" s="19">
        <f t="shared" si="92"/>
        <v>0</v>
      </c>
      <c r="AV249" s="20">
        <f t="shared" si="79"/>
        <v>0</v>
      </c>
      <c r="AW249" s="19"/>
      <c r="AX249" s="19"/>
      <c r="AY249" s="19"/>
      <c r="AZ249" s="19">
        <f t="shared" si="93"/>
        <v>0</v>
      </c>
      <c r="BA249" s="18">
        <f t="shared" si="80"/>
        <v>0</v>
      </c>
      <c r="BB249" s="19"/>
      <c r="BC249" s="19"/>
      <c r="BD249" s="19"/>
      <c r="BE249" s="19">
        <f t="shared" si="94"/>
        <v>0</v>
      </c>
      <c r="BF249" s="18">
        <f t="shared" si="81"/>
        <v>0</v>
      </c>
      <c r="BG249" s="19"/>
      <c r="BH249" s="19"/>
      <c r="BI249" s="19"/>
      <c r="BJ249" s="19">
        <f t="shared" si="95"/>
        <v>0</v>
      </c>
      <c r="BK249" s="18">
        <f t="shared" si="82"/>
        <v>0</v>
      </c>
    </row>
    <row r="250" spans="1:63" x14ac:dyDescent="0.25">
      <c r="A250" s="44">
        <v>209026601</v>
      </c>
      <c r="B250" s="46" t="s">
        <v>99</v>
      </c>
      <c r="C250" s="45">
        <f>VLOOKUP(A250,'[31]MD agosto datos (2)'!$B$1170:$J$1753,9,0)</f>
        <v>0.97599999999999998</v>
      </c>
      <c r="D250" s="35">
        <f>VLOOKUP(A250,'[31]MD agosto datos (2)'!$B$2:$I$585,6,0)</f>
        <v>0</v>
      </c>
      <c r="E250" s="35">
        <f>VLOOKUP(A250,'[31]MD agosto datos (2)'!$B$2:$H$585,7,0)</f>
        <v>0</v>
      </c>
      <c r="F250" s="36">
        <f>VLOOKUP(A250,'[31]MD agosto datos (2)'!$B$2:$I$585,8,0)</f>
        <v>0</v>
      </c>
      <c r="G250" s="35">
        <f t="shared" si="83"/>
        <v>0</v>
      </c>
      <c r="H250" s="35">
        <f t="shared" si="84"/>
        <v>0</v>
      </c>
      <c r="I250" s="35">
        <f>VLOOKUP(A250,'[31]MD agosto datos (2)'!$B$586:$I$1169,6,0)</f>
        <v>0</v>
      </c>
      <c r="J250" s="35">
        <f>VLOOKUP(A250,'[31]MD agosto datos (2)'!$B$586:$I$1169,7,0)</f>
        <v>0</v>
      </c>
      <c r="K250" s="36">
        <f>VLOOKUP(A250,'[31]MD agosto datos (2)'!$B$586:$I$1169,8,0)</f>
        <v>0</v>
      </c>
      <c r="L250" s="40">
        <f t="shared" si="85"/>
        <v>0</v>
      </c>
      <c r="M250" s="41">
        <f t="shared" si="86"/>
        <v>0</v>
      </c>
      <c r="N250" s="35">
        <f>VLOOKUP(A250,'[31]MD agosto datos (2)'!$B$1170:$I$1753,6,0)</f>
        <v>0</v>
      </c>
      <c r="O250" s="35">
        <f>VLOOKUP(A250,'[31]MD agosto datos (2)'!$B$1170:$I$1753,7,0)</f>
        <v>0</v>
      </c>
      <c r="P250" s="36">
        <f>VLOOKUP(A250,'[31]MD agosto datos (2)'!$B$1170:$I$1753,8,0)</f>
        <v>0</v>
      </c>
      <c r="Q250" s="42">
        <f t="shared" si="87"/>
        <v>0</v>
      </c>
      <c r="R250" s="43">
        <f t="shared" si="88"/>
        <v>0</v>
      </c>
      <c r="S250" s="15"/>
      <c r="T250" s="16"/>
      <c r="U250" s="16"/>
      <c r="V250" s="17">
        <f t="shared" si="89"/>
        <v>0</v>
      </c>
      <c r="W250" s="18">
        <f t="shared" si="73"/>
        <v>0</v>
      </c>
      <c r="X250" s="16"/>
      <c r="Y250" s="16"/>
      <c r="Z250" s="16"/>
      <c r="AA250" s="19">
        <f t="shared" si="74"/>
        <v>0</v>
      </c>
      <c r="AB250" s="20">
        <f t="shared" si="75"/>
        <v>0</v>
      </c>
      <c r="AC250" s="16"/>
      <c r="AD250" s="21"/>
      <c r="AE250" s="21"/>
      <c r="AF250" s="19">
        <f t="shared" si="72"/>
        <v>0</v>
      </c>
      <c r="AG250" s="20">
        <f t="shared" si="76"/>
        <v>0</v>
      </c>
      <c r="AH250" s="19"/>
      <c r="AI250" s="19"/>
      <c r="AJ250" s="19"/>
      <c r="AK250" s="19">
        <f t="shared" si="90"/>
        <v>0</v>
      </c>
      <c r="AL250" s="20">
        <f t="shared" si="77"/>
        <v>0</v>
      </c>
      <c r="AM250" s="19"/>
      <c r="AN250" s="19"/>
      <c r="AO250" s="19"/>
      <c r="AP250" s="19">
        <f t="shared" si="91"/>
        <v>0</v>
      </c>
      <c r="AQ250" s="20">
        <f t="shared" si="78"/>
        <v>0</v>
      </c>
      <c r="AR250" s="19"/>
      <c r="AS250" s="19"/>
      <c r="AT250" s="19"/>
      <c r="AU250" s="19">
        <f t="shared" si="92"/>
        <v>0</v>
      </c>
      <c r="AV250" s="20">
        <f t="shared" si="79"/>
        <v>0</v>
      </c>
      <c r="AW250" s="19"/>
      <c r="AX250" s="19"/>
      <c r="AY250" s="19"/>
      <c r="AZ250" s="19">
        <f t="shared" si="93"/>
        <v>0</v>
      </c>
      <c r="BA250" s="18">
        <f t="shared" si="80"/>
        <v>0</v>
      </c>
      <c r="BB250" s="19"/>
      <c r="BC250" s="19"/>
      <c r="BD250" s="19"/>
      <c r="BE250" s="19">
        <f t="shared" si="94"/>
        <v>0</v>
      </c>
      <c r="BF250" s="18">
        <f t="shared" si="81"/>
        <v>0</v>
      </c>
      <c r="BG250" s="19"/>
      <c r="BH250" s="19"/>
      <c r="BI250" s="19"/>
      <c r="BJ250" s="19">
        <f t="shared" si="95"/>
        <v>0</v>
      </c>
      <c r="BK250" s="18">
        <f t="shared" si="82"/>
        <v>0</v>
      </c>
    </row>
    <row r="251" spans="1:63" x14ac:dyDescent="0.25">
      <c r="A251" s="44">
        <v>209026602</v>
      </c>
      <c r="B251" s="46" t="s">
        <v>100</v>
      </c>
      <c r="C251" s="45">
        <f>VLOOKUP(A251,'[31]MD agosto datos (2)'!$B$1170:$J$1753,9,0)</f>
        <v>0.99399999999999999</v>
      </c>
      <c r="D251" s="35">
        <f>VLOOKUP(A251,'[31]MD agosto datos (2)'!$B$2:$I$585,6,0)</f>
        <v>2600</v>
      </c>
      <c r="E251" s="35">
        <f>VLOOKUP(A251,'[31]MD agosto datos (2)'!$B$2:$H$585,7,0)</f>
        <v>0</v>
      </c>
      <c r="F251" s="36">
        <f>VLOOKUP(A251,'[31]MD agosto datos (2)'!$B$2:$I$585,8,0)</f>
        <v>0</v>
      </c>
      <c r="G251" s="35">
        <f t="shared" si="83"/>
        <v>2600</v>
      </c>
      <c r="H251" s="35">
        <f t="shared" si="84"/>
        <v>2584.4</v>
      </c>
      <c r="I251" s="35">
        <f>VLOOKUP(A251,'[31]MD agosto datos (2)'!$B$586:$I$1169,6,0)</f>
        <v>1800</v>
      </c>
      <c r="J251" s="35">
        <f>VLOOKUP(A251,'[31]MD agosto datos (2)'!$B$586:$I$1169,7,0)</f>
        <v>0</v>
      </c>
      <c r="K251" s="36">
        <f>VLOOKUP(A251,'[31]MD agosto datos (2)'!$B$586:$I$1169,8,0)</f>
        <v>0</v>
      </c>
      <c r="L251" s="40">
        <f t="shared" si="85"/>
        <v>1800</v>
      </c>
      <c r="M251" s="41">
        <f t="shared" si="86"/>
        <v>1789.2</v>
      </c>
      <c r="N251" s="35">
        <f>VLOOKUP(A251,'[31]MD agosto datos (2)'!$B$1170:$I$1753,6,0)</f>
        <v>800</v>
      </c>
      <c r="O251" s="35">
        <f>VLOOKUP(A251,'[31]MD agosto datos (2)'!$B$1170:$I$1753,7,0)</f>
        <v>0</v>
      </c>
      <c r="P251" s="36">
        <f>VLOOKUP(A251,'[31]MD agosto datos (2)'!$B$1170:$I$1753,8,0)</f>
        <v>0</v>
      </c>
      <c r="Q251" s="42">
        <f t="shared" si="87"/>
        <v>800</v>
      </c>
      <c r="R251" s="43">
        <f t="shared" si="88"/>
        <v>795.2</v>
      </c>
      <c r="S251" s="15"/>
      <c r="T251" s="16"/>
      <c r="U251" s="16"/>
      <c r="V251" s="17">
        <f t="shared" si="89"/>
        <v>0</v>
      </c>
      <c r="W251" s="18">
        <f t="shared" si="73"/>
        <v>0</v>
      </c>
      <c r="X251" s="16"/>
      <c r="Y251" s="16"/>
      <c r="Z251" s="16"/>
      <c r="AA251" s="19">
        <f t="shared" si="74"/>
        <v>0</v>
      </c>
      <c r="AB251" s="20">
        <f t="shared" si="75"/>
        <v>0</v>
      </c>
      <c r="AC251" s="16"/>
      <c r="AD251" s="21"/>
      <c r="AE251" s="21"/>
      <c r="AF251" s="19">
        <f t="shared" si="72"/>
        <v>0</v>
      </c>
      <c r="AG251" s="20">
        <f t="shared" si="76"/>
        <v>0</v>
      </c>
      <c r="AH251" s="19"/>
      <c r="AI251" s="19"/>
      <c r="AJ251" s="19"/>
      <c r="AK251" s="19">
        <f t="shared" si="90"/>
        <v>0</v>
      </c>
      <c r="AL251" s="20">
        <f t="shared" si="77"/>
        <v>0</v>
      </c>
      <c r="AM251" s="19"/>
      <c r="AN251" s="19"/>
      <c r="AO251" s="19"/>
      <c r="AP251" s="19">
        <f t="shared" si="91"/>
        <v>0</v>
      </c>
      <c r="AQ251" s="20">
        <f t="shared" si="78"/>
        <v>0</v>
      </c>
      <c r="AR251" s="19"/>
      <c r="AS251" s="19"/>
      <c r="AT251" s="19"/>
      <c r="AU251" s="19">
        <f t="shared" si="92"/>
        <v>0</v>
      </c>
      <c r="AV251" s="20">
        <f t="shared" si="79"/>
        <v>0</v>
      </c>
      <c r="AW251" s="19"/>
      <c r="AX251" s="19"/>
      <c r="AY251" s="19"/>
      <c r="AZ251" s="19">
        <f t="shared" si="93"/>
        <v>0</v>
      </c>
      <c r="BA251" s="18">
        <f t="shared" si="80"/>
        <v>0</v>
      </c>
      <c r="BB251" s="19"/>
      <c r="BC251" s="19"/>
      <c r="BD251" s="19"/>
      <c r="BE251" s="19">
        <f t="shared" si="94"/>
        <v>0</v>
      </c>
      <c r="BF251" s="18">
        <f t="shared" si="81"/>
        <v>0</v>
      </c>
      <c r="BG251" s="19"/>
      <c r="BH251" s="19"/>
      <c r="BI251" s="19"/>
      <c r="BJ251" s="19">
        <f t="shared" si="95"/>
        <v>0</v>
      </c>
      <c r="BK251" s="18">
        <f t="shared" si="82"/>
        <v>0</v>
      </c>
    </row>
    <row r="252" spans="1:63" x14ac:dyDescent="0.25">
      <c r="A252" s="44">
        <v>209026700</v>
      </c>
      <c r="B252" s="46" t="s">
        <v>101</v>
      </c>
      <c r="C252" s="45">
        <f>VLOOKUP(A252,'[31]MD agosto datos (2)'!$B$1170:$J$1753,9,0)</f>
        <v>10.26</v>
      </c>
      <c r="D252" s="35">
        <f>VLOOKUP(A252,'[31]MD agosto datos (2)'!$B$2:$I$585,6,0)</f>
        <v>0</v>
      </c>
      <c r="E252" s="35">
        <f>VLOOKUP(A252,'[31]MD agosto datos (2)'!$B$2:$H$585,7,0)</f>
        <v>0</v>
      </c>
      <c r="F252" s="36">
        <f>VLOOKUP(A252,'[31]MD agosto datos (2)'!$B$2:$I$585,8,0)</f>
        <v>15</v>
      </c>
      <c r="G252" s="35">
        <f t="shared" si="83"/>
        <v>15</v>
      </c>
      <c r="H252" s="35">
        <f t="shared" si="84"/>
        <v>153.9</v>
      </c>
      <c r="I252" s="35">
        <f>VLOOKUP(A252,'[31]MD agosto datos (2)'!$B$586:$I$1169,6,0)</f>
        <v>0</v>
      </c>
      <c r="J252" s="35">
        <f>VLOOKUP(A252,'[31]MD agosto datos (2)'!$B$586:$I$1169,7,0)</f>
        <v>0</v>
      </c>
      <c r="K252" s="36">
        <f>VLOOKUP(A252,'[31]MD agosto datos (2)'!$B$586:$I$1169,8,0)</f>
        <v>0</v>
      </c>
      <c r="L252" s="40">
        <f t="shared" si="85"/>
        <v>0</v>
      </c>
      <c r="M252" s="41">
        <f t="shared" si="86"/>
        <v>0</v>
      </c>
      <c r="N252" s="35">
        <f>VLOOKUP(A252,'[31]MD agosto datos (2)'!$B$1170:$I$1753,6,0)</f>
        <v>0</v>
      </c>
      <c r="O252" s="35">
        <f>VLOOKUP(A252,'[31]MD agosto datos (2)'!$B$1170:$I$1753,7,0)</f>
        <v>0</v>
      </c>
      <c r="P252" s="36">
        <f>VLOOKUP(A252,'[31]MD agosto datos (2)'!$B$1170:$I$1753,8,0)</f>
        <v>0</v>
      </c>
      <c r="Q252" s="42">
        <f t="shared" si="87"/>
        <v>0</v>
      </c>
      <c r="R252" s="43">
        <f t="shared" si="88"/>
        <v>0</v>
      </c>
      <c r="S252" s="15"/>
      <c r="T252" s="16"/>
      <c r="U252" s="16"/>
      <c r="V252" s="17">
        <f t="shared" si="89"/>
        <v>0</v>
      </c>
      <c r="W252" s="18">
        <f t="shared" si="73"/>
        <v>0</v>
      </c>
      <c r="X252" s="16"/>
      <c r="Y252" s="16"/>
      <c r="Z252" s="16"/>
      <c r="AA252" s="19">
        <f t="shared" si="74"/>
        <v>0</v>
      </c>
      <c r="AB252" s="20">
        <f t="shared" si="75"/>
        <v>0</v>
      </c>
      <c r="AC252" s="16"/>
      <c r="AD252" s="21"/>
      <c r="AE252" s="21"/>
      <c r="AF252" s="19">
        <f t="shared" si="72"/>
        <v>0</v>
      </c>
      <c r="AG252" s="20">
        <f t="shared" si="76"/>
        <v>0</v>
      </c>
      <c r="AH252" s="19"/>
      <c r="AI252" s="19"/>
      <c r="AJ252" s="19"/>
      <c r="AK252" s="19">
        <f t="shared" si="90"/>
        <v>0</v>
      </c>
      <c r="AL252" s="20">
        <f t="shared" si="77"/>
        <v>0</v>
      </c>
      <c r="AM252" s="19"/>
      <c r="AN252" s="19"/>
      <c r="AO252" s="19"/>
      <c r="AP252" s="19">
        <f t="shared" si="91"/>
        <v>0</v>
      </c>
      <c r="AQ252" s="20">
        <f t="shared" si="78"/>
        <v>0</v>
      </c>
      <c r="AR252" s="19"/>
      <c r="AS252" s="19"/>
      <c r="AT252" s="19"/>
      <c r="AU252" s="19">
        <f t="shared" si="92"/>
        <v>0</v>
      </c>
      <c r="AV252" s="20">
        <f t="shared" si="79"/>
        <v>0</v>
      </c>
      <c r="AW252" s="19"/>
      <c r="AX252" s="19"/>
      <c r="AY252" s="19"/>
      <c r="AZ252" s="19">
        <f t="shared" si="93"/>
        <v>0</v>
      </c>
      <c r="BA252" s="18">
        <f t="shared" si="80"/>
        <v>0</v>
      </c>
      <c r="BB252" s="19"/>
      <c r="BC252" s="19"/>
      <c r="BD252" s="19"/>
      <c r="BE252" s="19">
        <f t="shared" si="94"/>
        <v>0</v>
      </c>
      <c r="BF252" s="18">
        <f t="shared" si="81"/>
        <v>0</v>
      </c>
      <c r="BG252" s="19"/>
      <c r="BH252" s="19"/>
      <c r="BI252" s="19"/>
      <c r="BJ252" s="19">
        <f t="shared" si="95"/>
        <v>0</v>
      </c>
      <c r="BK252" s="18">
        <f t="shared" si="82"/>
        <v>0</v>
      </c>
    </row>
    <row r="253" spans="1:63" ht="36" x14ac:dyDescent="0.25">
      <c r="A253" s="44">
        <v>209027200</v>
      </c>
      <c r="B253" s="46" t="s">
        <v>102</v>
      </c>
      <c r="C253" s="45">
        <f>VLOOKUP(A253,'[31]MD agosto datos (2)'!$B$1170:$J$1753,9,0)</f>
        <v>0.17499999999999999</v>
      </c>
      <c r="D253" s="35">
        <f>VLOOKUP(A253,'[31]MD agosto datos (2)'!$B$2:$I$585,6,0)</f>
        <v>0</v>
      </c>
      <c r="E253" s="35">
        <f>VLOOKUP(A253,'[31]MD agosto datos (2)'!$B$2:$H$585,7,0)</f>
        <v>0</v>
      </c>
      <c r="F253" s="36">
        <f>VLOOKUP(A253,'[31]MD agosto datos (2)'!$B$2:$I$585,8,0)</f>
        <v>0</v>
      </c>
      <c r="G253" s="35">
        <f t="shared" si="83"/>
        <v>0</v>
      </c>
      <c r="H253" s="35">
        <f t="shared" si="84"/>
        <v>0</v>
      </c>
      <c r="I253" s="35">
        <f>VLOOKUP(A253,'[31]MD agosto datos (2)'!$B$586:$I$1169,6,0)</f>
        <v>0</v>
      </c>
      <c r="J253" s="35">
        <f>VLOOKUP(A253,'[31]MD agosto datos (2)'!$B$586:$I$1169,7,0)</f>
        <v>0</v>
      </c>
      <c r="K253" s="36">
        <f>VLOOKUP(A253,'[31]MD agosto datos (2)'!$B$586:$I$1169,8,0)</f>
        <v>0</v>
      </c>
      <c r="L253" s="40">
        <f t="shared" si="85"/>
        <v>0</v>
      </c>
      <c r="M253" s="41">
        <f t="shared" si="86"/>
        <v>0</v>
      </c>
      <c r="N253" s="35">
        <f>VLOOKUP(A253,'[31]MD agosto datos (2)'!$B$1170:$I$1753,6,0)</f>
        <v>0</v>
      </c>
      <c r="O253" s="35">
        <f>VLOOKUP(A253,'[31]MD agosto datos (2)'!$B$1170:$I$1753,7,0)</f>
        <v>0</v>
      </c>
      <c r="P253" s="36">
        <f>VLOOKUP(A253,'[31]MD agosto datos (2)'!$B$1170:$I$1753,8,0)</f>
        <v>0</v>
      </c>
      <c r="Q253" s="42">
        <f t="shared" si="87"/>
        <v>0</v>
      </c>
      <c r="R253" s="43">
        <f t="shared" si="88"/>
        <v>0</v>
      </c>
      <c r="S253" s="15"/>
      <c r="T253" s="16"/>
      <c r="U253" s="16"/>
      <c r="V253" s="17">
        <f t="shared" si="89"/>
        <v>0</v>
      </c>
      <c r="W253" s="18">
        <f t="shared" si="73"/>
        <v>0</v>
      </c>
      <c r="X253" s="16"/>
      <c r="Y253" s="16"/>
      <c r="Z253" s="16"/>
      <c r="AA253" s="19">
        <f t="shared" si="74"/>
        <v>0</v>
      </c>
      <c r="AB253" s="20">
        <f t="shared" si="75"/>
        <v>0</v>
      </c>
      <c r="AC253" s="16"/>
      <c r="AD253" s="21"/>
      <c r="AE253" s="21"/>
      <c r="AF253" s="19">
        <f t="shared" si="72"/>
        <v>0</v>
      </c>
      <c r="AG253" s="20">
        <f t="shared" si="76"/>
        <v>0</v>
      </c>
      <c r="AH253" s="19"/>
      <c r="AI253" s="19"/>
      <c r="AJ253" s="19"/>
      <c r="AK253" s="19">
        <f t="shared" si="90"/>
        <v>0</v>
      </c>
      <c r="AL253" s="20">
        <f t="shared" si="77"/>
        <v>0</v>
      </c>
      <c r="AM253" s="19"/>
      <c r="AN253" s="19"/>
      <c r="AO253" s="19"/>
      <c r="AP253" s="19">
        <f t="shared" si="91"/>
        <v>0</v>
      </c>
      <c r="AQ253" s="20">
        <f t="shared" si="78"/>
        <v>0</v>
      </c>
      <c r="AR253" s="19"/>
      <c r="AS253" s="19"/>
      <c r="AT253" s="19"/>
      <c r="AU253" s="19">
        <f t="shared" si="92"/>
        <v>0</v>
      </c>
      <c r="AV253" s="20">
        <f t="shared" si="79"/>
        <v>0</v>
      </c>
      <c r="AW253" s="19"/>
      <c r="AX253" s="19"/>
      <c r="AY253" s="19"/>
      <c r="AZ253" s="19">
        <f t="shared" si="93"/>
        <v>0</v>
      </c>
      <c r="BA253" s="18">
        <f t="shared" si="80"/>
        <v>0</v>
      </c>
      <c r="BB253" s="19"/>
      <c r="BC253" s="19"/>
      <c r="BD253" s="19"/>
      <c r="BE253" s="19">
        <f t="shared" si="94"/>
        <v>0</v>
      </c>
      <c r="BF253" s="18">
        <f t="shared" si="81"/>
        <v>0</v>
      </c>
      <c r="BG253" s="19"/>
      <c r="BH253" s="19"/>
      <c r="BI253" s="19"/>
      <c r="BJ253" s="19">
        <f t="shared" si="95"/>
        <v>0</v>
      </c>
      <c r="BK253" s="18">
        <f t="shared" si="82"/>
        <v>0</v>
      </c>
    </row>
    <row r="254" spans="1:63" ht="36" x14ac:dyDescent="0.25">
      <c r="A254" s="44">
        <v>209027401</v>
      </c>
      <c r="B254" s="46" t="s">
        <v>103</v>
      </c>
      <c r="C254" s="45">
        <f>VLOOKUP(A254,'[31]MD agosto datos (2)'!$B$1170:$J$1753,9,0)</f>
        <v>0.27</v>
      </c>
      <c r="D254" s="35">
        <f>VLOOKUP(A254,'[31]MD agosto datos (2)'!$B$2:$I$585,6,0)</f>
        <v>0</v>
      </c>
      <c r="E254" s="35">
        <f>VLOOKUP(A254,'[31]MD agosto datos (2)'!$B$2:$H$585,7,0)</f>
        <v>0</v>
      </c>
      <c r="F254" s="36">
        <f>VLOOKUP(A254,'[31]MD agosto datos (2)'!$B$2:$I$585,8,0)</f>
        <v>0</v>
      </c>
      <c r="G254" s="35">
        <f t="shared" si="83"/>
        <v>0</v>
      </c>
      <c r="H254" s="35">
        <f t="shared" si="84"/>
        <v>0</v>
      </c>
      <c r="I254" s="35">
        <f>VLOOKUP(A254,'[31]MD agosto datos (2)'!$B$586:$I$1169,6,0)</f>
        <v>0</v>
      </c>
      <c r="J254" s="35">
        <f>VLOOKUP(A254,'[31]MD agosto datos (2)'!$B$586:$I$1169,7,0)</f>
        <v>0</v>
      </c>
      <c r="K254" s="36">
        <f>VLOOKUP(A254,'[31]MD agosto datos (2)'!$B$586:$I$1169,8,0)</f>
        <v>0</v>
      </c>
      <c r="L254" s="40">
        <f t="shared" si="85"/>
        <v>0</v>
      </c>
      <c r="M254" s="41">
        <f t="shared" si="86"/>
        <v>0</v>
      </c>
      <c r="N254" s="35">
        <f>VLOOKUP(A254,'[31]MD agosto datos (2)'!$B$1170:$I$1753,6,0)</f>
        <v>0</v>
      </c>
      <c r="O254" s="35">
        <f>VLOOKUP(A254,'[31]MD agosto datos (2)'!$B$1170:$I$1753,7,0)</f>
        <v>0</v>
      </c>
      <c r="P254" s="36">
        <f>VLOOKUP(A254,'[31]MD agosto datos (2)'!$B$1170:$I$1753,8,0)</f>
        <v>0</v>
      </c>
      <c r="Q254" s="42">
        <f t="shared" si="87"/>
        <v>0</v>
      </c>
      <c r="R254" s="43">
        <f t="shared" si="88"/>
        <v>0</v>
      </c>
      <c r="S254" s="15"/>
      <c r="T254" s="16"/>
      <c r="U254" s="16"/>
      <c r="V254" s="17">
        <f t="shared" si="89"/>
        <v>0</v>
      </c>
      <c r="W254" s="18">
        <f t="shared" si="73"/>
        <v>0</v>
      </c>
      <c r="X254" s="16"/>
      <c r="Y254" s="16"/>
      <c r="Z254" s="16"/>
      <c r="AA254" s="19">
        <f t="shared" si="74"/>
        <v>0</v>
      </c>
      <c r="AB254" s="20">
        <f t="shared" si="75"/>
        <v>0</v>
      </c>
      <c r="AC254" s="16"/>
      <c r="AD254" s="21"/>
      <c r="AE254" s="21"/>
      <c r="AF254" s="19">
        <f t="shared" si="72"/>
        <v>0</v>
      </c>
      <c r="AG254" s="20">
        <f t="shared" si="76"/>
        <v>0</v>
      </c>
      <c r="AH254" s="19"/>
      <c r="AI254" s="19"/>
      <c r="AJ254" s="19"/>
      <c r="AK254" s="19">
        <f t="shared" si="90"/>
        <v>0</v>
      </c>
      <c r="AL254" s="20">
        <f t="shared" si="77"/>
        <v>0</v>
      </c>
      <c r="AM254" s="19"/>
      <c r="AN254" s="19"/>
      <c r="AO254" s="19"/>
      <c r="AP254" s="19">
        <f t="shared" si="91"/>
        <v>0</v>
      </c>
      <c r="AQ254" s="20">
        <f t="shared" si="78"/>
        <v>0</v>
      </c>
      <c r="AR254" s="19"/>
      <c r="AS254" s="19"/>
      <c r="AT254" s="19"/>
      <c r="AU254" s="19">
        <f t="shared" si="92"/>
        <v>0</v>
      </c>
      <c r="AV254" s="20">
        <f t="shared" si="79"/>
        <v>0</v>
      </c>
      <c r="AW254" s="19"/>
      <c r="AX254" s="19"/>
      <c r="AY254" s="19"/>
      <c r="AZ254" s="19">
        <f t="shared" si="93"/>
        <v>0</v>
      </c>
      <c r="BA254" s="18">
        <f t="shared" si="80"/>
        <v>0</v>
      </c>
      <c r="BB254" s="19"/>
      <c r="BC254" s="19"/>
      <c r="BD254" s="19"/>
      <c r="BE254" s="19">
        <f t="shared" si="94"/>
        <v>0</v>
      </c>
      <c r="BF254" s="18">
        <f t="shared" si="81"/>
        <v>0</v>
      </c>
      <c r="BG254" s="19"/>
      <c r="BH254" s="19"/>
      <c r="BI254" s="19"/>
      <c r="BJ254" s="19">
        <f t="shared" si="95"/>
        <v>0</v>
      </c>
      <c r="BK254" s="18">
        <f t="shared" si="82"/>
        <v>0</v>
      </c>
    </row>
    <row r="255" spans="1:63" x14ac:dyDescent="0.25">
      <c r="A255" s="44">
        <v>209027402</v>
      </c>
      <c r="B255" s="46" t="s">
        <v>104</v>
      </c>
      <c r="C255" s="45">
        <f>VLOOKUP(A255,'[31]MD agosto datos (2)'!$B$1170:$J$1753,9,0)</f>
        <v>0.18</v>
      </c>
      <c r="D255" s="35">
        <f>VLOOKUP(A255,'[31]MD agosto datos (2)'!$B$2:$I$585,6,0)</f>
        <v>0</v>
      </c>
      <c r="E255" s="35">
        <f>VLOOKUP(A255,'[31]MD agosto datos (2)'!$B$2:$H$585,7,0)</f>
        <v>0</v>
      </c>
      <c r="F255" s="36">
        <f>VLOOKUP(A255,'[31]MD agosto datos (2)'!$B$2:$I$585,8,0)</f>
        <v>0</v>
      </c>
      <c r="G255" s="35">
        <f t="shared" si="83"/>
        <v>0</v>
      </c>
      <c r="H255" s="35">
        <f t="shared" si="84"/>
        <v>0</v>
      </c>
      <c r="I255" s="35">
        <f>VLOOKUP(A255,'[31]MD agosto datos (2)'!$B$586:$I$1169,6,0)</f>
        <v>0</v>
      </c>
      <c r="J255" s="35">
        <f>VLOOKUP(A255,'[31]MD agosto datos (2)'!$B$586:$I$1169,7,0)</f>
        <v>0</v>
      </c>
      <c r="K255" s="36">
        <f>VLOOKUP(A255,'[31]MD agosto datos (2)'!$B$586:$I$1169,8,0)</f>
        <v>0</v>
      </c>
      <c r="L255" s="40">
        <f t="shared" si="85"/>
        <v>0</v>
      </c>
      <c r="M255" s="41">
        <f t="shared" si="86"/>
        <v>0</v>
      </c>
      <c r="N255" s="35">
        <f>VLOOKUP(A255,'[31]MD agosto datos (2)'!$B$1170:$I$1753,6,0)</f>
        <v>0</v>
      </c>
      <c r="O255" s="35">
        <f>VLOOKUP(A255,'[31]MD agosto datos (2)'!$B$1170:$I$1753,7,0)</f>
        <v>0</v>
      </c>
      <c r="P255" s="36">
        <f>VLOOKUP(A255,'[31]MD agosto datos (2)'!$B$1170:$I$1753,8,0)</f>
        <v>0</v>
      </c>
      <c r="Q255" s="42">
        <f t="shared" si="87"/>
        <v>0</v>
      </c>
      <c r="R255" s="43">
        <f t="shared" si="88"/>
        <v>0</v>
      </c>
      <c r="S255" s="15"/>
      <c r="T255" s="16"/>
      <c r="U255" s="16"/>
      <c r="V255" s="17">
        <f t="shared" si="89"/>
        <v>0</v>
      </c>
      <c r="W255" s="18">
        <f t="shared" si="73"/>
        <v>0</v>
      </c>
      <c r="X255" s="16"/>
      <c r="Y255" s="16"/>
      <c r="Z255" s="16"/>
      <c r="AA255" s="19">
        <f t="shared" si="74"/>
        <v>0</v>
      </c>
      <c r="AB255" s="20">
        <f t="shared" si="75"/>
        <v>0</v>
      </c>
      <c r="AC255" s="16"/>
      <c r="AD255" s="21"/>
      <c r="AE255" s="21"/>
      <c r="AF255" s="19">
        <f t="shared" ref="AF255:AF318" si="96">SUM(AC255:AE255)</f>
        <v>0</v>
      </c>
      <c r="AG255" s="20">
        <f t="shared" si="76"/>
        <v>0</v>
      </c>
      <c r="AH255" s="19"/>
      <c r="AI255" s="19"/>
      <c r="AJ255" s="19"/>
      <c r="AK255" s="19">
        <f t="shared" si="90"/>
        <v>0</v>
      </c>
      <c r="AL255" s="20">
        <f t="shared" si="77"/>
        <v>0</v>
      </c>
      <c r="AM255" s="19"/>
      <c r="AN255" s="19"/>
      <c r="AO255" s="19"/>
      <c r="AP255" s="19">
        <f t="shared" si="91"/>
        <v>0</v>
      </c>
      <c r="AQ255" s="20">
        <f t="shared" si="78"/>
        <v>0</v>
      </c>
      <c r="AR255" s="19"/>
      <c r="AS255" s="19"/>
      <c r="AT255" s="19"/>
      <c r="AU255" s="19">
        <f t="shared" si="92"/>
        <v>0</v>
      </c>
      <c r="AV255" s="20">
        <f t="shared" si="79"/>
        <v>0</v>
      </c>
      <c r="AW255" s="19"/>
      <c r="AX255" s="19"/>
      <c r="AY255" s="19"/>
      <c r="AZ255" s="19">
        <f t="shared" si="93"/>
        <v>0</v>
      </c>
      <c r="BA255" s="18">
        <f t="shared" si="80"/>
        <v>0</v>
      </c>
      <c r="BB255" s="19"/>
      <c r="BC255" s="19"/>
      <c r="BD255" s="19"/>
      <c r="BE255" s="19">
        <f t="shared" si="94"/>
        <v>0</v>
      </c>
      <c r="BF255" s="18">
        <f t="shared" si="81"/>
        <v>0</v>
      </c>
      <c r="BG255" s="19"/>
      <c r="BH255" s="19"/>
      <c r="BI255" s="19"/>
      <c r="BJ255" s="19">
        <f t="shared" si="95"/>
        <v>0</v>
      </c>
      <c r="BK255" s="18">
        <f t="shared" si="82"/>
        <v>0</v>
      </c>
    </row>
    <row r="256" spans="1:63" ht="24" x14ac:dyDescent="0.25">
      <c r="A256" s="44">
        <v>209027618</v>
      </c>
      <c r="B256" s="46" t="s">
        <v>105</v>
      </c>
      <c r="C256" s="45">
        <f>VLOOKUP(A256,'[31]MD agosto datos (2)'!$B$1170:$J$1753,9,0)</f>
        <v>55</v>
      </c>
      <c r="D256" s="35">
        <f>VLOOKUP(A256,'[31]MD agosto datos (2)'!$B$2:$I$585,6,0)</f>
        <v>0</v>
      </c>
      <c r="E256" s="35">
        <f>VLOOKUP(A256,'[31]MD agosto datos (2)'!$B$2:$H$585,7,0)</f>
        <v>0</v>
      </c>
      <c r="F256" s="36">
        <f>VLOOKUP(A256,'[31]MD agosto datos (2)'!$B$2:$I$585,8,0)</f>
        <v>0</v>
      </c>
      <c r="G256" s="35">
        <f t="shared" si="83"/>
        <v>0</v>
      </c>
      <c r="H256" s="35">
        <f t="shared" si="84"/>
        <v>0</v>
      </c>
      <c r="I256" s="35">
        <f>VLOOKUP(A256,'[31]MD agosto datos (2)'!$B$586:$I$1169,6,0)</f>
        <v>0</v>
      </c>
      <c r="J256" s="35">
        <f>VLOOKUP(A256,'[31]MD agosto datos (2)'!$B$586:$I$1169,7,0)</f>
        <v>0</v>
      </c>
      <c r="K256" s="36">
        <f>VLOOKUP(A256,'[31]MD agosto datos (2)'!$B$586:$I$1169,8,0)</f>
        <v>0</v>
      </c>
      <c r="L256" s="40">
        <f t="shared" si="85"/>
        <v>0</v>
      </c>
      <c r="M256" s="41">
        <f t="shared" si="86"/>
        <v>0</v>
      </c>
      <c r="N256" s="35">
        <f>VLOOKUP(A256,'[31]MD agosto datos (2)'!$B$1170:$I$1753,6,0)</f>
        <v>0</v>
      </c>
      <c r="O256" s="35">
        <f>VLOOKUP(A256,'[31]MD agosto datos (2)'!$B$1170:$I$1753,7,0)</f>
        <v>0</v>
      </c>
      <c r="P256" s="36">
        <f>VLOOKUP(A256,'[31]MD agosto datos (2)'!$B$1170:$I$1753,8,0)</f>
        <v>0</v>
      </c>
      <c r="Q256" s="42">
        <f t="shared" si="87"/>
        <v>0</v>
      </c>
      <c r="R256" s="43">
        <f t="shared" si="88"/>
        <v>0</v>
      </c>
      <c r="S256" s="15"/>
      <c r="T256" s="16"/>
      <c r="U256" s="16"/>
      <c r="V256" s="17">
        <f t="shared" si="89"/>
        <v>0</v>
      </c>
      <c r="W256" s="18">
        <f t="shared" ref="W256:W319" si="97">V256*C256</f>
        <v>0</v>
      </c>
      <c r="X256" s="16"/>
      <c r="Y256" s="16"/>
      <c r="Z256" s="16"/>
      <c r="AA256" s="19">
        <f t="shared" ref="AA256:AA319" si="98">SUM(X256:Z256)</f>
        <v>0</v>
      </c>
      <c r="AB256" s="20">
        <f t="shared" ref="AB256:AB319" si="99">C256*AA256</f>
        <v>0</v>
      </c>
      <c r="AC256" s="16"/>
      <c r="AD256" s="21"/>
      <c r="AE256" s="21"/>
      <c r="AF256" s="19">
        <f t="shared" si="96"/>
        <v>0</v>
      </c>
      <c r="AG256" s="20">
        <f t="shared" ref="AG256:AG319" si="100">C256*AF256</f>
        <v>0</v>
      </c>
      <c r="AH256" s="19"/>
      <c r="AI256" s="19"/>
      <c r="AJ256" s="19"/>
      <c r="AK256" s="19">
        <f t="shared" si="90"/>
        <v>0</v>
      </c>
      <c r="AL256" s="20">
        <f t="shared" ref="AL256:AL319" si="101">C256*AK256</f>
        <v>0</v>
      </c>
      <c r="AM256" s="19"/>
      <c r="AN256" s="19"/>
      <c r="AO256" s="19"/>
      <c r="AP256" s="19">
        <f t="shared" si="91"/>
        <v>0</v>
      </c>
      <c r="AQ256" s="20">
        <f t="shared" ref="AQ256:AQ319" si="102">C256*AP256</f>
        <v>0</v>
      </c>
      <c r="AR256" s="19"/>
      <c r="AS256" s="19"/>
      <c r="AT256" s="19"/>
      <c r="AU256" s="19">
        <f t="shared" si="92"/>
        <v>0</v>
      </c>
      <c r="AV256" s="20">
        <f t="shared" ref="AV256:AV319" si="103">C256*AU256</f>
        <v>0</v>
      </c>
      <c r="AW256" s="19"/>
      <c r="AX256" s="19"/>
      <c r="AY256" s="19"/>
      <c r="AZ256" s="19">
        <f t="shared" si="93"/>
        <v>0</v>
      </c>
      <c r="BA256" s="18">
        <f t="shared" ref="BA256:BA319" si="104">AZ256*C256</f>
        <v>0</v>
      </c>
      <c r="BB256" s="19"/>
      <c r="BC256" s="19"/>
      <c r="BD256" s="19"/>
      <c r="BE256" s="19">
        <f t="shared" si="94"/>
        <v>0</v>
      </c>
      <c r="BF256" s="18">
        <f t="shared" ref="BF256:BF319" si="105">BE256*C256</f>
        <v>0</v>
      </c>
      <c r="BG256" s="19"/>
      <c r="BH256" s="19"/>
      <c r="BI256" s="19"/>
      <c r="BJ256" s="19">
        <f t="shared" si="95"/>
        <v>0</v>
      </c>
      <c r="BK256" s="18">
        <f t="shared" ref="BK256:BK319" si="106">BJ256*C256</f>
        <v>0</v>
      </c>
    </row>
    <row r="257" spans="1:63" ht="24" x14ac:dyDescent="0.25">
      <c r="A257" s="44">
        <v>209028600</v>
      </c>
      <c r="B257" s="46" t="s">
        <v>106</v>
      </c>
      <c r="C257" s="45">
        <f>VLOOKUP(A257,'[31]MD agosto datos (2)'!$B$1170:$J$1753,9,0)</f>
        <v>0.64</v>
      </c>
      <c r="D257" s="35">
        <f>VLOOKUP(A257,'[31]MD agosto datos (2)'!$B$2:$I$585,6,0)</f>
        <v>0</v>
      </c>
      <c r="E257" s="35">
        <f>VLOOKUP(A257,'[31]MD agosto datos (2)'!$B$2:$H$585,7,0)</f>
        <v>0</v>
      </c>
      <c r="F257" s="36">
        <f>VLOOKUP(A257,'[31]MD agosto datos (2)'!$B$2:$I$585,8,0)</f>
        <v>0</v>
      </c>
      <c r="G257" s="35">
        <f t="shared" si="83"/>
        <v>0</v>
      </c>
      <c r="H257" s="35">
        <f t="shared" si="84"/>
        <v>0</v>
      </c>
      <c r="I257" s="35">
        <f>VLOOKUP(A257,'[31]MD agosto datos (2)'!$B$586:$I$1169,6,0)</f>
        <v>0</v>
      </c>
      <c r="J257" s="35">
        <f>VLOOKUP(A257,'[31]MD agosto datos (2)'!$B$586:$I$1169,7,0)</f>
        <v>0</v>
      </c>
      <c r="K257" s="36">
        <f>VLOOKUP(A257,'[31]MD agosto datos (2)'!$B$586:$I$1169,8,0)</f>
        <v>0</v>
      </c>
      <c r="L257" s="40">
        <f t="shared" si="85"/>
        <v>0</v>
      </c>
      <c r="M257" s="41">
        <f t="shared" si="86"/>
        <v>0</v>
      </c>
      <c r="N257" s="35">
        <f>VLOOKUP(A257,'[31]MD agosto datos (2)'!$B$1170:$I$1753,6,0)</f>
        <v>0</v>
      </c>
      <c r="O257" s="35">
        <f>VLOOKUP(A257,'[31]MD agosto datos (2)'!$B$1170:$I$1753,7,0)</f>
        <v>0</v>
      </c>
      <c r="P257" s="36">
        <f>VLOOKUP(A257,'[31]MD agosto datos (2)'!$B$1170:$I$1753,8,0)</f>
        <v>0</v>
      </c>
      <c r="Q257" s="42">
        <f t="shared" si="87"/>
        <v>0</v>
      </c>
      <c r="R257" s="43">
        <f t="shared" si="88"/>
        <v>0</v>
      </c>
      <c r="S257" s="15"/>
      <c r="T257" s="16"/>
      <c r="U257" s="16"/>
      <c r="V257" s="17">
        <f t="shared" si="89"/>
        <v>0</v>
      </c>
      <c r="W257" s="18">
        <f t="shared" si="97"/>
        <v>0</v>
      </c>
      <c r="X257" s="16"/>
      <c r="Y257" s="16"/>
      <c r="Z257" s="16"/>
      <c r="AA257" s="19">
        <f t="shared" si="98"/>
        <v>0</v>
      </c>
      <c r="AB257" s="20">
        <f t="shared" si="99"/>
        <v>0</v>
      </c>
      <c r="AC257" s="16"/>
      <c r="AD257" s="21"/>
      <c r="AE257" s="21"/>
      <c r="AF257" s="19">
        <f t="shared" si="96"/>
        <v>0</v>
      </c>
      <c r="AG257" s="20">
        <f t="shared" si="100"/>
        <v>0</v>
      </c>
      <c r="AH257" s="19"/>
      <c r="AI257" s="19"/>
      <c r="AJ257" s="19"/>
      <c r="AK257" s="19">
        <f t="shared" si="90"/>
        <v>0</v>
      </c>
      <c r="AL257" s="20">
        <f t="shared" si="101"/>
        <v>0</v>
      </c>
      <c r="AM257" s="19"/>
      <c r="AN257" s="19"/>
      <c r="AO257" s="19"/>
      <c r="AP257" s="19">
        <f t="shared" si="91"/>
        <v>0</v>
      </c>
      <c r="AQ257" s="20">
        <f t="shared" si="102"/>
        <v>0</v>
      </c>
      <c r="AR257" s="19"/>
      <c r="AS257" s="19"/>
      <c r="AT257" s="19"/>
      <c r="AU257" s="19">
        <f t="shared" si="92"/>
        <v>0</v>
      </c>
      <c r="AV257" s="20">
        <f t="shared" si="103"/>
        <v>0</v>
      </c>
      <c r="AW257" s="19"/>
      <c r="AX257" s="19"/>
      <c r="AY257" s="19"/>
      <c r="AZ257" s="19">
        <f t="shared" si="93"/>
        <v>0</v>
      </c>
      <c r="BA257" s="18">
        <f t="shared" si="104"/>
        <v>0</v>
      </c>
      <c r="BB257" s="19"/>
      <c r="BC257" s="19"/>
      <c r="BD257" s="19"/>
      <c r="BE257" s="19">
        <f t="shared" si="94"/>
        <v>0</v>
      </c>
      <c r="BF257" s="18">
        <f t="shared" si="105"/>
        <v>0</v>
      </c>
      <c r="BG257" s="19"/>
      <c r="BH257" s="19"/>
      <c r="BI257" s="19"/>
      <c r="BJ257" s="19">
        <f t="shared" si="95"/>
        <v>0</v>
      </c>
      <c r="BK257" s="18">
        <f t="shared" si="106"/>
        <v>0</v>
      </c>
    </row>
    <row r="258" spans="1:63" ht="24" x14ac:dyDescent="0.25">
      <c r="A258" s="44">
        <v>209028700</v>
      </c>
      <c r="B258" s="46" t="s">
        <v>107</v>
      </c>
      <c r="C258" s="45">
        <f>VLOOKUP(A258,'[31]MD agosto datos (2)'!$B$1170:$J$1753,9,0)</f>
        <v>0.52900000000000003</v>
      </c>
      <c r="D258" s="35">
        <f>VLOOKUP(A258,'[31]MD agosto datos (2)'!$B$2:$I$585,6,0)</f>
        <v>0</v>
      </c>
      <c r="E258" s="35">
        <f>VLOOKUP(A258,'[31]MD agosto datos (2)'!$B$2:$H$585,7,0)</f>
        <v>0</v>
      </c>
      <c r="F258" s="36">
        <f>VLOOKUP(A258,'[31]MD agosto datos (2)'!$B$2:$I$585,8,0)</f>
        <v>0</v>
      </c>
      <c r="G258" s="35">
        <f t="shared" ref="G258:G321" si="107">+D258+E258+F258</f>
        <v>0</v>
      </c>
      <c r="H258" s="35">
        <f t="shared" ref="H258:H321" si="108">+G258*C258</f>
        <v>0</v>
      </c>
      <c r="I258" s="35">
        <f>VLOOKUP(A258,'[31]MD agosto datos (2)'!$B$586:$I$1169,6,0)</f>
        <v>0</v>
      </c>
      <c r="J258" s="35">
        <f>VLOOKUP(A258,'[31]MD agosto datos (2)'!$B$586:$I$1169,7,0)</f>
        <v>0</v>
      </c>
      <c r="K258" s="36">
        <f>VLOOKUP(A258,'[31]MD agosto datos (2)'!$B$586:$I$1169,8,0)</f>
        <v>0</v>
      </c>
      <c r="L258" s="40">
        <f t="shared" ref="L258:L321" si="109">+I258+J258+K258</f>
        <v>0</v>
      </c>
      <c r="M258" s="41">
        <f t="shared" ref="M258:M321" si="110">+L258*C258</f>
        <v>0</v>
      </c>
      <c r="N258" s="35">
        <f>VLOOKUP(A258,'[31]MD agosto datos (2)'!$B$1170:$I$1753,6,0)</f>
        <v>0</v>
      </c>
      <c r="O258" s="35">
        <f>VLOOKUP(A258,'[31]MD agosto datos (2)'!$B$1170:$I$1753,7,0)</f>
        <v>0</v>
      </c>
      <c r="P258" s="36">
        <f>VLOOKUP(A258,'[31]MD agosto datos (2)'!$B$1170:$I$1753,8,0)</f>
        <v>0</v>
      </c>
      <c r="Q258" s="42">
        <f t="shared" ref="Q258:Q321" si="111">+N258+O258+P258</f>
        <v>0</v>
      </c>
      <c r="R258" s="43">
        <f t="shared" ref="R258:R321" si="112">+Q258*C258</f>
        <v>0</v>
      </c>
      <c r="S258" s="15"/>
      <c r="T258" s="16"/>
      <c r="U258" s="16"/>
      <c r="V258" s="17">
        <f t="shared" ref="V258:V321" si="113">+S258+T258+U258</f>
        <v>0</v>
      </c>
      <c r="W258" s="18">
        <f t="shared" si="97"/>
        <v>0</v>
      </c>
      <c r="X258" s="16"/>
      <c r="Y258" s="16"/>
      <c r="Z258" s="16"/>
      <c r="AA258" s="19">
        <f t="shared" si="98"/>
        <v>0</v>
      </c>
      <c r="AB258" s="20">
        <f t="shared" si="99"/>
        <v>0</v>
      </c>
      <c r="AC258" s="16"/>
      <c r="AD258" s="21"/>
      <c r="AE258" s="21"/>
      <c r="AF258" s="19">
        <f t="shared" si="96"/>
        <v>0</v>
      </c>
      <c r="AG258" s="20">
        <f t="shared" si="100"/>
        <v>0</v>
      </c>
      <c r="AH258" s="19"/>
      <c r="AI258" s="19"/>
      <c r="AJ258" s="19"/>
      <c r="AK258" s="19">
        <f t="shared" ref="AK258:AK321" si="114">SUM(AH258:AJ258)</f>
        <v>0</v>
      </c>
      <c r="AL258" s="20">
        <f t="shared" si="101"/>
        <v>0</v>
      </c>
      <c r="AM258" s="19"/>
      <c r="AN258" s="19"/>
      <c r="AO258" s="19"/>
      <c r="AP258" s="19">
        <f t="shared" ref="AP258:AP321" si="115">SUM(AM258:AO258)</f>
        <v>0</v>
      </c>
      <c r="AQ258" s="20">
        <f t="shared" si="102"/>
        <v>0</v>
      </c>
      <c r="AR258" s="19"/>
      <c r="AS258" s="19"/>
      <c r="AT258" s="19"/>
      <c r="AU258" s="19">
        <f t="shared" ref="AU258:AU321" si="116">SUM(AR258:AT258)</f>
        <v>0</v>
      </c>
      <c r="AV258" s="20">
        <f t="shared" si="103"/>
        <v>0</v>
      </c>
      <c r="AW258" s="19"/>
      <c r="AX258" s="19"/>
      <c r="AY258" s="19"/>
      <c r="AZ258" s="19">
        <f t="shared" ref="AZ258:AZ321" si="117">SUM(AW258:AY258)</f>
        <v>0</v>
      </c>
      <c r="BA258" s="18">
        <f t="shared" si="104"/>
        <v>0</v>
      </c>
      <c r="BB258" s="19"/>
      <c r="BC258" s="19"/>
      <c r="BD258" s="19"/>
      <c r="BE258" s="19">
        <f t="shared" ref="BE258:BE321" si="118">SUM(BB258:BD258)</f>
        <v>0</v>
      </c>
      <c r="BF258" s="18">
        <f t="shared" si="105"/>
        <v>0</v>
      </c>
      <c r="BG258" s="19"/>
      <c r="BH258" s="19"/>
      <c r="BI258" s="19"/>
      <c r="BJ258" s="19">
        <f t="shared" ref="BJ258:BJ321" si="119">SUM(BG258:BI258)</f>
        <v>0</v>
      </c>
      <c r="BK258" s="18">
        <f t="shared" si="106"/>
        <v>0</v>
      </c>
    </row>
    <row r="259" spans="1:63" ht="24" x14ac:dyDescent="0.25">
      <c r="A259" s="44">
        <v>209028701</v>
      </c>
      <c r="B259" s="46" t="s">
        <v>108</v>
      </c>
      <c r="C259" s="45">
        <f>VLOOKUP(A259,'[31]MD agosto datos (2)'!$B$1170:$J$1753,9,0)</f>
        <v>0.51</v>
      </c>
      <c r="D259" s="35">
        <f>VLOOKUP(A259,'[31]MD agosto datos (2)'!$B$2:$I$585,6,0)</f>
        <v>0</v>
      </c>
      <c r="E259" s="35">
        <f>VLOOKUP(A259,'[31]MD agosto datos (2)'!$B$2:$H$585,7,0)</f>
        <v>0</v>
      </c>
      <c r="F259" s="36">
        <f>VLOOKUP(A259,'[31]MD agosto datos (2)'!$B$2:$I$585,8,0)</f>
        <v>0</v>
      </c>
      <c r="G259" s="35">
        <f t="shared" si="107"/>
        <v>0</v>
      </c>
      <c r="H259" s="35">
        <f t="shared" si="108"/>
        <v>0</v>
      </c>
      <c r="I259" s="35">
        <f>VLOOKUP(A259,'[31]MD agosto datos (2)'!$B$586:$I$1169,6,0)</f>
        <v>0</v>
      </c>
      <c r="J259" s="35">
        <f>VLOOKUP(A259,'[31]MD agosto datos (2)'!$B$586:$I$1169,7,0)</f>
        <v>0</v>
      </c>
      <c r="K259" s="36">
        <f>VLOOKUP(A259,'[31]MD agosto datos (2)'!$B$586:$I$1169,8,0)</f>
        <v>0</v>
      </c>
      <c r="L259" s="40">
        <f t="shared" si="109"/>
        <v>0</v>
      </c>
      <c r="M259" s="41">
        <f t="shared" si="110"/>
        <v>0</v>
      </c>
      <c r="N259" s="35">
        <f>VLOOKUP(A259,'[31]MD agosto datos (2)'!$B$1170:$I$1753,6,0)</f>
        <v>0</v>
      </c>
      <c r="O259" s="35">
        <f>VLOOKUP(A259,'[31]MD agosto datos (2)'!$B$1170:$I$1753,7,0)</f>
        <v>0</v>
      </c>
      <c r="P259" s="36">
        <f>VLOOKUP(A259,'[31]MD agosto datos (2)'!$B$1170:$I$1753,8,0)</f>
        <v>0</v>
      </c>
      <c r="Q259" s="42">
        <f t="shared" si="111"/>
        <v>0</v>
      </c>
      <c r="R259" s="43">
        <f t="shared" si="112"/>
        <v>0</v>
      </c>
      <c r="S259" s="15"/>
      <c r="T259" s="16"/>
      <c r="U259" s="16"/>
      <c r="V259" s="17">
        <f t="shared" si="113"/>
        <v>0</v>
      </c>
      <c r="W259" s="18">
        <f t="shared" si="97"/>
        <v>0</v>
      </c>
      <c r="X259" s="16"/>
      <c r="Y259" s="16"/>
      <c r="Z259" s="16"/>
      <c r="AA259" s="19">
        <f t="shared" si="98"/>
        <v>0</v>
      </c>
      <c r="AB259" s="20">
        <f t="shared" si="99"/>
        <v>0</v>
      </c>
      <c r="AC259" s="16"/>
      <c r="AD259" s="21"/>
      <c r="AE259" s="21"/>
      <c r="AF259" s="19">
        <f t="shared" si="96"/>
        <v>0</v>
      </c>
      <c r="AG259" s="20">
        <f t="shared" si="100"/>
        <v>0</v>
      </c>
      <c r="AH259" s="19"/>
      <c r="AI259" s="19"/>
      <c r="AJ259" s="19"/>
      <c r="AK259" s="19">
        <f t="shared" si="114"/>
        <v>0</v>
      </c>
      <c r="AL259" s="20">
        <f t="shared" si="101"/>
        <v>0</v>
      </c>
      <c r="AM259" s="19"/>
      <c r="AN259" s="19"/>
      <c r="AO259" s="19"/>
      <c r="AP259" s="19">
        <f t="shared" si="115"/>
        <v>0</v>
      </c>
      <c r="AQ259" s="20">
        <f t="shared" si="102"/>
        <v>0</v>
      </c>
      <c r="AR259" s="19"/>
      <c r="AS259" s="19"/>
      <c r="AT259" s="19"/>
      <c r="AU259" s="19">
        <f t="shared" si="116"/>
        <v>0</v>
      </c>
      <c r="AV259" s="20">
        <f t="shared" si="103"/>
        <v>0</v>
      </c>
      <c r="AW259" s="19"/>
      <c r="AX259" s="19"/>
      <c r="AY259" s="19"/>
      <c r="AZ259" s="19">
        <f t="shared" si="117"/>
        <v>0</v>
      </c>
      <c r="BA259" s="18">
        <f t="shared" si="104"/>
        <v>0</v>
      </c>
      <c r="BB259" s="19"/>
      <c r="BC259" s="19"/>
      <c r="BD259" s="19"/>
      <c r="BE259" s="19">
        <f t="shared" si="118"/>
        <v>0</v>
      </c>
      <c r="BF259" s="18">
        <f t="shared" si="105"/>
        <v>0</v>
      </c>
      <c r="BG259" s="19"/>
      <c r="BH259" s="19"/>
      <c r="BI259" s="19"/>
      <c r="BJ259" s="19">
        <f t="shared" si="119"/>
        <v>0</v>
      </c>
      <c r="BK259" s="18">
        <f t="shared" si="106"/>
        <v>0</v>
      </c>
    </row>
    <row r="260" spans="1:63" ht="24" x14ac:dyDescent="0.25">
      <c r="A260" s="44">
        <v>209028702</v>
      </c>
      <c r="B260" s="46" t="s">
        <v>109</v>
      </c>
      <c r="C260" s="45">
        <f>VLOOKUP(A260,'[31]MD agosto datos (2)'!$B$1170:$J$1753,9,0)</f>
        <v>0.49</v>
      </c>
      <c r="D260" s="35">
        <f>VLOOKUP(A260,'[31]MD agosto datos (2)'!$B$2:$I$585,6,0)</f>
        <v>0</v>
      </c>
      <c r="E260" s="35">
        <f>VLOOKUP(A260,'[31]MD agosto datos (2)'!$B$2:$H$585,7,0)</f>
        <v>0</v>
      </c>
      <c r="F260" s="36">
        <f>VLOOKUP(A260,'[31]MD agosto datos (2)'!$B$2:$I$585,8,0)</f>
        <v>0</v>
      </c>
      <c r="G260" s="35">
        <f t="shared" si="107"/>
        <v>0</v>
      </c>
      <c r="H260" s="35">
        <f t="shared" si="108"/>
        <v>0</v>
      </c>
      <c r="I260" s="35">
        <f>VLOOKUP(A260,'[31]MD agosto datos (2)'!$B$586:$I$1169,6,0)</f>
        <v>0</v>
      </c>
      <c r="J260" s="35">
        <f>VLOOKUP(A260,'[31]MD agosto datos (2)'!$B$586:$I$1169,7,0)</f>
        <v>0</v>
      </c>
      <c r="K260" s="36">
        <f>VLOOKUP(A260,'[31]MD agosto datos (2)'!$B$586:$I$1169,8,0)</f>
        <v>0</v>
      </c>
      <c r="L260" s="40">
        <f t="shared" si="109"/>
        <v>0</v>
      </c>
      <c r="M260" s="41">
        <f t="shared" si="110"/>
        <v>0</v>
      </c>
      <c r="N260" s="35">
        <f>VLOOKUP(A260,'[31]MD agosto datos (2)'!$B$1170:$I$1753,6,0)</f>
        <v>0</v>
      </c>
      <c r="O260" s="35">
        <f>VLOOKUP(A260,'[31]MD agosto datos (2)'!$B$1170:$I$1753,7,0)</f>
        <v>0</v>
      </c>
      <c r="P260" s="36">
        <f>VLOOKUP(A260,'[31]MD agosto datos (2)'!$B$1170:$I$1753,8,0)</f>
        <v>0</v>
      </c>
      <c r="Q260" s="42">
        <f t="shared" si="111"/>
        <v>0</v>
      </c>
      <c r="R260" s="43">
        <f t="shared" si="112"/>
        <v>0</v>
      </c>
      <c r="S260" s="15"/>
      <c r="T260" s="16"/>
      <c r="U260" s="16"/>
      <c r="V260" s="17">
        <f t="shared" si="113"/>
        <v>0</v>
      </c>
      <c r="W260" s="18">
        <f t="shared" si="97"/>
        <v>0</v>
      </c>
      <c r="X260" s="16"/>
      <c r="Y260" s="16"/>
      <c r="Z260" s="16"/>
      <c r="AA260" s="19">
        <f t="shared" si="98"/>
        <v>0</v>
      </c>
      <c r="AB260" s="20">
        <f t="shared" si="99"/>
        <v>0</v>
      </c>
      <c r="AC260" s="16"/>
      <c r="AD260" s="21"/>
      <c r="AE260" s="21"/>
      <c r="AF260" s="19">
        <f t="shared" si="96"/>
        <v>0</v>
      </c>
      <c r="AG260" s="20">
        <f t="shared" si="100"/>
        <v>0</v>
      </c>
      <c r="AH260" s="19"/>
      <c r="AI260" s="19"/>
      <c r="AJ260" s="19"/>
      <c r="AK260" s="19">
        <f t="shared" si="114"/>
        <v>0</v>
      </c>
      <c r="AL260" s="20">
        <f t="shared" si="101"/>
        <v>0</v>
      </c>
      <c r="AM260" s="19"/>
      <c r="AN260" s="19"/>
      <c r="AO260" s="19"/>
      <c r="AP260" s="19">
        <f t="shared" si="115"/>
        <v>0</v>
      </c>
      <c r="AQ260" s="20">
        <f t="shared" si="102"/>
        <v>0</v>
      </c>
      <c r="AR260" s="19"/>
      <c r="AS260" s="19"/>
      <c r="AT260" s="19"/>
      <c r="AU260" s="19">
        <f t="shared" si="116"/>
        <v>0</v>
      </c>
      <c r="AV260" s="20">
        <f t="shared" si="103"/>
        <v>0</v>
      </c>
      <c r="AW260" s="19"/>
      <c r="AX260" s="19"/>
      <c r="AY260" s="19"/>
      <c r="AZ260" s="19">
        <f t="shared" si="117"/>
        <v>0</v>
      </c>
      <c r="BA260" s="18">
        <f t="shared" si="104"/>
        <v>0</v>
      </c>
      <c r="BB260" s="19"/>
      <c r="BC260" s="19"/>
      <c r="BD260" s="19"/>
      <c r="BE260" s="19">
        <f t="shared" si="118"/>
        <v>0</v>
      </c>
      <c r="BF260" s="18">
        <f t="shared" si="105"/>
        <v>0</v>
      </c>
      <c r="BG260" s="19"/>
      <c r="BH260" s="19"/>
      <c r="BI260" s="19"/>
      <c r="BJ260" s="19">
        <f t="shared" si="119"/>
        <v>0</v>
      </c>
      <c r="BK260" s="18">
        <f t="shared" si="106"/>
        <v>0</v>
      </c>
    </row>
    <row r="261" spans="1:63" ht="24" x14ac:dyDescent="0.25">
      <c r="A261" s="44">
        <v>209028703</v>
      </c>
      <c r="B261" s="46" t="s">
        <v>110</v>
      </c>
      <c r="C261" s="45">
        <f>VLOOKUP(A261,'[31]MD agosto datos (2)'!$B$1170:$J$1753,9,0)</f>
        <v>0.49</v>
      </c>
      <c r="D261" s="35">
        <f>VLOOKUP(A261,'[31]MD agosto datos (2)'!$B$2:$I$585,6,0)</f>
        <v>0</v>
      </c>
      <c r="E261" s="35">
        <f>VLOOKUP(A261,'[31]MD agosto datos (2)'!$B$2:$H$585,7,0)</f>
        <v>0</v>
      </c>
      <c r="F261" s="36">
        <f>VLOOKUP(A261,'[31]MD agosto datos (2)'!$B$2:$I$585,8,0)</f>
        <v>0</v>
      </c>
      <c r="G261" s="35">
        <f t="shared" si="107"/>
        <v>0</v>
      </c>
      <c r="H261" s="35">
        <f t="shared" si="108"/>
        <v>0</v>
      </c>
      <c r="I261" s="35">
        <f>VLOOKUP(A261,'[31]MD agosto datos (2)'!$B$586:$I$1169,6,0)</f>
        <v>0</v>
      </c>
      <c r="J261" s="35">
        <f>VLOOKUP(A261,'[31]MD agosto datos (2)'!$B$586:$I$1169,7,0)</f>
        <v>0</v>
      </c>
      <c r="K261" s="36">
        <f>VLOOKUP(A261,'[31]MD agosto datos (2)'!$B$586:$I$1169,8,0)</f>
        <v>0</v>
      </c>
      <c r="L261" s="40">
        <f t="shared" si="109"/>
        <v>0</v>
      </c>
      <c r="M261" s="41">
        <f t="shared" si="110"/>
        <v>0</v>
      </c>
      <c r="N261" s="35">
        <f>VLOOKUP(A261,'[31]MD agosto datos (2)'!$B$1170:$I$1753,6,0)</f>
        <v>0</v>
      </c>
      <c r="O261" s="35">
        <f>VLOOKUP(A261,'[31]MD agosto datos (2)'!$B$1170:$I$1753,7,0)</f>
        <v>0</v>
      </c>
      <c r="P261" s="36">
        <f>VLOOKUP(A261,'[31]MD agosto datos (2)'!$B$1170:$I$1753,8,0)</f>
        <v>0</v>
      </c>
      <c r="Q261" s="42">
        <f t="shared" si="111"/>
        <v>0</v>
      </c>
      <c r="R261" s="43">
        <f t="shared" si="112"/>
        <v>0</v>
      </c>
      <c r="S261" s="15"/>
      <c r="T261" s="16"/>
      <c r="U261" s="16"/>
      <c r="V261" s="17">
        <f t="shared" si="113"/>
        <v>0</v>
      </c>
      <c r="W261" s="18">
        <f t="shared" si="97"/>
        <v>0</v>
      </c>
      <c r="X261" s="16"/>
      <c r="Y261" s="16"/>
      <c r="Z261" s="16"/>
      <c r="AA261" s="19">
        <f t="shared" si="98"/>
        <v>0</v>
      </c>
      <c r="AB261" s="20">
        <f t="shared" si="99"/>
        <v>0</v>
      </c>
      <c r="AC261" s="16"/>
      <c r="AD261" s="21"/>
      <c r="AE261" s="21"/>
      <c r="AF261" s="19">
        <f t="shared" si="96"/>
        <v>0</v>
      </c>
      <c r="AG261" s="20">
        <f t="shared" si="100"/>
        <v>0</v>
      </c>
      <c r="AH261" s="19"/>
      <c r="AI261" s="19"/>
      <c r="AJ261" s="19"/>
      <c r="AK261" s="19">
        <f t="shared" si="114"/>
        <v>0</v>
      </c>
      <c r="AL261" s="20">
        <f t="shared" si="101"/>
        <v>0</v>
      </c>
      <c r="AM261" s="19"/>
      <c r="AN261" s="19"/>
      <c r="AO261" s="19"/>
      <c r="AP261" s="19">
        <f t="shared" si="115"/>
        <v>0</v>
      </c>
      <c r="AQ261" s="20">
        <f t="shared" si="102"/>
        <v>0</v>
      </c>
      <c r="AR261" s="19"/>
      <c r="AS261" s="19"/>
      <c r="AT261" s="19"/>
      <c r="AU261" s="19">
        <f t="shared" si="116"/>
        <v>0</v>
      </c>
      <c r="AV261" s="20">
        <f t="shared" si="103"/>
        <v>0</v>
      </c>
      <c r="AW261" s="19"/>
      <c r="AX261" s="19"/>
      <c r="AY261" s="19"/>
      <c r="AZ261" s="19">
        <f t="shared" si="117"/>
        <v>0</v>
      </c>
      <c r="BA261" s="18">
        <f t="shared" si="104"/>
        <v>0</v>
      </c>
      <c r="BB261" s="19"/>
      <c r="BC261" s="19"/>
      <c r="BD261" s="19"/>
      <c r="BE261" s="19">
        <f t="shared" si="118"/>
        <v>0</v>
      </c>
      <c r="BF261" s="18">
        <f t="shared" si="105"/>
        <v>0</v>
      </c>
      <c r="BG261" s="19"/>
      <c r="BH261" s="19"/>
      <c r="BI261" s="19"/>
      <c r="BJ261" s="19">
        <f t="shared" si="119"/>
        <v>0</v>
      </c>
      <c r="BK261" s="18">
        <f t="shared" si="106"/>
        <v>0</v>
      </c>
    </row>
    <row r="262" spans="1:63" ht="24" x14ac:dyDescent="0.25">
      <c r="A262" s="44">
        <v>209028800</v>
      </c>
      <c r="B262" s="46" t="s">
        <v>111</v>
      </c>
      <c r="C262" s="45">
        <f>VLOOKUP(A262,'[31]MD agosto datos (2)'!$B$1170:$J$1753,9,0)</f>
        <v>0.44</v>
      </c>
      <c r="D262" s="35">
        <f>VLOOKUP(A262,'[31]MD agosto datos (2)'!$B$2:$I$585,6,0)</f>
        <v>0</v>
      </c>
      <c r="E262" s="35">
        <f>VLOOKUP(A262,'[31]MD agosto datos (2)'!$B$2:$H$585,7,0)</f>
        <v>0</v>
      </c>
      <c r="F262" s="36">
        <f>VLOOKUP(A262,'[31]MD agosto datos (2)'!$B$2:$I$585,8,0)</f>
        <v>0</v>
      </c>
      <c r="G262" s="35">
        <f t="shared" si="107"/>
        <v>0</v>
      </c>
      <c r="H262" s="35">
        <f t="shared" si="108"/>
        <v>0</v>
      </c>
      <c r="I262" s="35">
        <f>VLOOKUP(A262,'[31]MD agosto datos (2)'!$B$586:$I$1169,6,0)</f>
        <v>0</v>
      </c>
      <c r="J262" s="35">
        <f>VLOOKUP(A262,'[31]MD agosto datos (2)'!$B$586:$I$1169,7,0)</f>
        <v>0</v>
      </c>
      <c r="K262" s="36">
        <f>VLOOKUP(A262,'[31]MD agosto datos (2)'!$B$586:$I$1169,8,0)</f>
        <v>0</v>
      </c>
      <c r="L262" s="40">
        <f t="shared" si="109"/>
        <v>0</v>
      </c>
      <c r="M262" s="41">
        <f t="shared" si="110"/>
        <v>0</v>
      </c>
      <c r="N262" s="35">
        <f>VLOOKUP(A262,'[31]MD agosto datos (2)'!$B$1170:$I$1753,6,0)</f>
        <v>0</v>
      </c>
      <c r="O262" s="35">
        <f>VLOOKUP(A262,'[31]MD agosto datos (2)'!$B$1170:$I$1753,7,0)</f>
        <v>0</v>
      </c>
      <c r="P262" s="36">
        <f>VLOOKUP(A262,'[31]MD agosto datos (2)'!$B$1170:$I$1753,8,0)</f>
        <v>0</v>
      </c>
      <c r="Q262" s="42">
        <f t="shared" si="111"/>
        <v>0</v>
      </c>
      <c r="R262" s="43">
        <f t="shared" si="112"/>
        <v>0</v>
      </c>
      <c r="S262" s="15"/>
      <c r="T262" s="16"/>
      <c r="U262" s="16"/>
      <c r="V262" s="17">
        <f t="shared" si="113"/>
        <v>0</v>
      </c>
      <c r="W262" s="18">
        <f t="shared" si="97"/>
        <v>0</v>
      </c>
      <c r="X262" s="16"/>
      <c r="Y262" s="16"/>
      <c r="Z262" s="16"/>
      <c r="AA262" s="19">
        <f t="shared" si="98"/>
        <v>0</v>
      </c>
      <c r="AB262" s="20">
        <f t="shared" si="99"/>
        <v>0</v>
      </c>
      <c r="AC262" s="16"/>
      <c r="AD262" s="21"/>
      <c r="AE262" s="21"/>
      <c r="AF262" s="19">
        <f t="shared" si="96"/>
        <v>0</v>
      </c>
      <c r="AG262" s="20">
        <f t="shared" si="100"/>
        <v>0</v>
      </c>
      <c r="AH262" s="19"/>
      <c r="AI262" s="19"/>
      <c r="AJ262" s="19"/>
      <c r="AK262" s="19">
        <f t="shared" si="114"/>
        <v>0</v>
      </c>
      <c r="AL262" s="20">
        <f t="shared" si="101"/>
        <v>0</v>
      </c>
      <c r="AM262" s="19"/>
      <c r="AN262" s="19"/>
      <c r="AO262" s="19"/>
      <c r="AP262" s="19">
        <f t="shared" si="115"/>
        <v>0</v>
      </c>
      <c r="AQ262" s="20">
        <f t="shared" si="102"/>
        <v>0</v>
      </c>
      <c r="AR262" s="19"/>
      <c r="AS262" s="19"/>
      <c r="AT262" s="19"/>
      <c r="AU262" s="19">
        <f t="shared" si="116"/>
        <v>0</v>
      </c>
      <c r="AV262" s="20">
        <f t="shared" si="103"/>
        <v>0</v>
      </c>
      <c r="AW262" s="19"/>
      <c r="AX262" s="19"/>
      <c r="AY262" s="19"/>
      <c r="AZ262" s="19">
        <f t="shared" si="117"/>
        <v>0</v>
      </c>
      <c r="BA262" s="18">
        <f t="shared" si="104"/>
        <v>0</v>
      </c>
      <c r="BB262" s="19"/>
      <c r="BC262" s="19"/>
      <c r="BD262" s="19"/>
      <c r="BE262" s="19">
        <f t="shared" si="118"/>
        <v>0</v>
      </c>
      <c r="BF262" s="18">
        <f t="shared" si="105"/>
        <v>0</v>
      </c>
      <c r="BG262" s="19"/>
      <c r="BH262" s="19"/>
      <c r="BI262" s="19"/>
      <c r="BJ262" s="19">
        <f t="shared" si="119"/>
        <v>0</v>
      </c>
      <c r="BK262" s="18">
        <f t="shared" si="106"/>
        <v>0</v>
      </c>
    </row>
    <row r="263" spans="1:63" ht="24" x14ac:dyDescent="0.25">
      <c r="A263" s="44">
        <v>209028801</v>
      </c>
      <c r="B263" s="46" t="s">
        <v>112</v>
      </c>
      <c r="C263" s="45">
        <f>VLOOKUP(A263,'[31]MD agosto datos (2)'!$B$1170:$J$1753,9,0)</f>
        <v>0.56000000000000005</v>
      </c>
      <c r="D263" s="35">
        <f>VLOOKUP(A263,'[31]MD agosto datos (2)'!$B$2:$I$585,6,0)</f>
        <v>0</v>
      </c>
      <c r="E263" s="35">
        <f>VLOOKUP(A263,'[31]MD agosto datos (2)'!$B$2:$H$585,7,0)</f>
        <v>0</v>
      </c>
      <c r="F263" s="36">
        <f>VLOOKUP(A263,'[31]MD agosto datos (2)'!$B$2:$I$585,8,0)</f>
        <v>0</v>
      </c>
      <c r="G263" s="35">
        <f t="shared" si="107"/>
        <v>0</v>
      </c>
      <c r="H263" s="35">
        <f t="shared" si="108"/>
        <v>0</v>
      </c>
      <c r="I263" s="35">
        <f>VLOOKUP(A263,'[31]MD agosto datos (2)'!$B$586:$I$1169,6,0)</f>
        <v>0</v>
      </c>
      <c r="J263" s="35">
        <f>VLOOKUP(A263,'[31]MD agosto datos (2)'!$B$586:$I$1169,7,0)</f>
        <v>0</v>
      </c>
      <c r="K263" s="36">
        <f>VLOOKUP(A263,'[31]MD agosto datos (2)'!$B$586:$I$1169,8,0)</f>
        <v>0</v>
      </c>
      <c r="L263" s="40">
        <f t="shared" si="109"/>
        <v>0</v>
      </c>
      <c r="M263" s="41">
        <f t="shared" si="110"/>
        <v>0</v>
      </c>
      <c r="N263" s="35">
        <f>VLOOKUP(A263,'[31]MD agosto datos (2)'!$B$1170:$I$1753,6,0)</f>
        <v>0</v>
      </c>
      <c r="O263" s="35">
        <f>VLOOKUP(A263,'[31]MD agosto datos (2)'!$B$1170:$I$1753,7,0)</f>
        <v>0</v>
      </c>
      <c r="P263" s="36">
        <f>VLOOKUP(A263,'[31]MD agosto datos (2)'!$B$1170:$I$1753,8,0)</f>
        <v>0</v>
      </c>
      <c r="Q263" s="42">
        <f t="shared" si="111"/>
        <v>0</v>
      </c>
      <c r="R263" s="43">
        <f t="shared" si="112"/>
        <v>0</v>
      </c>
      <c r="S263" s="15"/>
      <c r="T263" s="16"/>
      <c r="U263" s="16"/>
      <c r="V263" s="17">
        <f t="shared" si="113"/>
        <v>0</v>
      </c>
      <c r="W263" s="18">
        <f t="shared" si="97"/>
        <v>0</v>
      </c>
      <c r="X263" s="16"/>
      <c r="Y263" s="16"/>
      <c r="Z263" s="16"/>
      <c r="AA263" s="19">
        <f t="shared" si="98"/>
        <v>0</v>
      </c>
      <c r="AB263" s="20">
        <f t="shared" si="99"/>
        <v>0</v>
      </c>
      <c r="AC263" s="16"/>
      <c r="AD263" s="21"/>
      <c r="AE263" s="21"/>
      <c r="AF263" s="19">
        <f t="shared" si="96"/>
        <v>0</v>
      </c>
      <c r="AG263" s="20">
        <f t="shared" si="100"/>
        <v>0</v>
      </c>
      <c r="AH263" s="19"/>
      <c r="AI263" s="19"/>
      <c r="AJ263" s="19"/>
      <c r="AK263" s="19">
        <f t="shared" si="114"/>
        <v>0</v>
      </c>
      <c r="AL263" s="20">
        <f t="shared" si="101"/>
        <v>0</v>
      </c>
      <c r="AM263" s="19"/>
      <c r="AN263" s="19"/>
      <c r="AO263" s="19"/>
      <c r="AP263" s="19">
        <f t="shared" si="115"/>
        <v>0</v>
      </c>
      <c r="AQ263" s="20">
        <f t="shared" si="102"/>
        <v>0</v>
      </c>
      <c r="AR263" s="19"/>
      <c r="AS263" s="19"/>
      <c r="AT263" s="19"/>
      <c r="AU263" s="19">
        <f t="shared" si="116"/>
        <v>0</v>
      </c>
      <c r="AV263" s="20">
        <f t="shared" si="103"/>
        <v>0</v>
      </c>
      <c r="AW263" s="19"/>
      <c r="AX263" s="19"/>
      <c r="AY263" s="19"/>
      <c r="AZ263" s="19">
        <f t="shared" si="117"/>
        <v>0</v>
      </c>
      <c r="BA263" s="18">
        <f t="shared" si="104"/>
        <v>0</v>
      </c>
      <c r="BB263" s="19"/>
      <c r="BC263" s="19"/>
      <c r="BD263" s="19"/>
      <c r="BE263" s="19">
        <f t="shared" si="118"/>
        <v>0</v>
      </c>
      <c r="BF263" s="18">
        <f t="shared" si="105"/>
        <v>0</v>
      </c>
      <c r="BG263" s="19"/>
      <c r="BH263" s="19"/>
      <c r="BI263" s="19"/>
      <c r="BJ263" s="19">
        <f t="shared" si="119"/>
        <v>0</v>
      </c>
      <c r="BK263" s="18">
        <f t="shared" si="106"/>
        <v>0</v>
      </c>
    </row>
    <row r="264" spans="1:63" ht="24" x14ac:dyDescent="0.25">
      <c r="A264" s="44">
        <v>209029810</v>
      </c>
      <c r="B264" s="46" t="s">
        <v>113</v>
      </c>
      <c r="C264" s="45">
        <f>VLOOKUP(A264,'[31]MD agosto datos (2)'!$B$1170:$J$1753,9,0)</f>
        <v>1.9</v>
      </c>
      <c r="D264" s="35">
        <f>VLOOKUP(A264,'[31]MD agosto datos (2)'!$B$2:$I$585,6,0)</f>
        <v>0</v>
      </c>
      <c r="E264" s="35">
        <f>VLOOKUP(A264,'[31]MD agosto datos (2)'!$B$2:$H$585,7,0)</f>
        <v>0</v>
      </c>
      <c r="F264" s="36">
        <f>VLOOKUP(A264,'[31]MD agosto datos (2)'!$B$2:$I$585,8,0)</f>
        <v>0</v>
      </c>
      <c r="G264" s="35">
        <f t="shared" si="107"/>
        <v>0</v>
      </c>
      <c r="H264" s="35">
        <f t="shared" si="108"/>
        <v>0</v>
      </c>
      <c r="I264" s="35">
        <f>VLOOKUP(A264,'[31]MD agosto datos (2)'!$B$586:$I$1169,6,0)</f>
        <v>0</v>
      </c>
      <c r="J264" s="35">
        <f>VLOOKUP(A264,'[31]MD agosto datos (2)'!$B$586:$I$1169,7,0)</f>
        <v>0</v>
      </c>
      <c r="K264" s="36">
        <f>VLOOKUP(A264,'[31]MD agosto datos (2)'!$B$586:$I$1169,8,0)</f>
        <v>0</v>
      </c>
      <c r="L264" s="40">
        <f t="shared" si="109"/>
        <v>0</v>
      </c>
      <c r="M264" s="41">
        <f t="shared" si="110"/>
        <v>0</v>
      </c>
      <c r="N264" s="35">
        <f>VLOOKUP(A264,'[31]MD agosto datos (2)'!$B$1170:$I$1753,6,0)</f>
        <v>0</v>
      </c>
      <c r="O264" s="35">
        <f>VLOOKUP(A264,'[31]MD agosto datos (2)'!$B$1170:$I$1753,7,0)</f>
        <v>0</v>
      </c>
      <c r="P264" s="36">
        <f>VLOOKUP(A264,'[31]MD agosto datos (2)'!$B$1170:$I$1753,8,0)</f>
        <v>0</v>
      </c>
      <c r="Q264" s="42">
        <f t="shared" si="111"/>
        <v>0</v>
      </c>
      <c r="R264" s="43">
        <f t="shared" si="112"/>
        <v>0</v>
      </c>
      <c r="S264" s="15"/>
      <c r="T264" s="16"/>
      <c r="U264" s="16"/>
      <c r="V264" s="17">
        <f t="shared" si="113"/>
        <v>0</v>
      </c>
      <c r="W264" s="18">
        <f t="shared" si="97"/>
        <v>0</v>
      </c>
      <c r="X264" s="16"/>
      <c r="Y264" s="16"/>
      <c r="Z264" s="16"/>
      <c r="AA264" s="19">
        <f t="shared" si="98"/>
        <v>0</v>
      </c>
      <c r="AB264" s="20">
        <f t="shared" si="99"/>
        <v>0</v>
      </c>
      <c r="AC264" s="16"/>
      <c r="AD264" s="21"/>
      <c r="AE264" s="21"/>
      <c r="AF264" s="19">
        <f t="shared" si="96"/>
        <v>0</v>
      </c>
      <c r="AG264" s="20">
        <f t="shared" si="100"/>
        <v>0</v>
      </c>
      <c r="AH264" s="19"/>
      <c r="AI264" s="19"/>
      <c r="AJ264" s="19"/>
      <c r="AK264" s="19">
        <f t="shared" si="114"/>
        <v>0</v>
      </c>
      <c r="AL264" s="20">
        <f t="shared" si="101"/>
        <v>0</v>
      </c>
      <c r="AM264" s="19"/>
      <c r="AN264" s="19"/>
      <c r="AO264" s="19"/>
      <c r="AP264" s="19">
        <f t="shared" si="115"/>
        <v>0</v>
      </c>
      <c r="AQ264" s="20">
        <f t="shared" si="102"/>
        <v>0</v>
      </c>
      <c r="AR264" s="19"/>
      <c r="AS264" s="19"/>
      <c r="AT264" s="19"/>
      <c r="AU264" s="19">
        <f t="shared" si="116"/>
        <v>0</v>
      </c>
      <c r="AV264" s="20">
        <f t="shared" si="103"/>
        <v>0</v>
      </c>
      <c r="AW264" s="19"/>
      <c r="AX264" s="19"/>
      <c r="AY264" s="19"/>
      <c r="AZ264" s="19">
        <f t="shared" si="117"/>
        <v>0</v>
      </c>
      <c r="BA264" s="18">
        <f t="shared" si="104"/>
        <v>0</v>
      </c>
      <c r="BB264" s="19"/>
      <c r="BC264" s="19"/>
      <c r="BD264" s="19"/>
      <c r="BE264" s="19">
        <f t="shared" si="118"/>
        <v>0</v>
      </c>
      <c r="BF264" s="18">
        <f t="shared" si="105"/>
        <v>0</v>
      </c>
      <c r="BG264" s="19"/>
      <c r="BH264" s="19"/>
      <c r="BI264" s="19"/>
      <c r="BJ264" s="19">
        <f t="shared" si="119"/>
        <v>0</v>
      </c>
      <c r="BK264" s="18">
        <f t="shared" si="106"/>
        <v>0</v>
      </c>
    </row>
    <row r="265" spans="1:63" x14ac:dyDescent="0.25">
      <c r="A265" s="44">
        <v>209030702</v>
      </c>
      <c r="B265" s="46" t="s">
        <v>117</v>
      </c>
      <c r="C265" s="45">
        <f>VLOOKUP(A265,'[31]MD agosto datos (2)'!$B$1170:$J$1753,9,0)</f>
        <v>2.17</v>
      </c>
      <c r="D265" s="35">
        <f>VLOOKUP(A265,'[31]MD agosto datos (2)'!$B$2:$I$585,6,0)</f>
        <v>1848</v>
      </c>
      <c r="E265" s="35">
        <f>VLOOKUP(A265,'[31]MD agosto datos (2)'!$B$2:$H$585,7,0)</f>
        <v>0</v>
      </c>
      <c r="F265" s="36">
        <f>VLOOKUP(A265,'[31]MD agosto datos (2)'!$B$2:$I$585,8,0)</f>
        <v>0</v>
      </c>
      <c r="G265" s="35">
        <f t="shared" si="107"/>
        <v>1848</v>
      </c>
      <c r="H265" s="35">
        <f t="shared" si="108"/>
        <v>4010.16</v>
      </c>
      <c r="I265" s="35">
        <f>VLOOKUP(A265,'[31]MD agosto datos (2)'!$B$586:$I$1169,6,0)</f>
        <v>1344</v>
      </c>
      <c r="J265" s="35">
        <f>VLOOKUP(A265,'[31]MD agosto datos (2)'!$B$586:$I$1169,7,0)</f>
        <v>48</v>
      </c>
      <c r="K265" s="36">
        <f>VLOOKUP(A265,'[31]MD agosto datos (2)'!$B$586:$I$1169,8,0)</f>
        <v>360</v>
      </c>
      <c r="L265" s="40">
        <f t="shared" si="109"/>
        <v>1752</v>
      </c>
      <c r="M265" s="41">
        <f t="shared" si="110"/>
        <v>3801.8399999999997</v>
      </c>
      <c r="N265" s="35">
        <f>VLOOKUP(A265,'[31]MD agosto datos (2)'!$B$1170:$I$1753,6,0)</f>
        <v>1344</v>
      </c>
      <c r="O265" s="35">
        <f>VLOOKUP(A265,'[31]MD agosto datos (2)'!$B$1170:$I$1753,7,0)</f>
        <v>48</v>
      </c>
      <c r="P265" s="36">
        <f>VLOOKUP(A265,'[31]MD agosto datos (2)'!$B$1170:$I$1753,8,0)</f>
        <v>360</v>
      </c>
      <c r="Q265" s="42">
        <f t="shared" si="111"/>
        <v>1752</v>
      </c>
      <c r="R265" s="43">
        <f t="shared" si="112"/>
        <v>3801.8399999999997</v>
      </c>
      <c r="S265" s="15"/>
      <c r="T265" s="16"/>
      <c r="U265" s="16"/>
      <c r="V265" s="17">
        <f t="shared" si="113"/>
        <v>0</v>
      </c>
      <c r="W265" s="18">
        <f t="shared" si="97"/>
        <v>0</v>
      </c>
      <c r="X265" s="16"/>
      <c r="Y265" s="16"/>
      <c r="Z265" s="16"/>
      <c r="AA265" s="19">
        <f t="shared" si="98"/>
        <v>0</v>
      </c>
      <c r="AB265" s="20">
        <f t="shared" si="99"/>
        <v>0</v>
      </c>
      <c r="AC265" s="16"/>
      <c r="AD265" s="21"/>
      <c r="AE265" s="21"/>
      <c r="AF265" s="19">
        <f t="shared" si="96"/>
        <v>0</v>
      </c>
      <c r="AG265" s="20">
        <f t="shared" si="100"/>
        <v>0</v>
      </c>
      <c r="AH265" s="19"/>
      <c r="AI265" s="19"/>
      <c r="AJ265" s="19"/>
      <c r="AK265" s="19">
        <f t="shared" si="114"/>
        <v>0</v>
      </c>
      <c r="AL265" s="20">
        <f t="shared" si="101"/>
        <v>0</v>
      </c>
      <c r="AM265" s="19"/>
      <c r="AN265" s="19"/>
      <c r="AO265" s="19"/>
      <c r="AP265" s="19">
        <f t="shared" si="115"/>
        <v>0</v>
      </c>
      <c r="AQ265" s="20">
        <f t="shared" si="102"/>
        <v>0</v>
      </c>
      <c r="AR265" s="19"/>
      <c r="AS265" s="19"/>
      <c r="AT265" s="19"/>
      <c r="AU265" s="19">
        <f t="shared" si="116"/>
        <v>0</v>
      </c>
      <c r="AV265" s="20">
        <f t="shared" si="103"/>
        <v>0</v>
      </c>
      <c r="AW265" s="19"/>
      <c r="AX265" s="19"/>
      <c r="AY265" s="19"/>
      <c r="AZ265" s="19">
        <f t="shared" si="117"/>
        <v>0</v>
      </c>
      <c r="BA265" s="18">
        <f t="shared" si="104"/>
        <v>0</v>
      </c>
      <c r="BB265" s="19"/>
      <c r="BC265" s="19"/>
      <c r="BD265" s="19"/>
      <c r="BE265" s="19">
        <f t="shared" si="118"/>
        <v>0</v>
      </c>
      <c r="BF265" s="18">
        <f t="shared" si="105"/>
        <v>0</v>
      </c>
      <c r="BG265" s="19"/>
      <c r="BH265" s="19"/>
      <c r="BI265" s="19"/>
      <c r="BJ265" s="19">
        <f t="shared" si="119"/>
        <v>0</v>
      </c>
      <c r="BK265" s="18">
        <f t="shared" si="106"/>
        <v>0</v>
      </c>
    </row>
    <row r="266" spans="1:63" x14ac:dyDescent="0.25">
      <c r="A266" s="44">
        <v>209030904</v>
      </c>
      <c r="B266" s="46" t="s">
        <v>118</v>
      </c>
      <c r="C266" s="45">
        <f>VLOOKUP(A266,'[31]MD agosto datos (2)'!$B$1170:$J$1753,9,0)</f>
        <v>5.2787499999999996</v>
      </c>
      <c r="D266" s="35">
        <f>VLOOKUP(A266,'[31]MD agosto datos (2)'!$B$2:$I$585,6,0)</f>
        <v>0</v>
      </c>
      <c r="E266" s="35">
        <f>VLOOKUP(A266,'[31]MD agosto datos (2)'!$B$2:$H$585,7,0)</f>
        <v>0</v>
      </c>
      <c r="F266" s="36">
        <f>VLOOKUP(A266,'[31]MD agosto datos (2)'!$B$2:$I$585,8,0)</f>
        <v>0</v>
      </c>
      <c r="G266" s="35">
        <f t="shared" si="107"/>
        <v>0</v>
      </c>
      <c r="H266" s="35">
        <f t="shared" si="108"/>
        <v>0</v>
      </c>
      <c r="I266" s="35">
        <f>VLOOKUP(A266,'[31]MD agosto datos (2)'!$B$586:$I$1169,6,0)</f>
        <v>0</v>
      </c>
      <c r="J266" s="35">
        <f>VLOOKUP(A266,'[31]MD agosto datos (2)'!$B$586:$I$1169,7,0)</f>
        <v>0</v>
      </c>
      <c r="K266" s="36">
        <f>VLOOKUP(A266,'[31]MD agosto datos (2)'!$B$586:$I$1169,8,0)</f>
        <v>0</v>
      </c>
      <c r="L266" s="40">
        <f t="shared" si="109"/>
        <v>0</v>
      </c>
      <c r="M266" s="41">
        <f t="shared" si="110"/>
        <v>0</v>
      </c>
      <c r="N266" s="35">
        <f>VLOOKUP(A266,'[31]MD agosto datos (2)'!$B$1170:$I$1753,6,0)</f>
        <v>0</v>
      </c>
      <c r="O266" s="35">
        <f>VLOOKUP(A266,'[31]MD agosto datos (2)'!$B$1170:$I$1753,7,0)</f>
        <v>0</v>
      </c>
      <c r="P266" s="36">
        <f>VLOOKUP(A266,'[31]MD agosto datos (2)'!$B$1170:$I$1753,8,0)</f>
        <v>0</v>
      </c>
      <c r="Q266" s="42">
        <f t="shared" si="111"/>
        <v>0</v>
      </c>
      <c r="R266" s="43">
        <f t="shared" si="112"/>
        <v>0</v>
      </c>
      <c r="S266" s="15"/>
      <c r="T266" s="16"/>
      <c r="U266" s="16"/>
      <c r="V266" s="17">
        <f t="shared" si="113"/>
        <v>0</v>
      </c>
      <c r="W266" s="18">
        <f t="shared" si="97"/>
        <v>0</v>
      </c>
      <c r="X266" s="16"/>
      <c r="Y266" s="16"/>
      <c r="Z266" s="16"/>
      <c r="AA266" s="19">
        <f t="shared" si="98"/>
        <v>0</v>
      </c>
      <c r="AB266" s="20">
        <f t="shared" si="99"/>
        <v>0</v>
      </c>
      <c r="AC266" s="16"/>
      <c r="AD266" s="21"/>
      <c r="AE266" s="21"/>
      <c r="AF266" s="19">
        <f t="shared" si="96"/>
        <v>0</v>
      </c>
      <c r="AG266" s="20">
        <f t="shared" si="100"/>
        <v>0</v>
      </c>
      <c r="AH266" s="19"/>
      <c r="AI266" s="19"/>
      <c r="AJ266" s="19"/>
      <c r="AK266" s="19">
        <f t="shared" si="114"/>
        <v>0</v>
      </c>
      <c r="AL266" s="20">
        <f t="shared" si="101"/>
        <v>0</v>
      </c>
      <c r="AM266" s="19"/>
      <c r="AN266" s="19"/>
      <c r="AO266" s="19"/>
      <c r="AP266" s="19">
        <f t="shared" si="115"/>
        <v>0</v>
      </c>
      <c r="AQ266" s="20">
        <f t="shared" si="102"/>
        <v>0</v>
      </c>
      <c r="AR266" s="19"/>
      <c r="AS266" s="19"/>
      <c r="AT266" s="19"/>
      <c r="AU266" s="19">
        <f t="shared" si="116"/>
        <v>0</v>
      </c>
      <c r="AV266" s="20">
        <f t="shared" si="103"/>
        <v>0</v>
      </c>
      <c r="AW266" s="19"/>
      <c r="AX266" s="19"/>
      <c r="AY266" s="19"/>
      <c r="AZ266" s="19">
        <f t="shared" si="117"/>
        <v>0</v>
      </c>
      <c r="BA266" s="18">
        <f t="shared" si="104"/>
        <v>0</v>
      </c>
      <c r="BB266" s="19"/>
      <c r="BC266" s="19"/>
      <c r="BD266" s="19"/>
      <c r="BE266" s="19">
        <f t="shared" si="118"/>
        <v>0</v>
      </c>
      <c r="BF266" s="18">
        <f t="shared" si="105"/>
        <v>0</v>
      </c>
      <c r="BG266" s="19"/>
      <c r="BH266" s="19"/>
      <c r="BI266" s="19"/>
      <c r="BJ266" s="19">
        <f t="shared" si="119"/>
        <v>0</v>
      </c>
      <c r="BK266" s="18">
        <f t="shared" si="106"/>
        <v>0</v>
      </c>
    </row>
    <row r="267" spans="1:63" ht="24" x14ac:dyDescent="0.25">
      <c r="A267" s="44">
        <v>209031000</v>
      </c>
      <c r="B267" s="46" t="s">
        <v>119</v>
      </c>
      <c r="C267" s="45">
        <f>VLOOKUP(A267,'[31]MD agosto datos (2)'!$B$1170:$J$1753,9,0)</f>
        <v>1.49</v>
      </c>
      <c r="D267" s="35">
        <f>VLOOKUP(A267,'[31]MD agosto datos (2)'!$B$2:$I$585,6,0)</f>
        <v>0</v>
      </c>
      <c r="E267" s="35">
        <f>VLOOKUP(A267,'[31]MD agosto datos (2)'!$B$2:$H$585,7,0)</f>
        <v>0</v>
      </c>
      <c r="F267" s="36">
        <f>VLOOKUP(A267,'[31]MD agosto datos (2)'!$B$2:$I$585,8,0)</f>
        <v>0</v>
      </c>
      <c r="G267" s="35">
        <f t="shared" si="107"/>
        <v>0</v>
      </c>
      <c r="H267" s="35">
        <f t="shared" si="108"/>
        <v>0</v>
      </c>
      <c r="I267" s="35">
        <f>VLOOKUP(A267,'[31]MD agosto datos (2)'!$B$586:$I$1169,6,0)</f>
        <v>0</v>
      </c>
      <c r="J267" s="35">
        <f>VLOOKUP(A267,'[31]MD agosto datos (2)'!$B$586:$I$1169,7,0)</f>
        <v>0</v>
      </c>
      <c r="K267" s="36">
        <f>VLOOKUP(A267,'[31]MD agosto datos (2)'!$B$586:$I$1169,8,0)</f>
        <v>0</v>
      </c>
      <c r="L267" s="40">
        <f t="shared" si="109"/>
        <v>0</v>
      </c>
      <c r="M267" s="41">
        <f t="shared" si="110"/>
        <v>0</v>
      </c>
      <c r="N267" s="35">
        <f>VLOOKUP(A267,'[31]MD agosto datos (2)'!$B$1170:$I$1753,6,0)</f>
        <v>0</v>
      </c>
      <c r="O267" s="35">
        <f>VLOOKUP(A267,'[31]MD agosto datos (2)'!$B$1170:$I$1753,7,0)</f>
        <v>0</v>
      </c>
      <c r="P267" s="36">
        <f>VLOOKUP(A267,'[31]MD agosto datos (2)'!$B$1170:$I$1753,8,0)</f>
        <v>0</v>
      </c>
      <c r="Q267" s="42">
        <f t="shared" si="111"/>
        <v>0</v>
      </c>
      <c r="R267" s="43">
        <f t="shared" si="112"/>
        <v>0</v>
      </c>
      <c r="S267" s="15"/>
      <c r="T267" s="16"/>
      <c r="U267" s="16"/>
      <c r="V267" s="17">
        <f t="shared" si="113"/>
        <v>0</v>
      </c>
      <c r="W267" s="18">
        <f t="shared" si="97"/>
        <v>0</v>
      </c>
      <c r="X267" s="16"/>
      <c r="Y267" s="16"/>
      <c r="Z267" s="16"/>
      <c r="AA267" s="19">
        <f t="shared" si="98"/>
        <v>0</v>
      </c>
      <c r="AB267" s="20">
        <f t="shared" si="99"/>
        <v>0</v>
      </c>
      <c r="AC267" s="16"/>
      <c r="AD267" s="21"/>
      <c r="AE267" s="21"/>
      <c r="AF267" s="19">
        <f t="shared" si="96"/>
        <v>0</v>
      </c>
      <c r="AG267" s="20">
        <f t="shared" si="100"/>
        <v>0</v>
      </c>
      <c r="AH267" s="19"/>
      <c r="AI267" s="19"/>
      <c r="AJ267" s="19"/>
      <c r="AK267" s="19">
        <f t="shared" si="114"/>
        <v>0</v>
      </c>
      <c r="AL267" s="20">
        <f t="shared" si="101"/>
        <v>0</v>
      </c>
      <c r="AM267" s="19"/>
      <c r="AN267" s="19"/>
      <c r="AO267" s="19"/>
      <c r="AP267" s="19">
        <f t="shared" si="115"/>
        <v>0</v>
      </c>
      <c r="AQ267" s="20">
        <f t="shared" si="102"/>
        <v>0</v>
      </c>
      <c r="AR267" s="19"/>
      <c r="AS267" s="19"/>
      <c r="AT267" s="19"/>
      <c r="AU267" s="19">
        <f t="shared" si="116"/>
        <v>0</v>
      </c>
      <c r="AV267" s="20">
        <f t="shared" si="103"/>
        <v>0</v>
      </c>
      <c r="AW267" s="19"/>
      <c r="AX267" s="19"/>
      <c r="AY267" s="19"/>
      <c r="AZ267" s="19">
        <f t="shared" si="117"/>
        <v>0</v>
      </c>
      <c r="BA267" s="18">
        <f t="shared" si="104"/>
        <v>0</v>
      </c>
      <c r="BB267" s="19"/>
      <c r="BC267" s="19"/>
      <c r="BD267" s="19"/>
      <c r="BE267" s="19">
        <f t="shared" si="118"/>
        <v>0</v>
      </c>
      <c r="BF267" s="18">
        <f t="shared" si="105"/>
        <v>0</v>
      </c>
      <c r="BG267" s="19"/>
      <c r="BH267" s="19"/>
      <c r="BI267" s="19"/>
      <c r="BJ267" s="19">
        <f t="shared" si="119"/>
        <v>0</v>
      </c>
      <c r="BK267" s="18">
        <f t="shared" si="106"/>
        <v>0</v>
      </c>
    </row>
    <row r="268" spans="1:63" ht="24" x14ac:dyDescent="0.25">
      <c r="A268" s="44">
        <v>209031001</v>
      </c>
      <c r="B268" s="46" t="s">
        <v>120</v>
      </c>
      <c r="C268" s="45">
        <f>VLOOKUP(A268,'[31]MD agosto datos (2)'!$B$1170:$J$1753,9,0)</f>
        <v>1.63</v>
      </c>
      <c r="D268" s="35">
        <f>VLOOKUP(A268,'[31]MD agosto datos (2)'!$B$2:$I$585,6,0)</f>
        <v>0</v>
      </c>
      <c r="E268" s="35">
        <f>VLOOKUP(A268,'[31]MD agosto datos (2)'!$B$2:$H$585,7,0)</f>
        <v>0</v>
      </c>
      <c r="F268" s="36">
        <f>VLOOKUP(A268,'[31]MD agosto datos (2)'!$B$2:$I$585,8,0)</f>
        <v>21</v>
      </c>
      <c r="G268" s="35">
        <f t="shared" si="107"/>
        <v>21</v>
      </c>
      <c r="H268" s="35">
        <f t="shared" si="108"/>
        <v>34.229999999999997</v>
      </c>
      <c r="I268" s="35">
        <f>VLOOKUP(A268,'[31]MD agosto datos (2)'!$B$586:$I$1169,6,0)</f>
        <v>0</v>
      </c>
      <c r="J268" s="35">
        <f>VLOOKUP(A268,'[31]MD agosto datos (2)'!$B$586:$I$1169,7,0)</f>
        <v>0</v>
      </c>
      <c r="K268" s="36">
        <f>VLOOKUP(A268,'[31]MD agosto datos (2)'!$B$586:$I$1169,8,0)</f>
        <v>0</v>
      </c>
      <c r="L268" s="40">
        <f t="shared" si="109"/>
        <v>0</v>
      </c>
      <c r="M268" s="41">
        <f t="shared" si="110"/>
        <v>0</v>
      </c>
      <c r="N268" s="35">
        <f>VLOOKUP(A268,'[31]MD agosto datos (2)'!$B$1170:$I$1753,6,0)</f>
        <v>0</v>
      </c>
      <c r="O268" s="35">
        <f>VLOOKUP(A268,'[31]MD agosto datos (2)'!$B$1170:$I$1753,7,0)</f>
        <v>0</v>
      </c>
      <c r="P268" s="36">
        <f>VLOOKUP(A268,'[31]MD agosto datos (2)'!$B$1170:$I$1753,8,0)</f>
        <v>0</v>
      </c>
      <c r="Q268" s="42">
        <f t="shared" si="111"/>
        <v>0</v>
      </c>
      <c r="R268" s="43">
        <f t="shared" si="112"/>
        <v>0</v>
      </c>
      <c r="S268" s="15"/>
      <c r="T268" s="16"/>
      <c r="U268" s="16"/>
      <c r="V268" s="17">
        <f t="shared" si="113"/>
        <v>0</v>
      </c>
      <c r="W268" s="18">
        <f t="shared" si="97"/>
        <v>0</v>
      </c>
      <c r="X268" s="16"/>
      <c r="Y268" s="16"/>
      <c r="Z268" s="16"/>
      <c r="AA268" s="19">
        <f t="shared" si="98"/>
        <v>0</v>
      </c>
      <c r="AB268" s="20">
        <f t="shared" si="99"/>
        <v>0</v>
      </c>
      <c r="AC268" s="16"/>
      <c r="AD268" s="21"/>
      <c r="AE268" s="21"/>
      <c r="AF268" s="19">
        <f t="shared" si="96"/>
        <v>0</v>
      </c>
      <c r="AG268" s="20">
        <f t="shared" si="100"/>
        <v>0</v>
      </c>
      <c r="AH268" s="19"/>
      <c r="AI268" s="19"/>
      <c r="AJ268" s="19"/>
      <c r="AK268" s="19">
        <f t="shared" si="114"/>
        <v>0</v>
      </c>
      <c r="AL268" s="20">
        <f t="shared" si="101"/>
        <v>0</v>
      </c>
      <c r="AM268" s="19"/>
      <c r="AN268" s="19"/>
      <c r="AO268" s="19"/>
      <c r="AP268" s="19">
        <f t="shared" si="115"/>
        <v>0</v>
      </c>
      <c r="AQ268" s="20">
        <f t="shared" si="102"/>
        <v>0</v>
      </c>
      <c r="AR268" s="19"/>
      <c r="AS268" s="19"/>
      <c r="AT268" s="19"/>
      <c r="AU268" s="19">
        <f t="shared" si="116"/>
        <v>0</v>
      </c>
      <c r="AV268" s="20">
        <f t="shared" si="103"/>
        <v>0</v>
      </c>
      <c r="AW268" s="19"/>
      <c r="AX268" s="19"/>
      <c r="AY268" s="19"/>
      <c r="AZ268" s="19">
        <f t="shared" si="117"/>
        <v>0</v>
      </c>
      <c r="BA268" s="18">
        <f t="shared" si="104"/>
        <v>0</v>
      </c>
      <c r="BB268" s="19"/>
      <c r="BC268" s="19"/>
      <c r="BD268" s="19"/>
      <c r="BE268" s="19">
        <f t="shared" si="118"/>
        <v>0</v>
      </c>
      <c r="BF268" s="18">
        <f t="shared" si="105"/>
        <v>0</v>
      </c>
      <c r="BG268" s="19"/>
      <c r="BH268" s="19"/>
      <c r="BI268" s="19"/>
      <c r="BJ268" s="19">
        <f t="shared" si="119"/>
        <v>0</v>
      </c>
      <c r="BK268" s="18">
        <f t="shared" si="106"/>
        <v>0</v>
      </c>
    </row>
    <row r="269" spans="1:63" ht="24" x14ac:dyDescent="0.25">
      <c r="A269" s="44">
        <v>209031002</v>
      </c>
      <c r="B269" s="46" t="s">
        <v>121</v>
      </c>
      <c r="C269" s="45">
        <f>VLOOKUP(A269,'[31]MD agosto datos (2)'!$B$1170:$J$1753,9,0)</f>
        <v>2.33</v>
      </c>
      <c r="D269" s="35">
        <f>VLOOKUP(A269,'[31]MD agosto datos (2)'!$B$2:$I$585,6,0)</f>
        <v>0</v>
      </c>
      <c r="E269" s="35">
        <f>VLOOKUP(A269,'[31]MD agosto datos (2)'!$B$2:$H$585,7,0)</f>
        <v>0</v>
      </c>
      <c r="F269" s="36">
        <f>VLOOKUP(A269,'[31]MD agosto datos (2)'!$B$2:$I$585,8,0)</f>
        <v>0</v>
      </c>
      <c r="G269" s="35">
        <f t="shared" si="107"/>
        <v>0</v>
      </c>
      <c r="H269" s="35">
        <f t="shared" si="108"/>
        <v>0</v>
      </c>
      <c r="I269" s="35">
        <f>VLOOKUP(A269,'[31]MD agosto datos (2)'!$B$586:$I$1169,6,0)</f>
        <v>0</v>
      </c>
      <c r="J269" s="35">
        <f>VLOOKUP(A269,'[31]MD agosto datos (2)'!$B$586:$I$1169,7,0)</f>
        <v>0</v>
      </c>
      <c r="K269" s="36">
        <f>VLOOKUP(A269,'[31]MD agosto datos (2)'!$B$586:$I$1169,8,0)</f>
        <v>0</v>
      </c>
      <c r="L269" s="40">
        <f t="shared" si="109"/>
        <v>0</v>
      </c>
      <c r="M269" s="41">
        <f t="shared" si="110"/>
        <v>0</v>
      </c>
      <c r="N269" s="35">
        <f>VLOOKUP(A269,'[31]MD agosto datos (2)'!$B$1170:$I$1753,6,0)</f>
        <v>0</v>
      </c>
      <c r="O269" s="35">
        <f>VLOOKUP(A269,'[31]MD agosto datos (2)'!$B$1170:$I$1753,7,0)</f>
        <v>0</v>
      </c>
      <c r="P269" s="36">
        <f>VLOOKUP(A269,'[31]MD agosto datos (2)'!$B$1170:$I$1753,8,0)</f>
        <v>0</v>
      </c>
      <c r="Q269" s="42">
        <f t="shared" si="111"/>
        <v>0</v>
      </c>
      <c r="R269" s="43">
        <f t="shared" si="112"/>
        <v>0</v>
      </c>
      <c r="S269" s="15"/>
      <c r="T269" s="16"/>
      <c r="U269" s="16"/>
      <c r="V269" s="17">
        <f t="shared" si="113"/>
        <v>0</v>
      </c>
      <c r="W269" s="18">
        <f t="shared" si="97"/>
        <v>0</v>
      </c>
      <c r="X269" s="16"/>
      <c r="Y269" s="16"/>
      <c r="Z269" s="16"/>
      <c r="AA269" s="19">
        <f t="shared" si="98"/>
        <v>0</v>
      </c>
      <c r="AB269" s="20">
        <f t="shared" si="99"/>
        <v>0</v>
      </c>
      <c r="AC269" s="16"/>
      <c r="AD269" s="21"/>
      <c r="AE269" s="21"/>
      <c r="AF269" s="19">
        <f t="shared" si="96"/>
        <v>0</v>
      </c>
      <c r="AG269" s="20">
        <f t="shared" si="100"/>
        <v>0</v>
      </c>
      <c r="AH269" s="19"/>
      <c r="AI269" s="19"/>
      <c r="AJ269" s="19"/>
      <c r="AK269" s="19">
        <f t="shared" si="114"/>
        <v>0</v>
      </c>
      <c r="AL269" s="20">
        <f t="shared" si="101"/>
        <v>0</v>
      </c>
      <c r="AM269" s="19"/>
      <c r="AN269" s="19"/>
      <c r="AO269" s="19"/>
      <c r="AP269" s="19">
        <f t="shared" si="115"/>
        <v>0</v>
      </c>
      <c r="AQ269" s="20">
        <f t="shared" si="102"/>
        <v>0</v>
      </c>
      <c r="AR269" s="19"/>
      <c r="AS269" s="19"/>
      <c r="AT269" s="19"/>
      <c r="AU269" s="19">
        <f t="shared" si="116"/>
        <v>0</v>
      </c>
      <c r="AV269" s="20">
        <f t="shared" si="103"/>
        <v>0</v>
      </c>
      <c r="AW269" s="19"/>
      <c r="AX269" s="19"/>
      <c r="AY269" s="19"/>
      <c r="AZ269" s="19">
        <f t="shared" si="117"/>
        <v>0</v>
      </c>
      <c r="BA269" s="18">
        <f t="shared" si="104"/>
        <v>0</v>
      </c>
      <c r="BB269" s="19"/>
      <c r="BC269" s="19"/>
      <c r="BD269" s="19"/>
      <c r="BE269" s="19">
        <f t="shared" si="118"/>
        <v>0</v>
      </c>
      <c r="BF269" s="18">
        <f t="shared" si="105"/>
        <v>0</v>
      </c>
      <c r="BG269" s="19"/>
      <c r="BH269" s="19"/>
      <c r="BI269" s="19"/>
      <c r="BJ269" s="19">
        <f t="shared" si="119"/>
        <v>0</v>
      </c>
      <c r="BK269" s="18">
        <f t="shared" si="106"/>
        <v>0</v>
      </c>
    </row>
    <row r="270" spans="1:63" x14ac:dyDescent="0.25">
      <c r="A270" s="44">
        <v>209031100</v>
      </c>
      <c r="B270" s="46" t="s">
        <v>122</v>
      </c>
      <c r="C270" s="45">
        <f>VLOOKUP(A270,'[31]MD agosto datos (2)'!$B$1170:$J$1753,9,0)</f>
        <v>2.21</v>
      </c>
      <c r="D270" s="35">
        <f>VLOOKUP(A270,'[31]MD agosto datos (2)'!$B$2:$I$585,6,0)</f>
        <v>0</v>
      </c>
      <c r="E270" s="35">
        <f>VLOOKUP(A270,'[31]MD agosto datos (2)'!$B$2:$H$585,7,0)</f>
        <v>0</v>
      </c>
      <c r="F270" s="36">
        <f>VLOOKUP(A270,'[31]MD agosto datos (2)'!$B$2:$I$585,8,0)</f>
        <v>0</v>
      </c>
      <c r="G270" s="35">
        <f t="shared" si="107"/>
        <v>0</v>
      </c>
      <c r="H270" s="35">
        <f t="shared" si="108"/>
        <v>0</v>
      </c>
      <c r="I270" s="35">
        <f>VLOOKUP(A270,'[31]MD agosto datos (2)'!$B$586:$I$1169,6,0)</f>
        <v>0</v>
      </c>
      <c r="J270" s="35">
        <f>VLOOKUP(A270,'[31]MD agosto datos (2)'!$B$586:$I$1169,7,0)</f>
        <v>0</v>
      </c>
      <c r="K270" s="36">
        <f>VLOOKUP(A270,'[31]MD agosto datos (2)'!$B$586:$I$1169,8,0)</f>
        <v>0</v>
      </c>
      <c r="L270" s="40">
        <f t="shared" si="109"/>
        <v>0</v>
      </c>
      <c r="M270" s="41">
        <f t="shared" si="110"/>
        <v>0</v>
      </c>
      <c r="N270" s="35">
        <f>VLOOKUP(A270,'[31]MD agosto datos (2)'!$B$1170:$I$1753,6,0)</f>
        <v>0</v>
      </c>
      <c r="O270" s="35">
        <f>VLOOKUP(A270,'[31]MD agosto datos (2)'!$B$1170:$I$1753,7,0)</f>
        <v>0</v>
      </c>
      <c r="P270" s="36">
        <f>VLOOKUP(A270,'[31]MD agosto datos (2)'!$B$1170:$I$1753,8,0)</f>
        <v>0</v>
      </c>
      <c r="Q270" s="42">
        <f t="shared" si="111"/>
        <v>0</v>
      </c>
      <c r="R270" s="43">
        <f t="shared" si="112"/>
        <v>0</v>
      </c>
      <c r="S270" s="15"/>
      <c r="T270" s="16"/>
      <c r="U270" s="16"/>
      <c r="V270" s="17">
        <f t="shared" si="113"/>
        <v>0</v>
      </c>
      <c r="W270" s="18">
        <f t="shared" si="97"/>
        <v>0</v>
      </c>
      <c r="X270" s="16"/>
      <c r="Y270" s="16"/>
      <c r="Z270" s="16"/>
      <c r="AA270" s="19">
        <f t="shared" si="98"/>
        <v>0</v>
      </c>
      <c r="AB270" s="20">
        <f t="shared" si="99"/>
        <v>0</v>
      </c>
      <c r="AC270" s="16"/>
      <c r="AD270" s="21"/>
      <c r="AE270" s="21"/>
      <c r="AF270" s="19">
        <f t="shared" si="96"/>
        <v>0</v>
      </c>
      <c r="AG270" s="20">
        <f t="shared" si="100"/>
        <v>0</v>
      </c>
      <c r="AH270" s="19"/>
      <c r="AI270" s="19"/>
      <c r="AJ270" s="19"/>
      <c r="AK270" s="19">
        <f t="shared" si="114"/>
        <v>0</v>
      </c>
      <c r="AL270" s="20">
        <f t="shared" si="101"/>
        <v>0</v>
      </c>
      <c r="AM270" s="19"/>
      <c r="AN270" s="19"/>
      <c r="AO270" s="19"/>
      <c r="AP270" s="19">
        <f t="shared" si="115"/>
        <v>0</v>
      </c>
      <c r="AQ270" s="20">
        <f t="shared" si="102"/>
        <v>0</v>
      </c>
      <c r="AR270" s="19"/>
      <c r="AS270" s="19"/>
      <c r="AT270" s="19"/>
      <c r="AU270" s="19">
        <f t="shared" si="116"/>
        <v>0</v>
      </c>
      <c r="AV270" s="20">
        <f t="shared" si="103"/>
        <v>0</v>
      </c>
      <c r="AW270" s="19"/>
      <c r="AX270" s="19"/>
      <c r="AY270" s="19"/>
      <c r="AZ270" s="19">
        <f t="shared" si="117"/>
        <v>0</v>
      </c>
      <c r="BA270" s="18">
        <f t="shared" si="104"/>
        <v>0</v>
      </c>
      <c r="BB270" s="19"/>
      <c r="BC270" s="19"/>
      <c r="BD270" s="19"/>
      <c r="BE270" s="19">
        <f t="shared" si="118"/>
        <v>0</v>
      </c>
      <c r="BF270" s="18">
        <f t="shared" si="105"/>
        <v>0</v>
      </c>
      <c r="BG270" s="19"/>
      <c r="BH270" s="19"/>
      <c r="BI270" s="19"/>
      <c r="BJ270" s="19">
        <f t="shared" si="119"/>
        <v>0</v>
      </c>
      <c r="BK270" s="18">
        <f t="shared" si="106"/>
        <v>0</v>
      </c>
    </row>
    <row r="271" spans="1:63" x14ac:dyDescent="0.25">
      <c r="A271" s="44">
        <v>209032201</v>
      </c>
      <c r="B271" s="46" t="s">
        <v>123</v>
      </c>
      <c r="C271" s="45">
        <f>VLOOKUP(A271,'[31]MD agosto datos (2)'!$B$1170:$J$1753,9,0)</f>
        <v>16</v>
      </c>
      <c r="D271" s="35">
        <f>VLOOKUP(A271,'[31]MD agosto datos (2)'!$B$2:$I$585,6,0)</f>
        <v>0</v>
      </c>
      <c r="E271" s="35">
        <f>VLOOKUP(A271,'[31]MD agosto datos (2)'!$B$2:$H$585,7,0)</f>
        <v>0</v>
      </c>
      <c r="F271" s="36">
        <f>VLOOKUP(A271,'[31]MD agosto datos (2)'!$B$2:$I$585,8,0)</f>
        <v>0</v>
      </c>
      <c r="G271" s="35">
        <f t="shared" si="107"/>
        <v>0</v>
      </c>
      <c r="H271" s="35">
        <f t="shared" si="108"/>
        <v>0</v>
      </c>
      <c r="I271" s="35">
        <f>VLOOKUP(A271,'[31]MD agosto datos (2)'!$B$586:$I$1169,6,0)</f>
        <v>1296</v>
      </c>
      <c r="J271" s="35">
        <f>VLOOKUP(A271,'[31]MD agosto datos (2)'!$B$586:$I$1169,7,0)</f>
        <v>0</v>
      </c>
      <c r="K271" s="36">
        <f>VLOOKUP(A271,'[31]MD agosto datos (2)'!$B$586:$I$1169,8,0)</f>
        <v>0</v>
      </c>
      <c r="L271" s="40">
        <f t="shared" si="109"/>
        <v>1296</v>
      </c>
      <c r="M271" s="41">
        <f t="shared" si="110"/>
        <v>20736</v>
      </c>
      <c r="N271" s="35">
        <f>VLOOKUP(A271,'[31]MD agosto datos (2)'!$B$1170:$I$1753,6,0)</f>
        <v>776</v>
      </c>
      <c r="O271" s="35">
        <f>VLOOKUP(A271,'[31]MD agosto datos (2)'!$B$1170:$I$1753,7,0)</f>
        <v>0</v>
      </c>
      <c r="P271" s="36">
        <f>VLOOKUP(A271,'[31]MD agosto datos (2)'!$B$1170:$I$1753,8,0)</f>
        <v>204</v>
      </c>
      <c r="Q271" s="42">
        <f t="shared" si="111"/>
        <v>980</v>
      </c>
      <c r="R271" s="43">
        <f t="shared" si="112"/>
        <v>15680</v>
      </c>
      <c r="S271" s="15"/>
      <c r="T271" s="16"/>
      <c r="U271" s="16"/>
      <c r="V271" s="17">
        <f t="shared" si="113"/>
        <v>0</v>
      </c>
      <c r="W271" s="18">
        <f t="shared" si="97"/>
        <v>0</v>
      </c>
      <c r="X271" s="16"/>
      <c r="Y271" s="16"/>
      <c r="Z271" s="16"/>
      <c r="AA271" s="19">
        <f t="shared" si="98"/>
        <v>0</v>
      </c>
      <c r="AB271" s="20">
        <f t="shared" si="99"/>
        <v>0</v>
      </c>
      <c r="AC271" s="16"/>
      <c r="AD271" s="21"/>
      <c r="AE271" s="21"/>
      <c r="AF271" s="19">
        <f t="shared" si="96"/>
        <v>0</v>
      </c>
      <c r="AG271" s="20">
        <f t="shared" si="100"/>
        <v>0</v>
      </c>
      <c r="AH271" s="19"/>
      <c r="AI271" s="19"/>
      <c r="AJ271" s="19"/>
      <c r="AK271" s="19">
        <f t="shared" si="114"/>
        <v>0</v>
      </c>
      <c r="AL271" s="20">
        <f t="shared" si="101"/>
        <v>0</v>
      </c>
      <c r="AM271" s="19"/>
      <c r="AN271" s="19"/>
      <c r="AO271" s="19"/>
      <c r="AP271" s="19">
        <f t="shared" si="115"/>
        <v>0</v>
      </c>
      <c r="AQ271" s="20">
        <f t="shared" si="102"/>
        <v>0</v>
      </c>
      <c r="AR271" s="19"/>
      <c r="AS271" s="19"/>
      <c r="AT271" s="19"/>
      <c r="AU271" s="19">
        <f t="shared" si="116"/>
        <v>0</v>
      </c>
      <c r="AV271" s="20">
        <f t="shared" si="103"/>
        <v>0</v>
      </c>
      <c r="AW271" s="19"/>
      <c r="AX271" s="19"/>
      <c r="AY271" s="19"/>
      <c r="AZ271" s="19">
        <f t="shared" si="117"/>
        <v>0</v>
      </c>
      <c r="BA271" s="18">
        <f t="shared" si="104"/>
        <v>0</v>
      </c>
      <c r="BB271" s="19"/>
      <c r="BC271" s="19"/>
      <c r="BD271" s="19"/>
      <c r="BE271" s="19">
        <f t="shared" si="118"/>
        <v>0</v>
      </c>
      <c r="BF271" s="18">
        <f t="shared" si="105"/>
        <v>0</v>
      </c>
      <c r="BG271" s="19"/>
      <c r="BH271" s="19"/>
      <c r="BI271" s="19"/>
      <c r="BJ271" s="19">
        <f t="shared" si="119"/>
        <v>0</v>
      </c>
      <c r="BK271" s="18">
        <f t="shared" si="106"/>
        <v>0</v>
      </c>
    </row>
    <row r="272" spans="1:63" x14ac:dyDescent="0.25">
      <c r="A272" s="44">
        <v>209032601</v>
      </c>
      <c r="B272" s="46" t="s">
        <v>125</v>
      </c>
      <c r="C272" s="45">
        <f>VLOOKUP(A272,'[31]MD agosto datos (2)'!$B$1170:$J$1753,9,0)</f>
        <v>76.900000000000006</v>
      </c>
      <c r="D272" s="35">
        <f>VLOOKUP(A272,'[31]MD agosto datos (2)'!$B$2:$I$585,6,0)</f>
        <v>0</v>
      </c>
      <c r="E272" s="35">
        <f>VLOOKUP(A272,'[31]MD agosto datos (2)'!$B$2:$H$585,7,0)</f>
        <v>0</v>
      </c>
      <c r="F272" s="36">
        <f>VLOOKUP(A272,'[31]MD agosto datos (2)'!$B$2:$I$585,8,0)</f>
        <v>0</v>
      </c>
      <c r="G272" s="35">
        <f t="shared" si="107"/>
        <v>0</v>
      </c>
      <c r="H272" s="35">
        <f t="shared" si="108"/>
        <v>0</v>
      </c>
      <c r="I272" s="35">
        <f>VLOOKUP(A272,'[31]MD agosto datos (2)'!$B$586:$I$1169,6,0)</f>
        <v>0</v>
      </c>
      <c r="J272" s="35">
        <f>VLOOKUP(A272,'[31]MD agosto datos (2)'!$B$586:$I$1169,7,0)</f>
        <v>0</v>
      </c>
      <c r="K272" s="36">
        <f>VLOOKUP(A272,'[31]MD agosto datos (2)'!$B$586:$I$1169,8,0)</f>
        <v>0</v>
      </c>
      <c r="L272" s="40">
        <f t="shared" si="109"/>
        <v>0</v>
      </c>
      <c r="M272" s="41">
        <f t="shared" si="110"/>
        <v>0</v>
      </c>
      <c r="N272" s="35">
        <f>VLOOKUP(A272,'[31]MD agosto datos (2)'!$B$1170:$I$1753,6,0)</f>
        <v>0</v>
      </c>
      <c r="O272" s="35">
        <f>VLOOKUP(A272,'[31]MD agosto datos (2)'!$B$1170:$I$1753,7,0)</f>
        <v>0</v>
      </c>
      <c r="P272" s="36">
        <f>VLOOKUP(A272,'[31]MD agosto datos (2)'!$B$1170:$I$1753,8,0)</f>
        <v>0</v>
      </c>
      <c r="Q272" s="42">
        <f t="shared" si="111"/>
        <v>0</v>
      </c>
      <c r="R272" s="43">
        <f t="shared" si="112"/>
        <v>0</v>
      </c>
      <c r="S272" s="15"/>
      <c r="T272" s="16"/>
      <c r="U272" s="16"/>
      <c r="V272" s="17">
        <f t="shared" si="113"/>
        <v>0</v>
      </c>
      <c r="W272" s="18">
        <f t="shared" si="97"/>
        <v>0</v>
      </c>
      <c r="X272" s="16"/>
      <c r="Y272" s="16"/>
      <c r="Z272" s="16"/>
      <c r="AA272" s="19">
        <f t="shared" si="98"/>
        <v>0</v>
      </c>
      <c r="AB272" s="20">
        <f t="shared" si="99"/>
        <v>0</v>
      </c>
      <c r="AC272" s="16"/>
      <c r="AD272" s="21"/>
      <c r="AE272" s="21"/>
      <c r="AF272" s="19">
        <f t="shared" si="96"/>
        <v>0</v>
      </c>
      <c r="AG272" s="20">
        <f t="shared" si="100"/>
        <v>0</v>
      </c>
      <c r="AH272" s="19"/>
      <c r="AI272" s="19"/>
      <c r="AJ272" s="19"/>
      <c r="AK272" s="19">
        <f t="shared" si="114"/>
        <v>0</v>
      </c>
      <c r="AL272" s="20">
        <f t="shared" si="101"/>
        <v>0</v>
      </c>
      <c r="AM272" s="19"/>
      <c r="AN272" s="19"/>
      <c r="AO272" s="19"/>
      <c r="AP272" s="19">
        <f t="shared" si="115"/>
        <v>0</v>
      </c>
      <c r="AQ272" s="20">
        <f t="shared" si="102"/>
        <v>0</v>
      </c>
      <c r="AR272" s="19"/>
      <c r="AS272" s="19"/>
      <c r="AT272" s="19"/>
      <c r="AU272" s="19">
        <f t="shared" si="116"/>
        <v>0</v>
      </c>
      <c r="AV272" s="20">
        <f t="shared" si="103"/>
        <v>0</v>
      </c>
      <c r="AW272" s="19"/>
      <c r="AX272" s="19"/>
      <c r="AY272" s="19"/>
      <c r="AZ272" s="19">
        <f t="shared" si="117"/>
        <v>0</v>
      </c>
      <c r="BA272" s="18">
        <f t="shared" si="104"/>
        <v>0</v>
      </c>
      <c r="BB272" s="19"/>
      <c r="BC272" s="19"/>
      <c r="BD272" s="19"/>
      <c r="BE272" s="19">
        <f t="shared" si="118"/>
        <v>0</v>
      </c>
      <c r="BF272" s="18">
        <f t="shared" si="105"/>
        <v>0</v>
      </c>
      <c r="BG272" s="19"/>
      <c r="BH272" s="19"/>
      <c r="BI272" s="19"/>
      <c r="BJ272" s="19">
        <f t="shared" si="119"/>
        <v>0</v>
      </c>
      <c r="BK272" s="18">
        <f t="shared" si="106"/>
        <v>0</v>
      </c>
    </row>
    <row r="273" spans="1:63" ht="24" x14ac:dyDescent="0.25">
      <c r="A273" s="44">
        <v>209033101</v>
      </c>
      <c r="B273" s="46" t="s">
        <v>127</v>
      </c>
      <c r="C273" s="45">
        <f>VLOOKUP(A273,'[31]MD agosto datos (2)'!$B$1170:$J$1753,9,0)</f>
        <v>8.9999999999999993E-3</v>
      </c>
      <c r="D273" s="35">
        <f>VLOOKUP(A273,'[31]MD agosto datos (2)'!$B$2:$I$585,6,0)</f>
        <v>0</v>
      </c>
      <c r="E273" s="35">
        <f>VLOOKUP(A273,'[31]MD agosto datos (2)'!$B$2:$H$585,7,0)</f>
        <v>0</v>
      </c>
      <c r="F273" s="36">
        <f>VLOOKUP(A273,'[31]MD agosto datos (2)'!$B$2:$I$585,8,0)</f>
        <v>0</v>
      </c>
      <c r="G273" s="35">
        <f t="shared" si="107"/>
        <v>0</v>
      </c>
      <c r="H273" s="35">
        <f t="shared" si="108"/>
        <v>0</v>
      </c>
      <c r="I273" s="35">
        <f>VLOOKUP(A273,'[31]MD agosto datos (2)'!$B$586:$I$1169,6,0)</f>
        <v>0</v>
      </c>
      <c r="J273" s="35">
        <f>VLOOKUP(A273,'[31]MD agosto datos (2)'!$B$586:$I$1169,7,0)</f>
        <v>0</v>
      </c>
      <c r="K273" s="36">
        <f>VLOOKUP(A273,'[31]MD agosto datos (2)'!$B$586:$I$1169,8,0)</f>
        <v>0</v>
      </c>
      <c r="L273" s="40">
        <f t="shared" si="109"/>
        <v>0</v>
      </c>
      <c r="M273" s="41">
        <f t="shared" si="110"/>
        <v>0</v>
      </c>
      <c r="N273" s="35">
        <f>VLOOKUP(A273,'[31]MD agosto datos (2)'!$B$1170:$I$1753,6,0)</f>
        <v>0</v>
      </c>
      <c r="O273" s="35">
        <f>VLOOKUP(A273,'[31]MD agosto datos (2)'!$B$1170:$I$1753,7,0)</f>
        <v>0</v>
      </c>
      <c r="P273" s="36">
        <f>VLOOKUP(A273,'[31]MD agosto datos (2)'!$B$1170:$I$1753,8,0)</f>
        <v>0</v>
      </c>
      <c r="Q273" s="42">
        <f t="shared" si="111"/>
        <v>0</v>
      </c>
      <c r="R273" s="43">
        <f t="shared" si="112"/>
        <v>0</v>
      </c>
      <c r="S273" s="15"/>
      <c r="T273" s="16"/>
      <c r="U273" s="16"/>
      <c r="V273" s="17">
        <f t="shared" si="113"/>
        <v>0</v>
      </c>
      <c r="W273" s="18">
        <f t="shared" si="97"/>
        <v>0</v>
      </c>
      <c r="X273" s="16"/>
      <c r="Y273" s="16"/>
      <c r="Z273" s="16"/>
      <c r="AA273" s="19">
        <f t="shared" si="98"/>
        <v>0</v>
      </c>
      <c r="AB273" s="20">
        <f t="shared" si="99"/>
        <v>0</v>
      </c>
      <c r="AC273" s="16"/>
      <c r="AD273" s="21"/>
      <c r="AE273" s="21"/>
      <c r="AF273" s="19">
        <f t="shared" si="96"/>
        <v>0</v>
      </c>
      <c r="AG273" s="20">
        <f t="shared" si="100"/>
        <v>0</v>
      </c>
      <c r="AH273" s="19"/>
      <c r="AI273" s="19"/>
      <c r="AJ273" s="19"/>
      <c r="AK273" s="19">
        <f t="shared" si="114"/>
        <v>0</v>
      </c>
      <c r="AL273" s="20">
        <f t="shared" si="101"/>
        <v>0</v>
      </c>
      <c r="AM273" s="19"/>
      <c r="AN273" s="19"/>
      <c r="AO273" s="19"/>
      <c r="AP273" s="19">
        <f t="shared" si="115"/>
        <v>0</v>
      </c>
      <c r="AQ273" s="20">
        <f t="shared" si="102"/>
        <v>0</v>
      </c>
      <c r="AR273" s="19"/>
      <c r="AS273" s="19"/>
      <c r="AT273" s="19"/>
      <c r="AU273" s="19">
        <f t="shared" si="116"/>
        <v>0</v>
      </c>
      <c r="AV273" s="20">
        <f t="shared" si="103"/>
        <v>0</v>
      </c>
      <c r="AW273" s="19"/>
      <c r="AX273" s="19"/>
      <c r="AY273" s="19"/>
      <c r="AZ273" s="19">
        <f t="shared" si="117"/>
        <v>0</v>
      </c>
      <c r="BA273" s="18">
        <f t="shared" si="104"/>
        <v>0</v>
      </c>
      <c r="BB273" s="19"/>
      <c r="BC273" s="19"/>
      <c r="BD273" s="19"/>
      <c r="BE273" s="19">
        <f t="shared" si="118"/>
        <v>0</v>
      </c>
      <c r="BF273" s="18">
        <f t="shared" si="105"/>
        <v>0</v>
      </c>
      <c r="BG273" s="19"/>
      <c r="BH273" s="19"/>
      <c r="BI273" s="19"/>
      <c r="BJ273" s="19">
        <f t="shared" si="119"/>
        <v>0</v>
      </c>
      <c r="BK273" s="18">
        <f t="shared" si="106"/>
        <v>0</v>
      </c>
    </row>
    <row r="274" spans="1:63" x14ac:dyDescent="0.25">
      <c r="A274" s="44">
        <v>209033200</v>
      </c>
      <c r="B274" s="46" t="s">
        <v>128</v>
      </c>
      <c r="C274" s="45">
        <f>VLOOKUP(A274,'[31]MD agosto datos (2)'!$B$1170:$J$1753,9,0)</f>
        <v>0.03</v>
      </c>
      <c r="D274" s="35">
        <f>VLOOKUP(A274,'[31]MD agosto datos (2)'!$B$2:$I$585,6,0)</f>
        <v>0</v>
      </c>
      <c r="E274" s="35">
        <f>VLOOKUP(A274,'[31]MD agosto datos (2)'!$B$2:$H$585,7,0)</f>
        <v>0</v>
      </c>
      <c r="F274" s="36">
        <f>VLOOKUP(A274,'[31]MD agosto datos (2)'!$B$2:$I$585,8,0)</f>
        <v>0</v>
      </c>
      <c r="G274" s="35">
        <f t="shared" si="107"/>
        <v>0</v>
      </c>
      <c r="H274" s="35">
        <f t="shared" si="108"/>
        <v>0</v>
      </c>
      <c r="I274" s="35">
        <f>VLOOKUP(A274,'[31]MD agosto datos (2)'!$B$586:$I$1169,6,0)</f>
        <v>0</v>
      </c>
      <c r="J274" s="35">
        <f>VLOOKUP(A274,'[31]MD agosto datos (2)'!$B$586:$I$1169,7,0)</f>
        <v>0</v>
      </c>
      <c r="K274" s="36">
        <f>VLOOKUP(A274,'[31]MD agosto datos (2)'!$B$586:$I$1169,8,0)</f>
        <v>0</v>
      </c>
      <c r="L274" s="40">
        <f t="shared" si="109"/>
        <v>0</v>
      </c>
      <c r="M274" s="41">
        <f t="shared" si="110"/>
        <v>0</v>
      </c>
      <c r="N274" s="35">
        <f>VLOOKUP(A274,'[31]MD agosto datos (2)'!$B$1170:$I$1753,6,0)</f>
        <v>0</v>
      </c>
      <c r="O274" s="35">
        <f>VLOOKUP(A274,'[31]MD agosto datos (2)'!$B$1170:$I$1753,7,0)</f>
        <v>0</v>
      </c>
      <c r="P274" s="36">
        <f>VLOOKUP(A274,'[31]MD agosto datos (2)'!$B$1170:$I$1753,8,0)</f>
        <v>0</v>
      </c>
      <c r="Q274" s="42">
        <f t="shared" si="111"/>
        <v>0</v>
      </c>
      <c r="R274" s="43">
        <f t="shared" si="112"/>
        <v>0</v>
      </c>
      <c r="S274" s="15"/>
      <c r="T274" s="16"/>
      <c r="U274" s="16"/>
      <c r="V274" s="17">
        <f t="shared" si="113"/>
        <v>0</v>
      </c>
      <c r="W274" s="18">
        <f t="shared" si="97"/>
        <v>0</v>
      </c>
      <c r="X274" s="16"/>
      <c r="Y274" s="16"/>
      <c r="Z274" s="16"/>
      <c r="AA274" s="19">
        <f t="shared" si="98"/>
        <v>0</v>
      </c>
      <c r="AB274" s="20">
        <f t="shared" si="99"/>
        <v>0</v>
      </c>
      <c r="AC274" s="16"/>
      <c r="AD274" s="21"/>
      <c r="AE274" s="21"/>
      <c r="AF274" s="19">
        <f t="shared" si="96"/>
        <v>0</v>
      </c>
      <c r="AG274" s="20">
        <f t="shared" si="100"/>
        <v>0</v>
      </c>
      <c r="AH274" s="19"/>
      <c r="AI274" s="19"/>
      <c r="AJ274" s="19"/>
      <c r="AK274" s="19">
        <f t="shared" si="114"/>
        <v>0</v>
      </c>
      <c r="AL274" s="20">
        <f t="shared" si="101"/>
        <v>0</v>
      </c>
      <c r="AM274" s="19"/>
      <c r="AN274" s="19"/>
      <c r="AO274" s="19"/>
      <c r="AP274" s="19">
        <f t="shared" si="115"/>
        <v>0</v>
      </c>
      <c r="AQ274" s="20">
        <f t="shared" si="102"/>
        <v>0</v>
      </c>
      <c r="AR274" s="19"/>
      <c r="AS274" s="19"/>
      <c r="AT274" s="19"/>
      <c r="AU274" s="19">
        <f t="shared" si="116"/>
        <v>0</v>
      </c>
      <c r="AV274" s="20">
        <f t="shared" si="103"/>
        <v>0</v>
      </c>
      <c r="AW274" s="19"/>
      <c r="AX274" s="19"/>
      <c r="AY274" s="19"/>
      <c r="AZ274" s="19">
        <f t="shared" si="117"/>
        <v>0</v>
      </c>
      <c r="BA274" s="18">
        <f t="shared" si="104"/>
        <v>0</v>
      </c>
      <c r="BB274" s="19"/>
      <c r="BC274" s="19"/>
      <c r="BD274" s="19"/>
      <c r="BE274" s="19">
        <f t="shared" si="118"/>
        <v>0</v>
      </c>
      <c r="BF274" s="18">
        <f t="shared" si="105"/>
        <v>0</v>
      </c>
      <c r="BG274" s="19"/>
      <c r="BH274" s="19"/>
      <c r="BI274" s="19"/>
      <c r="BJ274" s="19">
        <f t="shared" si="119"/>
        <v>0</v>
      </c>
      <c r="BK274" s="18">
        <f t="shared" si="106"/>
        <v>0</v>
      </c>
    </row>
    <row r="275" spans="1:63" x14ac:dyDescent="0.25">
      <c r="A275" s="44">
        <v>209033201</v>
      </c>
      <c r="B275" s="46" t="s">
        <v>129</v>
      </c>
      <c r="C275" s="45">
        <f>VLOOKUP(A275,'[31]MD agosto datos (2)'!$B$1170:$J$1753,9,0)</f>
        <v>0.24</v>
      </c>
      <c r="D275" s="35">
        <f>VLOOKUP(A275,'[31]MD agosto datos (2)'!$B$2:$I$585,6,0)</f>
        <v>0</v>
      </c>
      <c r="E275" s="35">
        <f>VLOOKUP(A275,'[31]MD agosto datos (2)'!$B$2:$H$585,7,0)</f>
        <v>0</v>
      </c>
      <c r="F275" s="36">
        <f>VLOOKUP(A275,'[31]MD agosto datos (2)'!$B$2:$I$585,8,0)</f>
        <v>0</v>
      </c>
      <c r="G275" s="35">
        <f t="shared" si="107"/>
        <v>0</v>
      </c>
      <c r="H275" s="35">
        <f t="shared" si="108"/>
        <v>0</v>
      </c>
      <c r="I275" s="35">
        <f>VLOOKUP(A275,'[31]MD agosto datos (2)'!$B$586:$I$1169,6,0)</f>
        <v>0</v>
      </c>
      <c r="J275" s="35">
        <f>VLOOKUP(A275,'[31]MD agosto datos (2)'!$B$586:$I$1169,7,0)</f>
        <v>0</v>
      </c>
      <c r="K275" s="36">
        <f>VLOOKUP(A275,'[31]MD agosto datos (2)'!$B$586:$I$1169,8,0)</f>
        <v>0</v>
      </c>
      <c r="L275" s="40">
        <f t="shared" si="109"/>
        <v>0</v>
      </c>
      <c r="M275" s="41">
        <f t="shared" si="110"/>
        <v>0</v>
      </c>
      <c r="N275" s="35">
        <f>VLOOKUP(A275,'[31]MD agosto datos (2)'!$B$1170:$I$1753,6,0)</f>
        <v>0</v>
      </c>
      <c r="O275" s="35">
        <f>VLOOKUP(A275,'[31]MD agosto datos (2)'!$B$1170:$I$1753,7,0)</f>
        <v>0</v>
      </c>
      <c r="P275" s="36">
        <f>VLOOKUP(A275,'[31]MD agosto datos (2)'!$B$1170:$I$1753,8,0)</f>
        <v>0</v>
      </c>
      <c r="Q275" s="42">
        <f t="shared" si="111"/>
        <v>0</v>
      </c>
      <c r="R275" s="43">
        <f t="shared" si="112"/>
        <v>0</v>
      </c>
      <c r="S275" s="15"/>
      <c r="T275" s="16"/>
      <c r="U275" s="16"/>
      <c r="V275" s="17">
        <f t="shared" si="113"/>
        <v>0</v>
      </c>
      <c r="W275" s="18">
        <f t="shared" si="97"/>
        <v>0</v>
      </c>
      <c r="X275" s="16"/>
      <c r="Y275" s="16"/>
      <c r="Z275" s="16"/>
      <c r="AA275" s="19">
        <f t="shared" si="98"/>
        <v>0</v>
      </c>
      <c r="AB275" s="20">
        <f t="shared" si="99"/>
        <v>0</v>
      </c>
      <c r="AC275" s="16"/>
      <c r="AD275" s="21"/>
      <c r="AE275" s="21"/>
      <c r="AF275" s="19">
        <f t="shared" si="96"/>
        <v>0</v>
      </c>
      <c r="AG275" s="20">
        <f t="shared" si="100"/>
        <v>0</v>
      </c>
      <c r="AH275" s="19"/>
      <c r="AI275" s="19"/>
      <c r="AJ275" s="19"/>
      <c r="AK275" s="19">
        <f t="shared" si="114"/>
        <v>0</v>
      </c>
      <c r="AL275" s="20">
        <f t="shared" si="101"/>
        <v>0</v>
      </c>
      <c r="AM275" s="19"/>
      <c r="AN275" s="19"/>
      <c r="AO275" s="19"/>
      <c r="AP275" s="19">
        <f t="shared" si="115"/>
        <v>0</v>
      </c>
      <c r="AQ275" s="20">
        <f t="shared" si="102"/>
        <v>0</v>
      </c>
      <c r="AR275" s="19"/>
      <c r="AS275" s="19"/>
      <c r="AT275" s="19"/>
      <c r="AU275" s="19">
        <f t="shared" si="116"/>
        <v>0</v>
      </c>
      <c r="AV275" s="20">
        <f t="shared" si="103"/>
        <v>0</v>
      </c>
      <c r="AW275" s="19"/>
      <c r="AX275" s="19"/>
      <c r="AY275" s="19"/>
      <c r="AZ275" s="19">
        <f t="shared" si="117"/>
        <v>0</v>
      </c>
      <c r="BA275" s="18">
        <f t="shared" si="104"/>
        <v>0</v>
      </c>
      <c r="BB275" s="19"/>
      <c r="BC275" s="19"/>
      <c r="BD275" s="19"/>
      <c r="BE275" s="19">
        <f t="shared" si="118"/>
        <v>0</v>
      </c>
      <c r="BF275" s="18">
        <f t="shared" si="105"/>
        <v>0</v>
      </c>
      <c r="BG275" s="19"/>
      <c r="BH275" s="19"/>
      <c r="BI275" s="19"/>
      <c r="BJ275" s="19">
        <f t="shared" si="119"/>
        <v>0</v>
      </c>
      <c r="BK275" s="18">
        <f t="shared" si="106"/>
        <v>0</v>
      </c>
    </row>
    <row r="276" spans="1:63" x14ac:dyDescent="0.25">
      <c r="A276" s="44">
        <v>209033400</v>
      </c>
      <c r="B276" s="46" t="s">
        <v>136</v>
      </c>
      <c r="C276" s="45">
        <f>VLOOKUP(A276,'[31]MD agosto datos (2)'!$B$1170:$J$1753,9,0)</f>
        <v>0.04</v>
      </c>
      <c r="D276" s="35">
        <f>VLOOKUP(A276,'[31]MD agosto datos (2)'!$B$2:$I$585,6,0)</f>
        <v>0</v>
      </c>
      <c r="E276" s="35">
        <f>VLOOKUP(A276,'[31]MD agosto datos (2)'!$B$2:$H$585,7,0)</f>
        <v>0</v>
      </c>
      <c r="F276" s="36">
        <f>VLOOKUP(A276,'[31]MD agosto datos (2)'!$B$2:$I$585,8,0)</f>
        <v>0</v>
      </c>
      <c r="G276" s="35">
        <f t="shared" si="107"/>
        <v>0</v>
      </c>
      <c r="H276" s="35">
        <f t="shared" si="108"/>
        <v>0</v>
      </c>
      <c r="I276" s="35">
        <f>VLOOKUP(A276,'[31]MD agosto datos (2)'!$B$586:$I$1169,6,0)</f>
        <v>0</v>
      </c>
      <c r="J276" s="35">
        <f>VLOOKUP(A276,'[31]MD agosto datos (2)'!$B$586:$I$1169,7,0)</f>
        <v>0</v>
      </c>
      <c r="K276" s="36">
        <f>VLOOKUP(A276,'[31]MD agosto datos (2)'!$B$586:$I$1169,8,0)</f>
        <v>0</v>
      </c>
      <c r="L276" s="40">
        <f t="shared" si="109"/>
        <v>0</v>
      </c>
      <c r="M276" s="41">
        <f t="shared" si="110"/>
        <v>0</v>
      </c>
      <c r="N276" s="35">
        <f>VLOOKUP(A276,'[31]MD agosto datos (2)'!$B$1170:$I$1753,6,0)</f>
        <v>0</v>
      </c>
      <c r="O276" s="35">
        <f>VLOOKUP(A276,'[31]MD agosto datos (2)'!$B$1170:$I$1753,7,0)</f>
        <v>0</v>
      </c>
      <c r="P276" s="36">
        <f>VLOOKUP(A276,'[31]MD agosto datos (2)'!$B$1170:$I$1753,8,0)</f>
        <v>0</v>
      </c>
      <c r="Q276" s="42">
        <f t="shared" si="111"/>
        <v>0</v>
      </c>
      <c r="R276" s="43">
        <f t="shared" si="112"/>
        <v>0</v>
      </c>
      <c r="S276" s="15"/>
      <c r="T276" s="16"/>
      <c r="U276" s="16"/>
      <c r="V276" s="17">
        <f t="shared" si="113"/>
        <v>0</v>
      </c>
      <c r="W276" s="18">
        <f t="shared" si="97"/>
        <v>0</v>
      </c>
      <c r="X276" s="16"/>
      <c r="Y276" s="16"/>
      <c r="Z276" s="16"/>
      <c r="AA276" s="19">
        <f t="shared" si="98"/>
        <v>0</v>
      </c>
      <c r="AB276" s="20">
        <f t="shared" si="99"/>
        <v>0</v>
      </c>
      <c r="AC276" s="16"/>
      <c r="AD276" s="21"/>
      <c r="AE276" s="21"/>
      <c r="AF276" s="19">
        <f t="shared" si="96"/>
        <v>0</v>
      </c>
      <c r="AG276" s="20">
        <f t="shared" si="100"/>
        <v>0</v>
      </c>
      <c r="AH276" s="19"/>
      <c r="AI276" s="19"/>
      <c r="AJ276" s="19"/>
      <c r="AK276" s="19">
        <f t="shared" si="114"/>
        <v>0</v>
      </c>
      <c r="AL276" s="20">
        <f t="shared" si="101"/>
        <v>0</v>
      </c>
      <c r="AM276" s="19"/>
      <c r="AN276" s="19"/>
      <c r="AO276" s="19"/>
      <c r="AP276" s="19">
        <f t="shared" si="115"/>
        <v>0</v>
      </c>
      <c r="AQ276" s="20">
        <f t="shared" si="102"/>
        <v>0</v>
      </c>
      <c r="AR276" s="19"/>
      <c r="AS276" s="19"/>
      <c r="AT276" s="19"/>
      <c r="AU276" s="19">
        <f t="shared" si="116"/>
        <v>0</v>
      </c>
      <c r="AV276" s="20">
        <f t="shared" si="103"/>
        <v>0</v>
      </c>
      <c r="AW276" s="19"/>
      <c r="AX276" s="19"/>
      <c r="AY276" s="19"/>
      <c r="AZ276" s="19">
        <f t="shared" si="117"/>
        <v>0</v>
      </c>
      <c r="BA276" s="18">
        <f t="shared" si="104"/>
        <v>0</v>
      </c>
      <c r="BB276" s="19"/>
      <c r="BC276" s="19"/>
      <c r="BD276" s="19"/>
      <c r="BE276" s="19">
        <f t="shared" si="118"/>
        <v>0</v>
      </c>
      <c r="BF276" s="18">
        <f t="shared" si="105"/>
        <v>0</v>
      </c>
      <c r="BG276" s="19"/>
      <c r="BH276" s="19"/>
      <c r="BI276" s="19"/>
      <c r="BJ276" s="19">
        <f t="shared" si="119"/>
        <v>0</v>
      </c>
      <c r="BK276" s="18">
        <f t="shared" si="106"/>
        <v>0</v>
      </c>
    </row>
    <row r="277" spans="1:63" ht="36" x14ac:dyDescent="0.25">
      <c r="A277" s="44">
        <v>209034201</v>
      </c>
      <c r="B277" s="46" t="s">
        <v>138</v>
      </c>
      <c r="C277" s="45">
        <f>VLOOKUP(A277,'[31]MD agosto datos (2)'!$B$1170:$J$1753,9,0)</f>
        <v>2.8889999999999998</v>
      </c>
      <c r="D277" s="35">
        <f>VLOOKUP(A277,'[31]MD agosto datos (2)'!$B$2:$I$585,6,0)</f>
        <v>0</v>
      </c>
      <c r="E277" s="35">
        <f>VLOOKUP(A277,'[31]MD agosto datos (2)'!$B$2:$H$585,7,0)</f>
        <v>0</v>
      </c>
      <c r="F277" s="36">
        <f>VLOOKUP(A277,'[31]MD agosto datos (2)'!$B$2:$I$585,8,0)</f>
        <v>0</v>
      </c>
      <c r="G277" s="35">
        <f t="shared" si="107"/>
        <v>0</v>
      </c>
      <c r="H277" s="35">
        <f t="shared" si="108"/>
        <v>0</v>
      </c>
      <c r="I277" s="35">
        <f>VLOOKUP(A277,'[31]MD agosto datos (2)'!$B$586:$I$1169,6,0)</f>
        <v>0</v>
      </c>
      <c r="J277" s="35">
        <f>VLOOKUP(A277,'[31]MD agosto datos (2)'!$B$586:$I$1169,7,0)</f>
        <v>0</v>
      </c>
      <c r="K277" s="36">
        <f>VLOOKUP(A277,'[31]MD agosto datos (2)'!$B$586:$I$1169,8,0)</f>
        <v>0</v>
      </c>
      <c r="L277" s="40">
        <f t="shared" si="109"/>
        <v>0</v>
      </c>
      <c r="M277" s="41">
        <f t="shared" si="110"/>
        <v>0</v>
      </c>
      <c r="N277" s="35">
        <f>VLOOKUP(A277,'[31]MD agosto datos (2)'!$B$1170:$I$1753,6,0)</f>
        <v>0</v>
      </c>
      <c r="O277" s="35">
        <f>VLOOKUP(A277,'[31]MD agosto datos (2)'!$B$1170:$I$1753,7,0)</f>
        <v>0</v>
      </c>
      <c r="P277" s="36">
        <f>VLOOKUP(A277,'[31]MD agosto datos (2)'!$B$1170:$I$1753,8,0)</f>
        <v>0</v>
      </c>
      <c r="Q277" s="42">
        <f t="shared" si="111"/>
        <v>0</v>
      </c>
      <c r="R277" s="43">
        <f t="shared" si="112"/>
        <v>0</v>
      </c>
      <c r="S277" s="15"/>
      <c r="T277" s="16"/>
      <c r="U277" s="16"/>
      <c r="V277" s="17">
        <f t="shared" si="113"/>
        <v>0</v>
      </c>
      <c r="W277" s="18">
        <f t="shared" si="97"/>
        <v>0</v>
      </c>
      <c r="X277" s="16"/>
      <c r="Y277" s="16"/>
      <c r="Z277" s="16"/>
      <c r="AA277" s="19">
        <f t="shared" si="98"/>
        <v>0</v>
      </c>
      <c r="AB277" s="20">
        <f t="shared" si="99"/>
        <v>0</v>
      </c>
      <c r="AC277" s="16"/>
      <c r="AD277" s="21"/>
      <c r="AE277" s="21"/>
      <c r="AF277" s="19">
        <f t="shared" si="96"/>
        <v>0</v>
      </c>
      <c r="AG277" s="20">
        <f t="shared" si="100"/>
        <v>0</v>
      </c>
      <c r="AH277" s="19"/>
      <c r="AI277" s="19"/>
      <c r="AJ277" s="19"/>
      <c r="AK277" s="19">
        <f t="shared" si="114"/>
        <v>0</v>
      </c>
      <c r="AL277" s="20">
        <f t="shared" si="101"/>
        <v>0</v>
      </c>
      <c r="AM277" s="19"/>
      <c r="AN277" s="19"/>
      <c r="AO277" s="19"/>
      <c r="AP277" s="19">
        <f t="shared" si="115"/>
        <v>0</v>
      </c>
      <c r="AQ277" s="20">
        <f t="shared" si="102"/>
        <v>0</v>
      </c>
      <c r="AR277" s="19"/>
      <c r="AS277" s="19"/>
      <c r="AT277" s="19"/>
      <c r="AU277" s="19">
        <f t="shared" si="116"/>
        <v>0</v>
      </c>
      <c r="AV277" s="20">
        <f t="shared" si="103"/>
        <v>0</v>
      </c>
      <c r="AW277" s="19"/>
      <c r="AX277" s="19"/>
      <c r="AY277" s="19"/>
      <c r="AZ277" s="19">
        <f t="shared" si="117"/>
        <v>0</v>
      </c>
      <c r="BA277" s="18">
        <f t="shared" si="104"/>
        <v>0</v>
      </c>
      <c r="BB277" s="19"/>
      <c r="BC277" s="19"/>
      <c r="BD277" s="19"/>
      <c r="BE277" s="19">
        <f t="shared" si="118"/>
        <v>0</v>
      </c>
      <c r="BF277" s="18">
        <f t="shared" si="105"/>
        <v>0</v>
      </c>
      <c r="BG277" s="19"/>
      <c r="BH277" s="19"/>
      <c r="BI277" s="19"/>
      <c r="BJ277" s="19">
        <f t="shared" si="119"/>
        <v>0</v>
      </c>
      <c r="BK277" s="18">
        <f t="shared" si="106"/>
        <v>0</v>
      </c>
    </row>
    <row r="278" spans="1:63" x14ac:dyDescent="0.25">
      <c r="A278" s="44">
        <v>209034512</v>
      </c>
      <c r="B278" s="46" t="s">
        <v>140</v>
      </c>
      <c r="C278" s="45">
        <f>VLOOKUP(A278,'[31]MD agosto datos (2)'!$B$1170:$J$1753,9,0)</f>
        <v>0.1</v>
      </c>
      <c r="D278" s="35">
        <f>VLOOKUP(A278,'[31]MD agosto datos (2)'!$B$2:$I$585,6,0)</f>
        <v>0</v>
      </c>
      <c r="E278" s="35">
        <f>VLOOKUP(A278,'[31]MD agosto datos (2)'!$B$2:$H$585,7,0)</f>
        <v>0</v>
      </c>
      <c r="F278" s="36">
        <f>VLOOKUP(A278,'[31]MD agosto datos (2)'!$B$2:$I$585,8,0)</f>
        <v>0</v>
      </c>
      <c r="G278" s="35">
        <f t="shared" si="107"/>
        <v>0</v>
      </c>
      <c r="H278" s="35">
        <f t="shared" si="108"/>
        <v>0</v>
      </c>
      <c r="I278" s="35">
        <f>VLOOKUP(A278,'[31]MD agosto datos (2)'!$B$586:$I$1169,6,0)</f>
        <v>0</v>
      </c>
      <c r="J278" s="35">
        <f>VLOOKUP(A278,'[31]MD agosto datos (2)'!$B$586:$I$1169,7,0)</f>
        <v>0</v>
      </c>
      <c r="K278" s="36">
        <f>VLOOKUP(A278,'[31]MD agosto datos (2)'!$B$586:$I$1169,8,0)</f>
        <v>0</v>
      </c>
      <c r="L278" s="40">
        <f t="shared" si="109"/>
        <v>0</v>
      </c>
      <c r="M278" s="41">
        <f t="shared" si="110"/>
        <v>0</v>
      </c>
      <c r="N278" s="35">
        <f>VLOOKUP(A278,'[31]MD agosto datos (2)'!$B$1170:$I$1753,6,0)</f>
        <v>0</v>
      </c>
      <c r="O278" s="35">
        <f>VLOOKUP(A278,'[31]MD agosto datos (2)'!$B$1170:$I$1753,7,0)</f>
        <v>0</v>
      </c>
      <c r="P278" s="36">
        <f>VLOOKUP(A278,'[31]MD agosto datos (2)'!$B$1170:$I$1753,8,0)</f>
        <v>0</v>
      </c>
      <c r="Q278" s="42">
        <f t="shared" si="111"/>
        <v>0</v>
      </c>
      <c r="R278" s="43">
        <f t="shared" si="112"/>
        <v>0</v>
      </c>
      <c r="S278" s="15"/>
      <c r="T278" s="16"/>
      <c r="U278" s="16"/>
      <c r="V278" s="17">
        <f t="shared" si="113"/>
        <v>0</v>
      </c>
      <c r="W278" s="18">
        <f t="shared" si="97"/>
        <v>0</v>
      </c>
      <c r="X278" s="16"/>
      <c r="Y278" s="16"/>
      <c r="Z278" s="16"/>
      <c r="AA278" s="19">
        <f t="shared" si="98"/>
        <v>0</v>
      </c>
      <c r="AB278" s="20">
        <f t="shared" si="99"/>
        <v>0</v>
      </c>
      <c r="AC278" s="16"/>
      <c r="AD278" s="21"/>
      <c r="AE278" s="21"/>
      <c r="AF278" s="19">
        <f t="shared" si="96"/>
        <v>0</v>
      </c>
      <c r="AG278" s="20">
        <f t="shared" si="100"/>
        <v>0</v>
      </c>
      <c r="AH278" s="19"/>
      <c r="AI278" s="19"/>
      <c r="AJ278" s="19"/>
      <c r="AK278" s="19">
        <f t="shared" si="114"/>
        <v>0</v>
      </c>
      <c r="AL278" s="20">
        <f t="shared" si="101"/>
        <v>0</v>
      </c>
      <c r="AM278" s="19"/>
      <c r="AN278" s="19"/>
      <c r="AO278" s="19"/>
      <c r="AP278" s="19">
        <f t="shared" si="115"/>
        <v>0</v>
      </c>
      <c r="AQ278" s="20">
        <f t="shared" si="102"/>
        <v>0</v>
      </c>
      <c r="AR278" s="19"/>
      <c r="AS278" s="19"/>
      <c r="AT278" s="19"/>
      <c r="AU278" s="19">
        <f t="shared" si="116"/>
        <v>0</v>
      </c>
      <c r="AV278" s="20">
        <f t="shared" si="103"/>
        <v>0</v>
      </c>
      <c r="AW278" s="19"/>
      <c r="AX278" s="19"/>
      <c r="AY278" s="19"/>
      <c r="AZ278" s="19">
        <f t="shared" si="117"/>
        <v>0</v>
      </c>
      <c r="BA278" s="18">
        <f t="shared" si="104"/>
        <v>0</v>
      </c>
      <c r="BB278" s="19"/>
      <c r="BC278" s="19"/>
      <c r="BD278" s="19"/>
      <c r="BE278" s="19">
        <f t="shared" si="118"/>
        <v>0</v>
      </c>
      <c r="BF278" s="18">
        <f t="shared" si="105"/>
        <v>0</v>
      </c>
      <c r="BG278" s="19"/>
      <c r="BH278" s="19"/>
      <c r="BI278" s="19"/>
      <c r="BJ278" s="19">
        <f t="shared" si="119"/>
        <v>0</v>
      </c>
      <c r="BK278" s="18">
        <f t="shared" si="106"/>
        <v>0</v>
      </c>
    </row>
    <row r="279" spans="1:63" ht="24" x14ac:dyDescent="0.25">
      <c r="A279" s="44">
        <v>209034700</v>
      </c>
      <c r="B279" s="46" t="s">
        <v>141</v>
      </c>
      <c r="C279" s="45">
        <f>VLOOKUP(A279,'[31]MD agosto datos (2)'!$B$1170:$J$1753,9,0)</f>
        <v>0.48</v>
      </c>
      <c r="D279" s="35">
        <f>VLOOKUP(A279,'[31]MD agosto datos (2)'!$B$2:$I$585,6,0)</f>
        <v>0</v>
      </c>
      <c r="E279" s="35">
        <f>VLOOKUP(A279,'[31]MD agosto datos (2)'!$B$2:$H$585,7,0)</f>
        <v>0</v>
      </c>
      <c r="F279" s="36">
        <f>VLOOKUP(A279,'[31]MD agosto datos (2)'!$B$2:$I$585,8,0)</f>
        <v>0</v>
      </c>
      <c r="G279" s="35">
        <f t="shared" si="107"/>
        <v>0</v>
      </c>
      <c r="H279" s="35">
        <f t="shared" si="108"/>
        <v>0</v>
      </c>
      <c r="I279" s="35">
        <f>VLOOKUP(A279,'[31]MD agosto datos (2)'!$B$586:$I$1169,6,0)</f>
        <v>0</v>
      </c>
      <c r="J279" s="35">
        <f>VLOOKUP(A279,'[31]MD agosto datos (2)'!$B$586:$I$1169,7,0)</f>
        <v>0</v>
      </c>
      <c r="K279" s="36">
        <f>VLOOKUP(A279,'[31]MD agosto datos (2)'!$B$586:$I$1169,8,0)</f>
        <v>0</v>
      </c>
      <c r="L279" s="40">
        <f t="shared" si="109"/>
        <v>0</v>
      </c>
      <c r="M279" s="41">
        <f t="shared" si="110"/>
        <v>0</v>
      </c>
      <c r="N279" s="35">
        <f>VLOOKUP(A279,'[31]MD agosto datos (2)'!$B$1170:$I$1753,6,0)</f>
        <v>0</v>
      </c>
      <c r="O279" s="35">
        <f>VLOOKUP(A279,'[31]MD agosto datos (2)'!$B$1170:$I$1753,7,0)</f>
        <v>0</v>
      </c>
      <c r="P279" s="36">
        <f>VLOOKUP(A279,'[31]MD agosto datos (2)'!$B$1170:$I$1753,8,0)</f>
        <v>0</v>
      </c>
      <c r="Q279" s="42">
        <f t="shared" si="111"/>
        <v>0</v>
      </c>
      <c r="R279" s="43">
        <f t="shared" si="112"/>
        <v>0</v>
      </c>
      <c r="S279" s="15"/>
      <c r="T279" s="16"/>
      <c r="U279" s="16"/>
      <c r="V279" s="17">
        <f t="shared" si="113"/>
        <v>0</v>
      </c>
      <c r="W279" s="18">
        <f t="shared" si="97"/>
        <v>0</v>
      </c>
      <c r="X279" s="16"/>
      <c r="Y279" s="16"/>
      <c r="Z279" s="16"/>
      <c r="AA279" s="19">
        <f t="shared" si="98"/>
        <v>0</v>
      </c>
      <c r="AB279" s="20">
        <f t="shared" si="99"/>
        <v>0</v>
      </c>
      <c r="AC279" s="16"/>
      <c r="AD279" s="21"/>
      <c r="AE279" s="21"/>
      <c r="AF279" s="19">
        <f t="shared" si="96"/>
        <v>0</v>
      </c>
      <c r="AG279" s="20">
        <f t="shared" si="100"/>
        <v>0</v>
      </c>
      <c r="AH279" s="19"/>
      <c r="AI279" s="19"/>
      <c r="AJ279" s="19"/>
      <c r="AK279" s="19">
        <f t="shared" si="114"/>
        <v>0</v>
      </c>
      <c r="AL279" s="20">
        <f t="shared" si="101"/>
        <v>0</v>
      </c>
      <c r="AM279" s="19"/>
      <c r="AN279" s="19"/>
      <c r="AO279" s="19"/>
      <c r="AP279" s="19">
        <f t="shared" si="115"/>
        <v>0</v>
      </c>
      <c r="AQ279" s="20">
        <f t="shared" si="102"/>
        <v>0</v>
      </c>
      <c r="AR279" s="19"/>
      <c r="AS279" s="19"/>
      <c r="AT279" s="19"/>
      <c r="AU279" s="19">
        <f t="shared" si="116"/>
        <v>0</v>
      </c>
      <c r="AV279" s="20">
        <f t="shared" si="103"/>
        <v>0</v>
      </c>
      <c r="AW279" s="19"/>
      <c r="AX279" s="19"/>
      <c r="AY279" s="19"/>
      <c r="AZ279" s="19">
        <f t="shared" si="117"/>
        <v>0</v>
      </c>
      <c r="BA279" s="18">
        <f t="shared" si="104"/>
        <v>0</v>
      </c>
      <c r="BB279" s="19"/>
      <c r="BC279" s="19"/>
      <c r="BD279" s="19"/>
      <c r="BE279" s="19">
        <f t="shared" si="118"/>
        <v>0</v>
      </c>
      <c r="BF279" s="18">
        <f t="shared" si="105"/>
        <v>0</v>
      </c>
      <c r="BG279" s="19"/>
      <c r="BH279" s="19"/>
      <c r="BI279" s="19"/>
      <c r="BJ279" s="19">
        <f t="shared" si="119"/>
        <v>0</v>
      </c>
      <c r="BK279" s="18">
        <f t="shared" si="106"/>
        <v>0</v>
      </c>
    </row>
    <row r="280" spans="1:63" ht="36" x14ac:dyDescent="0.25">
      <c r="A280" s="44">
        <v>209034901</v>
      </c>
      <c r="B280" s="46" t="s">
        <v>142</v>
      </c>
      <c r="C280" s="45">
        <f>VLOOKUP(A280,'[31]MD agosto datos (2)'!$B$1170:$J$1753,9,0)</f>
        <v>0.4</v>
      </c>
      <c r="D280" s="35">
        <f>VLOOKUP(A280,'[31]MD agosto datos (2)'!$B$2:$I$585,6,0)</f>
        <v>0</v>
      </c>
      <c r="E280" s="35">
        <f>VLOOKUP(A280,'[31]MD agosto datos (2)'!$B$2:$H$585,7,0)</f>
        <v>0</v>
      </c>
      <c r="F280" s="36">
        <f>VLOOKUP(A280,'[31]MD agosto datos (2)'!$B$2:$I$585,8,0)</f>
        <v>0</v>
      </c>
      <c r="G280" s="35">
        <f t="shared" si="107"/>
        <v>0</v>
      </c>
      <c r="H280" s="35">
        <f t="shared" si="108"/>
        <v>0</v>
      </c>
      <c r="I280" s="35">
        <f>VLOOKUP(A280,'[31]MD agosto datos (2)'!$B$586:$I$1169,6,0)</f>
        <v>0</v>
      </c>
      <c r="J280" s="35">
        <f>VLOOKUP(A280,'[31]MD agosto datos (2)'!$B$586:$I$1169,7,0)</f>
        <v>0</v>
      </c>
      <c r="K280" s="36">
        <f>VLOOKUP(A280,'[31]MD agosto datos (2)'!$B$586:$I$1169,8,0)</f>
        <v>0</v>
      </c>
      <c r="L280" s="40">
        <f t="shared" si="109"/>
        <v>0</v>
      </c>
      <c r="M280" s="41">
        <f t="shared" si="110"/>
        <v>0</v>
      </c>
      <c r="N280" s="35">
        <f>VLOOKUP(A280,'[31]MD agosto datos (2)'!$B$1170:$I$1753,6,0)</f>
        <v>0</v>
      </c>
      <c r="O280" s="35">
        <f>VLOOKUP(A280,'[31]MD agosto datos (2)'!$B$1170:$I$1753,7,0)</f>
        <v>0</v>
      </c>
      <c r="P280" s="36">
        <f>VLOOKUP(A280,'[31]MD agosto datos (2)'!$B$1170:$I$1753,8,0)</f>
        <v>0</v>
      </c>
      <c r="Q280" s="42">
        <f t="shared" si="111"/>
        <v>0</v>
      </c>
      <c r="R280" s="43">
        <f t="shared" si="112"/>
        <v>0</v>
      </c>
      <c r="S280" s="15"/>
      <c r="T280" s="16"/>
      <c r="U280" s="16"/>
      <c r="V280" s="17">
        <f t="shared" si="113"/>
        <v>0</v>
      </c>
      <c r="W280" s="18">
        <f t="shared" si="97"/>
        <v>0</v>
      </c>
      <c r="X280" s="16"/>
      <c r="Y280" s="16"/>
      <c r="Z280" s="16"/>
      <c r="AA280" s="19">
        <f t="shared" si="98"/>
        <v>0</v>
      </c>
      <c r="AB280" s="20">
        <f t="shared" si="99"/>
        <v>0</v>
      </c>
      <c r="AC280" s="16"/>
      <c r="AD280" s="21"/>
      <c r="AE280" s="21"/>
      <c r="AF280" s="19">
        <f t="shared" si="96"/>
        <v>0</v>
      </c>
      <c r="AG280" s="20">
        <f t="shared" si="100"/>
        <v>0</v>
      </c>
      <c r="AH280" s="19"/>
      <c r="AI280" s="19"/>
      <c r="AJ280" s="19"/>
      <c r="AK280" s="19">
        <f t="shared" si="114"/>
        <v>0</v>
      </c>
      <c r="AL280" s="20">
        <f t="shared" si="101"/>
        <v>0</v>
      </c>
      <c r="AM280" s="19"/>
      <c r="AN280" s="19"/>
      <c r="AO280" s="19"/>
      <c r="AP280" s="19">
        <f t="shared" si="115"/>
        <v>0</v>
      </c>
      <c r="AQ280" s="20">
        <f t="shared" si="102"/>
        <v>0</v>
      </c>
      <c r="AR280" s="19"/>
      <c r="AS280" s="19"/>
      <c r="AT280" s="19"/>
      <c r="AU280" s="19">
        <f t="shared" si="116"/>
        <v>0</v>
      </c>
      <c r="AV280" s="20">
        <f t="shared" si="103"/>
        <v>0</v>
      </c>
      <c r="AW280" s="19"/>
      <c r="AX280" s="19"/>
      <c r="AY280" s="19"/>
      <c r="AZ280" s="19">
        <f t="shared" si="117"/>
        <v>0</v>
      </c>
      <c r="BA280" s="18">
        <f t="shared" si="104"/>
        <v>0</v>
      </c>
      <c r="BB280" s="19"/>
      <c r="BC280" s="19"/>
      <c r="BD280" s="19"/>
      <c r="BE280" s="19">
        <f t="shared" si="118"/>
        <v>0</v>
      </c>
      <c r="BF280" s="18">
        <f t="shared" si="105"/>
        <v>0</v>
      </c>
      <c r="BG280" s="19"/>
      <c r="BH280" s="19"/>
      <c r="BI280" s="19"/>
      <c r="BJ280" s="19">
        <f t="shared" si="119"/>
        <v>0</v>
      </c>
      <c r="BK280" s="18">
        <f t="shared" si="106"/>
        <v>0</v>
      </c>
    </row>
    <row r="281" spans="1:63" ht="24" x14ac:dyDescent="0.25">
      <c r="A281" s="44">
        <v>209035001</v>
      </c>
      <c r="B281" s="46" t="s">
        <v>143</v>
      </c>
      <c r="C281" s="45">
        <f>VLOOKUP(A281,'[31]MD agosto datos (2)'!$B$1170:$J$1753,9,0)</f>
        <v>0.11</v>
      </c>
      <c r="D281" s="35">
        <f>VLOOKUP(A281,'[31]MD agosto datos (2)'!$B$2:$I$585,6,0)</f>
        <v>0</v>
      </c>
      <c r="E281" s="35">
        <f>VLOOKUP(A281,'[31]MD agosto datos (2)'!$B$2:$H$585,7,0)</f>
        <v>0</v>
      </c>
      <c r="F281" s="36">
        <f>VLOOKUP(A281,'[31]MD agosto datos (2)'!$B$2:$I$585,8,0)</f>
        <v>0</v>
      </c>
      <c r="G281" s="35">
        <f t="shared" si="107"/>
        <v>0</v>
      </c>
      <c r="H281" s="35">
        <f t="shared" si="108"/>
        <v>0</v>
      </c>
      <c r="I281" s="35">
        <f>VLOOKUP(A281,'[31]MD agosto datos (2)'!$B$586:$I$1169,6,0)</f>
        <v>0</v>
      </c>
      <c r="J281" s="35">
        <f>VLOOKUP(A281,'[31]MD agosto datos (2)'!$B$586:$I$1169,7,0)</f>
        <v>0</v>
      </c>
      <c r="K281" s="36">
        <f>VLOOKUP(A281,'[31]MD agosto datos (2)'!$B$586:$I$1169,8,0)</f>
        <v>0</v>
      </c>
      <c r="L281" s="40">
        <f t="shared" si="109"/>
        <v>0</v>
      </c>
      <c r="M281" s="41">
        <f t="shared" si="110"/>
        <v>0</v>
      </c>
      <c r="N281" s="35">
        <f>VLOOKUP(A281,'[31]MD agosto datos (2)'!$B$1170:$I$1753,6,0)</f>
        <v>0</v>
      </c>
      <c r="O281" s="35">
        <f>VLOOKUP(A281,'[31]MD agosto datos (2)'!$B$1170:$I$1753,7,0)</f>
        <v>0</v>
      </c>
      <c r="P281" s="36">
        <f>VLOOKUP(A281,'[31]MD agosto datos (2)'!$B$1170:$I$1753,8,0)</f>
        <v>0</v>
      </c>
      <c r="Q281" s="42">
        <f t="shared" si="111"/>
        <v>0</v>
      </c>
      <c r="R281" s="43">
        <f t="shared" si="112"/>
        <v>0</v>
      </c>
      <c r="S281" s="15"/>
      <c r="T281" s="16"/>
      <c r="U281" s="16"/>
      <c r="V281" s="17">
        <f t="shared" si="113"/>
        <v>0</v>
      </c>
      <c r="W281" s="18">
        <f t="shared" si="97"/>
        <v>0</v>
      </c>
      <c r="X281" s="16"/>
      <c r="Y281" s="16"/>
      <c r="Z281" s="16"/>
      <c r="AA281" s="19">
        <f t="shared" si="98"/>
        <v>0</v>
      </c>
      <c r="AB281" s="20">
        <f t="shared" si="99"/>
        <v>0</v>
      </c>
      <c r="AC281" s="16"/>
      <c r="AD281" s="21"/>
      <c r="AE281" s="21"/>
      <c r="AF281" s="19">
        <f t="shared" si="96"/>
        <v>0</v>
      </c>
      <c r="AG281" s="20">
        <f t="shared" si="100"/>
        <v>0</v>
      </c>
      <c r="AH281" s="19"/>
      <c r="AI281" s="19"/>
      <c r="AJ281" s="19"/>
      <c r="AK281" s="19">
        <f t="shared" si="114"/>
        <v>0</v>
      </c>
      <c r="AL281" s="20">
        <f t="shared" si="101"/>
        <v>0</v>
      </c>
      <c r="AM281" s="19"/>
      <c r="AN281" s="19"/>
      <c r="AO281" s="19"/>
      <c r="AP281" s="19">
        <f t="shared" si="115"/>
        <v>0</v>
      </c>
      <c r="AQ281" s="20">
        <f t="shared" si="102"/>
        <v>0</v>
      </c>
      <c r="AR281" s="19"/>
      <c r="AS281" s="19"/>
      <c r="AT281" s="19"/>
      <c r="AU281" s="19">
        <f t="shared" si="116"/>
        <v>0</v>
      </c>
      <c r="AV281" s="20">
        <f t="shared" si="103"/>
        <v>0</v>
      </c>
      <c r="AW281" s="19"/>
      <c r="AX281" s="19"/>
      <c r="AY281" s="19"/>
      <c r="AZ281" s="19">
        <f t="shared" si="117"/>
        <v>0</v>
      </c>
      <c r="BA281" s="18">
        <f t="shared" si="104"/>
        <v>0</v>
      </c>
      <c r="BB281" s="19"/>
      <c r="BC281" s="19"/>
      <c r="BD281" s="19"/>
      <c r="BE281" s="19">
        <f t="shared" si="118"/>
        <v>0</v>
      </c>
      <c r="BF281" s="18">
        <f t="shared" si="105"/>
        <v>0</v>
      </c>
      <c r="BG281" s="19"/>
      <c r="BH281" s="19"/>
      <c r="BI281" s="19"/>
      <c r="BJ281" s="19">
        <f t="shared" si="119"/>
        <v>0</v>
      </c>
      <c r="BK281" s="18">
        <f t="shared" si="106"/>
        <v>0</v>
      </c>
    </row>
    <row r="282" spans="1:63" ht="24" x14ac:dyDescent="0.25">
      <c r="A282" s="44">
        <v>209035201</v>
      </c>
      <c r="B282" s="46" t="s">
        <v>144</v>
      </c>
      <c r="C282" s="45">
        <f>VLOOKUP(A282,'[31]MD agosto datos (2)'!$B$1170:$J$1753,9,0)</f>
        <v>6.77</v>
      </c>
      <c r="D282" s="35">
        <f>VLOOKUP(A282,'[31]MD agosto datos (2)'!$B$2:$I$585,6,0)</f>
        <v>0</v>
      </c>
      <c r="E282" s="35">
        <f>VLOOKUP(A282,'[31]MD agosto datos (2)'!$B$2:$H$585,7,0)</f>
        <v>0</v>
      </c>
      <c r="F282" s="36">
        <f>VLOOKUP(A282,'[31]MD agosto datos (2)'!$B$2:$I$585,8,0)</f>
        <v>0</v>
      </c>
      <c r="G282" s="35">
        <f t="shared" si="107"/>
        <v>0</v>
      </c>
      <c r="H282" s="35">
        <f t="shared" si="108"/>
        <v>0</v>
      </c>
      <c r="I282" s="35">
        <f>VLOOKUP(A282,'[31]MD agosto datos (2)'!$B$586:$I$1169,6,0)</f>
        <v>0</v>
      </c>
      <c r="J282" s="35">
        <f>VLOOKUP(A282,'[31]MD agosto datos (2)'!$B$586:$I$1169,7,0)</f>
        <v>0</v>
      </c>
      <c r="K282" s="36">
        <f>VLOOKUP(A282,'[31]MD agosto datos (2)'!$B$586:$I$1169,8,0)</f>
        <v>0</v>
      </c>
      <c r="L282" s="40">
        <f t="shared" si="109"/>
        <v>0</v>
      </c>
      <c r="M282" s="41">
        <f t="shared" si="110"/>
        <v>0</v>
      </c>
      <c r="N282" s="35">
        <f>VLOOKUP(A282,'[31]MD agosto datos (2)'!$B$1170:$I$1753,6,0)</f>
        <v>0</v>
      </c>
      <c r="O282" s="35">
        <f>VLOOKUP(A282,'[31]MD agosto datos (2)'!$B$1170:$I$1753,7,0)</f>
        <v>0</v>
      </c>
      <c r="P282" s="36">
        <f>VLOOKUP(A282,'[31]MD agosto datos (2)'!$B$1170:$I$1753,8,0)</f>
        <v>0</v>
      </c>
      <c r="Q282" s="42">
        <f t="shared" si="111"/>
        <v>0</v>
      </c>
      <c r="R282" s="43">
        <f t="shared" si="112"/>
        <v>0</v>
      </c>
      <c r="S282" s="15"/>
      <c r="T282" s="16"/>
      <c r="U282" s="16"/>
      <c r="V282" s="17">
        <f t="shared" si="113"/>
        <v>0</v>
      </c>
      <c r="W282" s="18">
        <f t="shared" si="97"/>
        <v>0</v>
      </c>
      <c r="X282" s="16"/>
      <c r="Y282" s="16"/>
      <c r="Z282" s="16"/>
      <c r="AA282" s="19">
        <f t="shared" si="98"/>
        <v>0</v>
      </c>
      <c r="AB282" s="20">
        <f t="shared" si="99"/>
        <v>0</v>
      </c>
      <c r="AC282" s="16"/>
      <c r="AD282" s="21"/>
      <c r="AE282" s="21"/>
      <c r="AF282" s="19">
        <f t="shared" si="96"/>
        <v>0</v>
      </c>
      <c r="AG282" s="20">
        <f t="shared" si="100"/>
        <v>0</v>
      </c>
      <c r="AH282" s="19"/>
      <c r="AI282" s="19"/>
      <c r="AJ282" s="19"/>
      <c r="AK282" s="19">
        <f t="shared" si="114"/>
        <v>0</v>
      </c>
      <c r="AL282" s="20">
        <f t="shared" si="101"/>
        <v>0</v>
      </c>
      <c r="AM282" s="19"/>
      <c r="AN282" s="19"/>
      <c r="AO282" s="19"/>
      <c r="AP282" s="19">
        <f t="shared" si="115"/>
        <v>0</v>
      </c>
      <c r="AQ282" s="20">
        <f t="shared" si="102"/>
        <v>0</v>
      </c>
      <c r="AR282" s="19"/>
      <c r="AS282" s="19"/>
      <c r="AT282" s="19"/>
      <c r="AU282" s="19">
        <f t="shared" si="116"/>
        <v>0</v>
      </c>
      <c r="AV282" s="20">
        <f t="shared" si="103"/>
        <v>0</v>
      </c>
      <c r="AW282" s="19"/>
      <c r="AX282" s="19"/>
      <c r="AY282" s="19"/>
      <c r="AZ282" s="19">
        <f t="shared" si="117"/>
        <v>0</v>
      </c>
      <c r="BA282" s="18">
        <f t="shared" si="104"/>
        <v>0</v>
      </c>
      <c r="BB282" s="19"/>
      <c r="BC282" s="19"/>
      <c r="BD282" s="19"/>
      <c r="BE282" s="19">
        <f t="shared" si="118"/>
        <v>0</v>
      </c>
      <c r="BF282" s="18">
        <f t="shared" si="105"/>
        <v>0</v>
      </c>
      <c r="BG282" s="19"/>
      <c r="BH282" s="19"/>
      <c r="BI282" s="19"/>
      <c r="BJ282" s="19">
        <f t="shared" si="119"/>
        <v>0</v>
      </c>
      <c r="BK282" s="18">
        <f t="shared" si="106"/>
        <v>0</v>
      </c>
    </row>
    <row r="283" spans="1:63" ht="24" x14ac:dyDescent="0.25">
      <c r="A283" s="44">
        <v>209035202</v>
      </c>
      <c r="B283" s="46" t="s">
        <v>145</v>
      </c>
      <c r="C283" s="45">
        <f>VLOOKUP(A283,'[31]MD agosto datos (2)'!$B$1170:$J$1753,9,0)</f>
        <v>0.63</v>
      </c>
      <c r="D283" s="35">
        <f>VLOOKUP(A283,'[31]MD agosto datos (2)'!$B$2:$I$585,6,0)</f>
        <v>0</v>
      </c>
      <c r="E283" s="35">
        <f>VLOOKUP(A283,'[31]MD agosto datos (2)'!$B$2:$H$585,7,0)</f>
        <v>0</v>
      </c>
      <c r="F283" s="36">
        <f>VLOOKUP(A283,'[31]MD agosto datos (2)'!$B$2:$I$585,8,0)</f>
        <v>0</v>
      </c>
      <c r="G283" s="35">
        <f t="shared" si="107"/>
        <v>0</v>
      </c>
      <c r="H283" s="35">
        <f t="shared" si="108"/>
        <v>0</v>
      </c>
      <c r="I283" s="35">
        <f>VLOOKUP(A283,'[31]MD agosto datos (2)'!$B$586:$I$1169,6,0)</f>
        <v>0</v>
      </c>
      <c r="J283" s="35">
        <f>VLOOKUP(A283,'[31]MD agosto datos (2)'!$B$586:$I$1169,7,0)</f>
        <v>0</v>
      </c>
      <c r="K283" s="36">
        <f>VLOOKUP(A283,'[31]MD agosto datos (2)'!$B$586:$I$1169,8,0)</f>
        <v>0</v>
      </c>
      <c r="L283" s="40">
        <f t="shared" si="109"/>
        <v>0</v>
      </c>
      <c r="M283" s="41">
        <f t="shared" si="110"/>
        <v>0</v>
      </c>
      <c r="N283" s="35">
        <f>VLOOKUP(A283,'[31]MD agosto datos (2)'!$B$1170:$I$1753,6,0)</f>
        <v>0</v>
      </c>
      <c r="O283" s="35">
        <f>VLOOKUP(A283,'[31]MD agosto datos (2)'!$B$1170:$I$1753,7,0)</f>
        <v>0</v>
      </c>
      <c r="P283" s="36">
        <f>VLOOKUP(A283,'[31]MD agosto datos (2)'!$B$1170:$I$1753,8,0)</f>
        <v>0</v>
      </c>
      <c r="Q283" s="42">
        <f t="shared" si="111"/>
        <v>0</v>
      </c>
      <c r="R283" s="43">
        <f t="shared" si="112"/>
        <v>0</v>
      </c>
      <c r="S283" s="15"/>
      <c r="T283" s="16"/>
      <c r="U283" s="16"/>
      <c r="V283" s="17">
        <f t="shared" si="113"/>
        <v>0</v>
      </c>
      <c r="W283" s="18">
        <f t="shared" si="97"/>
        <v>0</v>
      </c>
      <c r="X283" s="16"/>
      <c r="Y283" s="16"/>
      <c r="Z283" s="16"/>
      <c r="AA283" s="19">
        <f t="shared" si="98"/>
        <v>0</v>
      </c>
      <c r="AB283" s="20">
        <f t="shared" si="99"/>
        <v>0</v>
      </c>
      <c r="AC283" s="16"/>
      <c r="AD283" s="21"/>
      <c r="AE283" s="21"/>
      <c r="AF283" s="19">
        <f t="shared" si="96"/>
        <v>0</v>
      </c>
      <c r="AG283" s="20">
        <f t="shared" si="100"/>
        <v>0</v>
      </c>
      <c r="AH283" s="19"/>
      <c r="AI283" s="19"/>
      <c r="AJ283" s="19"/>
      <c r="AK283" s="19">
        <f t="shared" si="114"/>
        <v>0</v>
      </c>
      <c r="AL283" s="20">
        <f t="shared" si="101"/>
        <v>0</v>
      </c>
      <c r="AM283" s="19"/>
      <c r="AN283" s="19"/>
      <c r="AO283" s="19"/>
      <c r="AP283" s="19">
        <f t="shared" si="115"/>
        <v>0</v>
      </c>
      <c r="AQ283" s="20">
        <f t="shared" si="102"/>
        <v>0</v>
      </c>
      <c r="AR283" s="19"/>
      <c r="AS283" s="19"/>
      <c r="AT283" s="19"/>
      <c r="AU283" s="19">
        <f t="shared" si="116"/>
        <v>0</v>
      </c>
      <c r="AV283" s="20">
        <f t="shared" si="103"/>
        <v>0</v>
      </c>
      <c r="AW283" s="19"/>
      <c r="AX283" s="19"/>
      <c r="AY283" s="19"/>
      <c r="AZ283" s="19">
        <f t="shared" si="117"/>
        <v>0</v>
      </c>
      <c r="BA283" s="18">
        <f t="shared" si="104"/>
        <v>0</v>
      </c>
      <c r="BB283" s="19"/>
      <c r="BC283" s="19"/>
      <c r="BD283" s="19"/>
      <c r="BE283" s="19">
        <f t="shared" si="118"/>
        <v>0</v>
      </c>
      <c r="BF283" s="18">
        <f t="shared" si="105"/>
        <v>0</v>
      </c>
      <c r="BG283" s="19"/>
      <c r="BH283" s="19"/>
      <c r="BI283" s="19"/>
      <c r="BJ283" s="19">
        <f t="shared" si="119"/>
        <v>0</v>
      </c>
      <c r="BK283" s="18">
        <f t="shared" si="106"/>
        <v>0</v>
      </c>
    </row>
    <row r="284" spans="1:63" ht="60" x14ac:dyDescent="0.25">
      <c r="A284" s="44">
        <v>209035203</v>
      </c>
      <c r="B284" s="46" t="s">
        <v>146</v>
      </c>
      <c r="C284" s="45">
        <f>VLOOKUP(A284,'[31]MD agosto datos (2)'!$B$1170:$J$1753,9,0)</f>
        <v>0.28000000000000003</v>
      </c>
      <c r="D284" s="35">
        <f>VLOOKUP(A284,'[31]MD agosto datos (2)'!$B$2:$I$585,6,0)</f>
        <v>0</v>
      </c>
      <c r="E284" s="35">
        <f>VLOOKUP(A284,'[31]MD agosto datos (2)'!$B$2:$H$585,7,0)</f>
        <v>0</v>
      </c>
      <c r="F284" s="36">
        <f>VLOOKUP(A284,'[31]MD agosto datos (2)'!$B$2:$I$585,8,0)</f>
        <v>0</v>
      </c>
      <c r="G284" s="35">
        <f t="shared" si="107"/>
        <v>0</v>
      </c>
      <c r="H284" s="35">
        <f t="shared" si="108"/>
        <v>0</v>
      </c>
      <c r="I284" s="35">
        <f>VLOOKUP(A284,'[31]MD agosto datos (2)'!$B$586:$I$1169,6,0)</f>
        <v>0</v>
      </c>
      <c r="J284" s="35">
        <f>VLOOKUP(A284,'[31]MD agosto datos (2)'!$B$586:$I$1169,7,0)</f>
        <v>0</v>
      </c>
      <c r="K284" s="36">
        <f>VLOOKUP(A284,'[31]MD agosto datos (2)'!$B$586:$I$1169,8,0)</f>
        <v>0</v>
      </c>
      <c r="L284" s="40">
        <f t="shared" si="109"/>
        <v>0</v>
      </c>
      <c r="M284" s="41">
        <f t="shared" si="110"/>
        <v>0</v>
      </c>
      <c r="N284" s="35">
        <f>VLOOKUP(A284,'[31]MD agosto datos (2)'!$B$1170:$I$1753,6,0)</f>
        <v>0</v>
      </c>
      <c r="O284" s="35">
        <f>VLOOKUP(A284,'[31]MD agosto datos (2)'!$B$1170:$I$1753,7,0)</f>
        <v>0</v>
      </c>
      <c r="P284" s="36">
        <f>VLOOKUP(A284,'[31]MD agosto datos (2)'!$B$1170:$I$1753,8,0)</f>
        <v>0</v>
      </c>
      <c r="Q284" s="42">
        <f t="shared" si="111"/>
        <v>0</v>
      </c>
      <c r="R284" s="43">
        <f t="shared" si="112"/>
        <v>0</v>
      </c>
      <c r="S284" s="15"/>
      <c r="T284" s="16"/>
      <c r="U284" s="16"/>
      <c r="V284" s="17">
        <f t="shared" si="113"/>
        <v>0</v>
      </c>
      <c r="W284" s="18">
        <f t="shared" si="97"/>
        <v>0</v>
      </c>
      <c r="X284" s="16"/>
      <c r="Y284" s="16"/>
      <c r="Z284" s="16"/>
      <c r="AA284" s="19">
        <f t="shared" si="98"/>
        <v>0</v>
      </c>
      <c r="AB284" s="20">
        <f t="shared" si="99"/>
        <v>0</v>
      </c>
      <c r="AC284" s="16"/>
      <c r="AD284" s="21"/>
      <c r="AE284" s="21"/>
      <c r="AF284" s="19">
        <f t="shared" si="96"/>
        <v>0</v>
      </c>
      <c r="AG284" s="20">
        <f t="shared" si="100"/>
        <v>0</v>
      </c>
      <c r="AH284" s="19"/>
      <c r="AI284" s="19"/>
      <c r="AJ284" s="19"/>
      <c r="AK284" s="19">
        <f t="shared" si="114"/>
        <v>0</v>
      </c>
      <c r="AL284" s="20">
        <f t="shared" si="101"/>
        <v>0</v>
      </c>
      <c r="AM284" s="19"/>
      <c r="AN284" s="19"/>
      <c r="AO284" s="19"/>
      <c r="AP284" s="19">
        <f t="shared" si="115"/>
        <v>0</v>
      </c>
      <c r="AQ284" s="20">
        <f t="shared" si="102"/>
        <v>0</v>
      </c>
      <c r="AR284" s="19"/>
      <c r="AS284" s="19"/>
      <c r="AT284" s="19"/>
      <c r="AU284" s="19">
        <f t="shared" si="116"/>
        <v>0</v>
      </c>
      <c r="AV284" s="20">
        <f t="shared" si="103"/>
        <v>0</v>
      </c>
      <c r="AW284" s="19"/>
      <c r="AX284" s="19"/>
      <c r="AY284" s="19"/>
      <c r="AZ284" s="19">
        <f t="shared" si="117"/>
        <v>0</v>
      </c>
      <c r="BA284" s="18">
        <f t="shared" si="104"/>
        <v>0</v>
      </c>
      <c r="BB284" s="19"/>
      <c r="BC284" s="19"/>
      <c r="BD284" s="19"/>
      <c r="BE284" s="19">
        <f t="shared" si="118"/>
        <v>0</v>
      </c>
      <c r="BF284" s="18">
        <f t="shared" si="105"/>
        <v>0</v>
      </c>
      <c r="BG284" s="19"/>
      <c r="BH284" s="19"/>
      <c r="BI284" s="19"/>
      <c r="BJ284" s="19">
        <f t="shared" si="119"/>
        <v>0</v>
      </c>
      <c r="BK284" s="18">
        <f t="shared" si="106"/>
        <v>0</v>
      </c>
    </row>
    <row r="285" spans="1:63" ht="36" x14ac:dyDescent="0.25">
      <c r="A285" s="44">
        <v>209035400</v>
      </c>
      <c r="B285" s="46" t="s">
        <v>148</v>
      </c>
      <c r="C285" s="45">
        <f>VLOOKUP(A285,'[31]MD agosto datos (2)'!$B$1170:$J$1753,9,0)</f>
        <v>1</v>
      </c>
      <c r="D285" s="35">
        <f>VLOOKUP(A285,'[31]MD agosto datos (2)'!$B$2:$I$585,6,0)</f>
        <v>0</v>
      </c>
      <c r="E285" s="35">
        <f>VLOOKUP(A285,'[31]MD agosto datos (2)'!$B$2:$H$585,7,0)</f>
        <v>0</v>
      </c>
      <c r="F285" s="36">
        <f>VLOOKUP(A285,'[31]MD agosto datos (2)'!$B$2:$I$585,8,0)</f>
        <v>0</v>
      </c>
      <c r="G285" s="35">
        <f t="shared" si="107"/>
        <v>0</v>
      </c>
      <c r="H285" s="35">
        <f t="shared" si="108"/>
        <v>0</v>
      </c>
      <c r="I285" s="35">
        <f>VLOOKUP(A285,'[31]MD agosto datos (2)'!$B$586:$I$1169,6,0)</f>
        <v>0</v>
      </c>
      <c r="J285" s="35">
        <f>VLOOKUP(A285,'[31]MD agosto datos (2)'!$B$586:$I$1169,7,0)</f>
        <v>0</v>
      </c>
      <c r="K285" s="36">
        <f>VLOOKUP(A285,'[31]MD agosto datos (2)'!$B$586:$I$1169,8,0)</f>
        <v>0</v>
      </c>
      <c r="L285" s="40">
        <f t="shared" si="109"/>
        <v>0</v>
      </c>
      <c r="M285" s="41">
        <f t="shared" si="110"/>
        <v>0</v>
      </c>
      <c r="N285" s="35">
        <f>VLOOKUP(A285,'[31]MD agosto datos (2)'!$B$1170:$I$1753,6,0)</f>
        <v>0</v>
      </c>
      <c r="O285" s="35">
        <f>VLOOKUP(A285,'[31]MD agosto datos (2)'!$B$1170:$I$1753,7,0)</f>
        <v>0</v>
      </c>
      <c r="P285" s="36">
        <f>VLOOKUP(A285,'[31]MD agosto datos (2)'!$B$1170:$I$1753,8,0)</f>
        <v>0</v>
      </c>
      <c r="Q285" s="42">
        <f t="shared" si="111"/>
        <v>0</v>
      </c>
      <c r="R285" s="43">
        <f t="shared" si="112"/>
        <v>0</v>
      </c>
      <c r="S285" s="15"/>
      <c r="T285" s="16"/>
      <c r="U285" s="16"/>
      <c r="V285" s="17">
        <f t="shared" si="113"/>
        <v>0</v>
      </c>
      <c r="W285" s="18">
        <f t="shared" si="97"/>
        <v>0</v>
      </c>
      <c r="X285" s="16"/>
      <c r="Y285" s="16"/>
      <c r="Z285" s="16"/>
      <c r="AA285" s="19">
        <f t="shared" si="98"/>
        <v>0</v>
      </c>
      <c r="AB285" s="20">
        <f t="shared" si="99"/>
        <v>0</v>
      </c>
      <c r="AC285" s="16"/>
      <c r="AD285" s="21"/>
      <c r="AE285" s="21"/>
      <c r="AF285" s="19">
        <f t="shared" si="96"/>
        <v>0</v>
      </c>
      <c r="AG285" s="20">
        <f t="shared" si="100"/>
        <v>0</v>
      </c>
      <c r="AH285" s="19"/>
      <c r="AI285" s="19"/>
      <c r="AJ285" s="19"/>
      <c r="AK285" s="19">
        <f t="shared" si="114"/>
        <v>0</v>
      </c>
      <c r="AL285" s="20">
        <f t="shared" si="101"/>
        <v>0</v>
      </c>
      <c r="AM285" s="19"/>
      <c r="AN285" s="19"/>
      <c r="AO285" s="19"/>
      <c r="AP285" s="19">
        <f t="shared" si="115"/>
        <v>0</v>
      </c>
      <c r="AQ285" s="20">
        <f t="shared" si="102"/>
        <v>0</v>
      </c>
      <c r="AR285" s="19"/>
      <c r="AS285" s="19"/>
      <c r="AT285" s="19"/>
      <c r="AU285" s="19">
        <f t="shared" si="116"/>
        <v>0</v>
      </c>
      <c r="AV285" s="20">
        <f t="shared" si="103"/>
        <v>0</v>
      </c>
      <c r="AW285" s="19"/>
      <c r="AX285" s="19"/>
      <c r="AY285" s="19"/>
      <c r="AZ285" s="19">
        <f t="shared" si="117"/>
        <v>0</v>
      </c>
      <c r="BA285" s="18">
        <f t="shared" si="104"/>
        <v>0</v>
      </c>
      <c r="BB285" s="19"/>
      <c r="BC285" s="19"/>
      <c r="BD285" s="19"/>
      <c r="BE285" s="19">
        <f t="shared" si="118"/>
        <v>0</v>
      </c>
      <c r="BF285" s="18">
        <f t="shared" si="105"/>
        <v>0</v>
      </c>
      <c r="BG285" s="19"/>
      <c r="BH285" s="19"/>
      <c r="BI285" s="19"/>
      <c r="BJ285" s="19">
        <f t="shared" si="119"/>
        <v>0</v>
      </c>
      <c r="BK285" s="18">
        <f t="shared" si="106"/>
        <v>0</v>
      </c>
    </row>
    <row r="286" spans="1:63" x14ac:dyDescent="0.25">
      <c r="A286" s="44">
        <v>209035401</v>
      </c>
      <c r="B286" s="46" t="s">
        <v>149</v>
      </c>
      <c r="C286" s="45">
        <f>VLOOKUP(A286,'[31]MD agosto datos (2)'!$B$1170:$J$1753,9,0)</f>
        <v>0.81</v>
      </c>
      <c r="D286" s="35">
        <f>VLOOKUP(A286,'[31]MD agosto datos (2)'!$B$2:$I$585,6,0)</f>
        <v>3912</v>
      </c>
      <c r="E286" s="35">
        <f>VLOOKUP(A286,'[31]MD agosto datos (2)'!$B$2:$H$585,7,0)</f>
        <v>0</v>
      </c>
      <c r="F286" s="36">
        <f>VLOOKUP(A286,'[31]MD agosto datos (2)'!$B$2:$I$585,8,0)</f>
        <v>0</v>
      </c>
      <c r="G286" s="35">
        <f t="shared" si="107"/>
        <v>3912</v>
      </c>
      <c r="H286" s="35">
        <f t="shared" si="108"/>
        <v>3168.7200000000003</v>
      </c>
      <c r="I286" s="35">
        <f>VLOOKUP(A286,'[31]MD agosto datos (2)'!$B$586:$I$1169,6,0)</f>
        <v>0</v>
      </c>
      <c r="J286" s="35">
        <f>VLOOKUP(A286,'[31]MD agosto datos (2)'!$B$586:$I$1169,7,0)</f>
        <v>1272</v>
      </c>
      <c r="K286" s="36">
        <f>VLOOKUP(A286,'[31]MD agosto datos (2)'!$B$586:$I$1169,8,0)</f>
        <v>102</v>
      </c>
      <c r="L286" s="40">
        <f t="shared" si="109"/>
        <v>1374</v>
      </c>
      <c r="M286" s="41">
        <f t="shared" si="110"/>
        <v>1112.94</v>
      </c>
      <c r="N286" s="35">
        <f>VLOOKUP(A286,'[31]MD agosto datos (2)'!$B$1170:$I$1753,6,0)</f>
        <v>0</v>
      </c>
      <c r="O286" s="35">
        <f>VLOOKUP(A286,'[31]MD agosto datos (2)'!$B$1170:$I$1753,7,0)</f>
        <v>318</v>
      </c>
      <c r="P286" s="36">
        <f>VLOOKUP(A286,'[31]MD agosto datos (2)'!$B$1170:$I$1753,8,0)</f>
        <v>0</v>
      </c>
      <c r="Q286" s="42">
        <f t="shared" si="111"/>
        <v>318</v>
      </c>
      <c r="R286" s="43">
        <f t="shared" si="112"/>
        <v>257.58000000000004</v>
      </c>
      <c r="S286" s="15"/>
      <c r="T286" s="16"/>
      <c r="U286" s="16"/>
      <c r="V286" s="17">
        <f t="shared" si="113"/>
        <v>0</v>
      </c>
      <c r="W286" s="18">
        <f t="shared" si="97"/>
        <v>0</v>
      </c>
      <c r="X286" s="16"/>
      <c r="Y286" s="16"/>
      <c r="Z286" s="16"/>
      <c r="AA286" s="19">
        <f t="shared" si="98"/>
        <v>0</v>
      </c>
      <c r="AB286" s="20">
        <f t="shared" si="99"/>
        <v>0</v>
      </c>
      <c r="AC286" s="16"/>
      <c r="AD286" s="21"/>
      <c r="AE286" s="21"/>
      <c r="AF286" s="19">
        <f t="shared" si="96"/>
        <v>0</v>
      </c>
      <c r="AG286" s="20">
        <f t="shared" si="100"/>
        <v>0</v>
      </c>
      <c r="AH286" s="19"/>
      <c r="AI286" s="19"/>
      <c r="AJ286" s="19"/>
      <c r="AK286" s="19">
        <f t="shared" si="114"/>
        <v>0</v>
      </c>
      <c r="AL286" s="20">
        <f t="shared" si="101"/>
        <v>0</v>
      </c>
      <c r="AM286" s="19"/>
      <c r="AN286" s="19"/>
      <c r="AO286" s="19"/>
      <c r="AP286" s="19">
        <f t="shared" si="115"/>
        <v>0</v>
      </c>
      <c r="AQ286" s="20">
        <f t="shared" si="102"/>
        <v>0</v>
      </c>
      <c r="AR286" s="19"/>
      <c r="AS286" s="19"/>
      <c r="AT286" s="19"/>
      <c r="AU286" s="19">
        <f t="shared" si="116"/>
        <v>0</v>
      </c>
      <c r="AV286" s="20">
        <f t="shared" si="103"/>
        <v>0</v>
      </c>
      <c r="AW286" s="19"/>
      <c r="AX286" s="19"/>
      <c r="AY286" s="19"/>
      <c r="AZ286" s="19">
        <f t="shared" si="117"/>
        <v>0</v>
      </c>
      <c r="BA286" s="18">
        <f t="shared" si="104"/>
        <v>0</v>
      </c>
      <c r="BB286" s="19"/>
      <c r="BC286" s="19"/>
      <c r="BD286" s="19"/>
      <c r="BE286" s="19">
        <f t="shared" si="118"/>
        <v>0</v>
      </c>
      <c r="BF286" s="18">
        <f t="shared" si="105"/>
        <v>0</v>
      </c>
      <c r="BG286" s="19"/>
      <c r="BH286" s="19"/>
      <c r="BI286" s="19"/>
      <c r="BJ286" s="19">
        <f t="shared" si="119"/>
        <v>0</v>
      </c>
      <c r="BK286" s="18">
        <f t="shared" si="106"/>
        <v>0</v>
      </c>
    </row>
    <row r="287" spans="1:63" x14ac:dyDescent="0.25">
      <c r="A287" s="44">
        <v>209036301</v>
      </c>
      <c r="B287" s="46" t="s">
        <v>150</v>
      </c>
      <c r="C287" s="45">
        <f>VLOOKUP(A287,'[31]MD agosto datos (2)'!$B$1170:$J$1753,9,0)</f>
        <v>0.18</v>
      </c>
      <c r="D287" s="35">
        <f>VLOOKUP(A287,'[31]MD agosto datos (2)'!$B$2:$I$585,6,0)</f>
        <v>0</v>
      </c>
      <c r="E287" s="35">
        <f>VLOOKUP(A287,'[31]MD agosto datos (2)'!$B$2:$H$585,7,0)</f>
        <v>0</v>
      </c>
      <c r="F287" s="36">
        <f>VLOOKUP(A287,'[31]MD agosto datos (2)'!$B$2:$I$585,8,0)</f>
        <v>0</v>
      </c>
      <c r="G287" s="35">
        <f t="shared" si="107"/>
        <v>0</v>
      </c>
      <c r="H287" s="35">
        <f t="shared" si="108"/>
        <v>0</v>
      </c>
      <c r="I287" s="35">
        <f>VLOOKUP(A287,'[31]MD agosto datos (2)'!$B$586:$I$1169,6,0)</f>
        <v>0</v>
      </c>
      <c r="J287" s="35">
        <f>VLOOKUP(A287,'[31]MD agosto datos (2)'!$B$586:$I$1169,7,0)</f>
        <v>0</v>
      </c>
      <c r="K287" s="36">
        <f>VLOOKUP(A287,'[31]MD agosto datos (2)'!$B$586:$I$1169,8,0)</f>
        <v>0</v>
      </c>
      <c r="L287" s="40">
        <f t="shared" si="109"/>
        <v>0</v>
      </c>
      <c r="M287" s="41">
        <f t="shared" si="110"/>
        <v>0</v>
      </c>
      <c r="N287" s="35">
        <f>VLOOKUP(A287,'[31]MD agosto datos (2)'!$B$1170:$I$1753,6,0)</f>
        <v>0</v>
      </c>
      <c r="O287" s="35">
        <f>VLOOKUP(A287,'[31]MD agosto datos (2)'!$B$1170:$I$1753,7,0)</f>
        <v>0</v>
      </c>
      <c r="P287" s="36">
        <f>VLOOKUP(A287,'[31]MD agosto datos (2)'!$B$1170:$I$1753,8,0)</f>
        <v>0</v>
      </c>
      <c r="Q287" s="42">
        <f t="shared" si="111"/>
        <v>0</v>
      </c>
      <c r="R287" s="43">
        <f t="shared" si="112"/>
        <v>0</v>
      </c>
      <c r="S287" s="15"/>
      <c r="T287" s="16"/>
      <c r="U287" s="16"/>
      <c r="V287" s="17">
        <f t="shared" si="113"/>
        <v>0</v>
      </c>
      <c r="W287" s="18">
        <f t="shared" si="97"/>
        <v>0</v>
      </c>
      <c r="X287" s="16"/>
      <c r="Y287" s="16"/>
      <c r="Z287" s="16"/>
      <c r="AA287" s="19">
        <f t="shared" si="98"/>
        <v>0</v>
      </c>
      <c r="AB287" s="20">
        <f t="shared" si="99"/>
        <v>0</v>
      </c>
      <c r="AC287" s="16"/>
      <c r="AD287" s="21"/>
      <c r="AE287" s="21"/>
      <c r="AF287" s="19">
        <f t="shared" si="96"/>
        <v>0</v>
      </c>
      <c r="AG287" s="20">
        <f t="shared" si="100"/>
        <v>0</v>
      </c>
      <c r="AH287" s="19"/>
      <c r="AI287" s="19"/>
      <c r="AJ287" s="19"/>
      <c r="AK287" s="19">
        <f t="shared" si="114"/>
        <v>0</v>
      </c>
      <c r="AL287" s="20">
        <f t="shared" si="101"/>
        <v>0</v>
      </c>
      <c r="AM287" s="19"/>
      <c r="AN287" s="19"/>
      <c r="AO287" s="19"/>
      <c r="AP287" s="19">
        <f t="shared" si="115"/>
        <v>0</v>
      </c>
      <c r="AQ287" s="20">
        <f t="shared" si="102"/>
        <v>0</v>
      </c>
      <c r="AR287" s="19"/>
      <c r="AS287" s="19"/>
      <c r="AT287" s="19"/>
      <c r="AU287" s="19">
        <f t="shared" si="116"/>
        <v>0</v>
      </c>
      <c r="AV287" s="20">
        <f t="shared" si="103"/>
        <v>0</v>
      </c>
      <c r="AW287" s="19"/>
      <c r="AX287" s="19"/>
      <c r="AY287" s="19"/>
      <c r="AZ287" s="19">
        <f t="shared" si="117"/>
        <v>0</v>
      </c>
      <c r="BA287" s="18">
        <f t="shared" si="104"/>
        <v>0</v>
      </c>
      <c r="BB287" s="19"/>
      <c r="BC287" s="19"/>
      <c r="BD287" s="19"/>
      <c r="BE287" s="19">
        <f t="shared" si="118"/>
        <v>0</v>
      </c>
      <c r="BF287" s="18">
        <f t="shared" si="105"/>
        <v>0</v>
      </c>
      <c r="BG287" s="19"/>
      <c r="BH287" s="19"/>
      <c r="BI287" s="19"/>
      <c r="BJ287" s="19">
        <f t="shared" si="119"/>
        <v>0</v>
      </c>
      <c r="BK287" s="18">
        <f t="shared" si="106"/>
        <v>0</v>
      </c>
    </row>
    <row r="288" spans="1:63" x14ac:dyDescent="0.25">
      <c r="A288" s="44">
        <v>209036501</v>
      </c>
      <c r="B288" s="46" t="s">
        <v>151</v>
      </c>
      <c r="C288" s="45">
        <f>VLOOKUP(A288,'[31]MD agosto datos (2)'!$B$1170:$J$1753,9,0)</f>
        <v>0.06</v>
      </c>
      <c r="D288" s="35">
        <f>VLOOKUP(A288,'[31]MD agosto datos (2)'!$B$2:$I$585,6,0)</f>
        <v>0</v>
      </c>
      <c r="E288" s="35">
        <f>VLOOKUP(A288,'[31]MD agosto datos (2)'!$B$2:$H$585,7,0)</f>
        <v>0</v>
      </c>
      <c r="F288" s="36">
        <f>VLOOKUP(A288,'[31]MD agosto datos (2)'!$B$2:$I$585,8,0)</f>
        <v>0</v>
      </c>
      <c r="G288" s="35">
        <f t="shared" si="107"/>
        <v>0</v>
      </c>
      <c r="H288" s="35">
        <f t="shared" si="108"/>
        <v>0</v>
      </c>
      <c r="I288" s="35">
        <f>VLOOKUP(A288,'[31]MD agosto datos (2)'!$B$586:$I$1169,6,0)</f>
        <v>0</v>
      </c>
      <c r="J288" s="35">
        <f>VLOOKUP(A288,'[31]MD agosto datos (2)'!$B$586:$I$1169,7,0)</f>
        <v>0</v>
      </c>
      <c r="K288" s="36">
        <f>VLOOKUP(A288,'[31]MD agosto datos (2)'!$B$586:$I$1169,8,0)</f>
        <v>0</v>
      </c>
      <c r="L288" s="40">
        <f t="shared" si="109"/>
        <v>0</v>
      </c>
      <c r="M288" s="41">
        <f t="shared" si="110"/>
        <v>0</v>
      </c>
      <c r="N288" s="35">
        <f>VLOOKUP(A288,'[31]MD agosto datos (2)'!$B$1170:$I$1753,6,0)</f>
        <v>0</v>
      </c>
      <c r="O288" s="35">
        <f>VLOOKUP(A288,'[31]MD agosto datos (2)'!$B$1170:$I$1753,7,0)</f>
        <v>0</v>
      </c>
      <c r="P288" s="36">
        <f>VLOOKUP(A288,'[31]MD agosto datos (2)'!$B$1170:$I$1753,8,0)</f>
        <v>0</v>
      </c>
      <c r="Q288" s="42">
        <f t="shared" si="111"/>
        <v>0</v>
      </c>
      <c r="R288" s="43">
        <f t="shared" si="112"/>
        <v>0</v>
      </c>
      <c r="S288" s="15"/>
      <c r="T288" s="16"/>
      <c r="U288" s="16"/>
      <c r="V288" s="17">
        <f t="shared" si="113"/>
        <v>0</v>
      </c>
      <c r="W288" s="18">
        <f t="shared" si="97"/>
        <v>0</v>
      </c>
      <c r="X288" s="16"/>
      <c r="Y288" s="16"/>
      <c r="Z288" s="16"/>
      <c r="AA288" s="19">
        <f t="shared" si="98"/>
        <v>0</v>
      </c>
      <c r="AB288" s="20">
        <f t="shared" si="99"/>
        <v>0</v>
      </c>
      <c r="AC288" s="16"/>
      <c r="AD288" s="21"/>
      <c r="AE288" s="21"/>
      <c r="AF288" s="19">
        <f t="shared" si="96"/>
        <v>0</v>
      </c>
      <c r="AG288" s="20">
        <f t="shared" si="100"/>
        <v>0</v>
      </c>
      <c r="AH288" s="19"/>
      <c r="AI288" s="19"/>
      <c r="AJ288" s="19"/>
      <c r="AK288" s="19">
        <f t="shared" si="114"/>
        <v>0</v>
      </c>
      <c r="AL288" s="20">
        <f t="shared" si="101"/>
        <v>0</v>
      </c>
      <c r="AM288" s="19"/>
      <c r="AN288" s="19"/>
      <c r="AO288" s="19"/>
      <c r="AP288" s="19">
        <f t="shared" si="115"/>
        <v>0</v>
      </c>
      <c r="AQ288" s="20">
        <f t="shared" si="102"/>
        <v>0</v>
      </c>
      <c r="AR288" s="19"/>
      <c r="AS288" s="19"/>
      <c r="AT288" s="19"/>
      <c r="AU288" s="19">
        <f t="shared" si="116"/>
        <v>0</v>
      </c>
      <c r="AV288" s="20">
        <f t="shared" si="103"/>
        <v>0</v>
      </c>
      <c r="AW288" s="19"/>
      <c r="AX288" s="19"/>
      <c r="AY288" s="19"/>
      <c r="AZ288" s="19">
        <f t="shared" si="117"/>
        <v>0</v>
      </c>
      <c r="BA288" s="18">
        <f t="shared" si="104"/>
        <v>0</v>
      </c>
      <c r="BB288" s="19"/>
      <c r="BC288" s="19"/>
      <c r="BD288" s="19"/>
      <c r="BE288" s="19">
        <f t="shared" si="118"/>
        <v>0</v>
      </c>
      <c r="BF288" s="18">
        <f t="shared" si="105"/>
        <v>0</v>
      </c>
      <c r="BG288" s="19"/>
      <c r="BH288" s="19"/>
      <c r="BI288" s="19"/>
      <c r="BJ288" s="19">
        <f t="shared" si="119"/>
        <v>0</v>
      </c>
      <c r="BK288" s="18">
        <f t="shared" si="106"/>
        <v>0</v>
      </c>
    </row>
    <row r="289" spans="1:63" x14ac:dyDescent="0.25">
      <c r="A289" s="44">
        <v>209037802</v>
      </c>
      <c r="B289" s="46" t="s">
        <v>156</v>
      </c>
      <c r="C289" s="45">
        <f>VLOOKUP(A289,'[31]MD agosto datos (2)'!$B$1170:$J$1753,9,0)</f>
        <v>2.3900000000000001E-2</v>
      </c>
      <c r="D289" s="35">
        <f>VLOOKUP(A289,'[31]MD agosto datos (2)'!$B$2:$I$585,6,0)</f>
        <v>0</v>
      </c>
      <c r="E289" s="35">
        <f>VLOOKUP(A289,'[31]MD agosto datos (2)'!$B$2:$H$585,7,0)</f>
        <v>0</v>
      </c>
      <c r="F289" s="36">
        <f>VLOOKUP(A289,'[31]MD agosto datos (2)'!$B$2:$I$585,8,0)</f>
        <v>0</v>
      </c>
      <c r="G289" s="35">
        <f t="shared" si="107"/>
        <v>0</v>
      </c>
      <c r="H289" s="35">
        <f t="shared" si="108"/>
        <v>0</v>
      </c>
      <c r="I289" s="35">
        <f>VLOOKUP(A289,'[31]MD agosto datos (2)'!$B$586:$I$1169,6,0)</f>
        <v>0</v>
      </c>
      <c r="J289" s="35">
        <f>VLOOKUP(A289,'[31]MD agosto datos (2)'!$B$586:$I$1169,7,0)</f>
        <v>0</v>
      </c>
      <c r="K289" s="36">
        <f>VLOOKUP(A289,'[31]MD agosto datos (2)'!$B$586:$I$1169,8,0)</f>
        <v>0</v>
      </c>
      <c r="L289" s="40">
        <f t="shared" si="109"/>
        <v>0</v>
      </c>
      <c r="M289" s="41">
        <f t="shared" si="110"/>
        <v>0</v>
      </c>
      <c r="N289" s="35">
        <f>VLOOKUP(A289,'[31]MD agosto datos (2)'!$B$1170:$I$1753,6,0)</f>
        <v>0</v>
      </c>
      <c r="O289" s="35">
        <f>VLOOKUP(A289,'[31]MD agosto datos (2)'!$B$1170:$I$1753,7,0)</f>
        <v>0</v>
      </c>
      <c r="P289" s="36">
        <f>VLOOKUP(A289,'[31]MD agosto datos (2)'!$B$1170:$I$1753,8,0)</f>
        <v>0</v>
      </c>
      <c r="Q289" s="42">
        <f t="shared" si="111"/>
        <v>0</v>
      </c>
      <c r="R289" s="43">
        <f t="shared" si="112"/>
        <v>0</v>
      </c>
      <c r="S289" s="15"/>
      <c r="T289" s="16"/>
      <c r="U289" s="16"/>
      <c r="V289" s="17">
        <f t="shared" si="113"/>
        <v>0</v>
      </c>
      <c r="W289" s="18">
        <f t="shared" si="97"/>
        <v>0</v>
      </c>
      <c r="X289" s="16"/>
      <c r="Y289" s="16"/>
      <c r="Z289" s="16"/>
      <c r="AA289" s="19">
        <f t="shared" si="98"/>
        <v>0</v>
      </c>
      <c r="AB289" s="20">
        <f t="shared" si="99"/>
        <v>0</v>
      </c>
      <c r="AC289" s="16"/>
      <c r="AD289" s="21"/>
      <c r="AE289" s="21"/>
      <c r="AF289" s="19">
        <f t="shared" si="96"/>
        <v>0</v>
      </c>
      <c r="AG289" s="20">
        <f t="shared" si="100"/>
        <v>0</v>
      </c>
      <c r="AH289" s="19"/>
      <c r="AI289" s="19"/>
      <c r="AJ289" s="19"/>
      <c r="AK289" s="19">
        <f t="shared" si="114"/>
        <v>0</v>
      </c>
      <c r="AL289" s="20">
        <f t="shared" si="101"/>
        <v>0</v>
      </c>
      <c r="AM289" s="19"/>
      <c r="AN289" s="19"/>
      <c r="AO289" s="19"/>
      <c r="AP289" s="19">
        <f t="shared" si="115"/>
        <v>0</v>
      </c>
      <c r="AQ289" s="20">
        <f t="shared" si="102"/>
        <v>0</v>
      </c>
      <c r="AR289" s="19"/>
      <c r="AS289" s="19"/>
      <c r="AT289" s="19"/>
      <c r="AU289" s="19">
        <f t="shared" si="116"/>
        <v>0</v>
      </c>
      <c r="AV289" s="20">
        <f t="shared" si="103"/>
        <v>0</v>
      </c>
      <c r="AW289" s="19"/>
      <c r="AX289" s="19"/>
      <c r="AY289" s="19"/>
      <c r="AZ289" s="19">
        <f t="shared" si="117"/>
        <v>0</v>
      </c>
      <c r="BA289" s="18">
        <f t="shared" si="104"/>
        <v>0</v>
      </c>
      <c r="BB289" s="19"/>
      <c r="BC289" s="19"/>
      <c r="BD289" s="19"/>
      <c r="BE289" s="19">
        <f t="shared" si="118"/>
        <v>0</v>
      </c>
      <c r="BF289" s="18">
        <f t="shared" si="105"/>
        <v>0</v>
      </c>
      <c r="BG289" s="19"/>
      <c r="BH289" s="19"/>
      <c r="BI289" s="19"/>
      <c r="BJ289" s="19">
        <f t="shared" si="119"/>
        <v>0</v>
      </c>
      <c r="BK289" s="18">
        <f t="shared" si="106"/>
        <v>0</v>
      </c>
    </row>
    <row r="290" spans="1:63" ht="24" x14ac:dyDescent="0.25">
      <c r="A290" s="44">
        <v>209038100</v>
      </c>
      <c r="B290" s="46" t="s">
        <v>161</v>
      </c>
      <c r="C290" s="45">
        <f>VLOOKUP(A290,'[31]MD agosto datos (2)'!$B$1170:$J$1753,9,0)</f>
        <v>0.73</v>
      </c>
      <c r="D290" s="35">
        <f>VLOOKUP(A290,'[31]MD agosto datos (2)'!$B$2:$I$585,6,0)</f>
        <v>0</v>
      </c>
      <c r="E290" s="35">
        <f>VLOOKUP(A290,'[31]MD agosto datos (2)'!$B$2:$H$585,7,0)</f>
        <v>0</v>
      </c>
      <c r="F290" s="36">
        <f>VLOOKUP(A290,'[31]MD agosto datos (2)'!$B$2:$I$585,8,0)</f>
        <v>0</v>
      </c>
      <c r="G290" s="35">
        <f t="shared" si="107"/>
        <v>0</v>
      </c>
      <c r="H290" s="35">
        <f t="shared" si="108"/>
        <v>0</v>
      </c>
      <c r="I290" s="35">
        <f>VLOOKUP(A290,'[31]MD agosto datos (2)'!$B$586:$I$1169,6,0)</f>
        <v>0</v>
      </c>
      <c r="J290" s="35">
        <f>VLOOKUP(A290,'[31]MD agosto datos (2)'!$B$586:$I$1169,7,0)</f>
        <v>0</v>
      </c>
      <c r="K290" s="36">
        <f>VLOOKUP(A290,'[31]MD agosto datos (2)'!$B$586:$I$1169,8,0)</f>
        <v>0</v>
      </c>
      <c r="L290" s="40">
        <f t="shared" si="109"/>
        <v>0</v>
      </c>
      <c r="M290" s="41">
        <f t="shared" si="110"/>
        <v>0</v>
      </c>
      <c r="N290" s="35">
        <f>VLOOKUP(A290,'[31]MD agosto datos (2)'!$B$1170:$I$1753,6,0)</f>
        <v>0</v>
      </c>
      <c r="O290" s="35">
        <f>VLOOKUP(A290,'[31]MD agosto datos (2)'!$B$1170:$I$1753,7,0)</f>
        <v>0</v>
      </c>
      <c r="P290" s="36">
        <f>VLOOKUP(A290,'[31]MD agosto datos (2)'!$B$1170:$I$1753,8,0)</f>
        <v>0</v>
      </c>
      <c r="Q290" s="42">
        <f t="shared" si="111"/>
        <v>0</v>
      </c>
      <c r="R290" s="43">
        <f t="shared" si="112"/>
        <v>0</v>
      </c>
      <c r="S290" s="15"/>
      <c r="T290" s="16"/>
      <c r="U290" s="16"/>
      <c r="V290" s="17">
        <f t="shared" si="113"/>
        <v>0</v>
      </c>
      <c r="W290" s="18">
        <f t="shared" si="97"/>
        <v>0</v>
      </c>
      <c r="X290" s="16"/>
      <c r="Y290" s="16"/>
      <c r="Z290" s="16"/>
      <c r="AA290" s="19">
        <f t="shared" si="98"/>
        <v>0</v>
      </c>
      <c r="AB290" s="20">
        <f t="shared" si="99"/>
        <v>0</v>
      </c>
      <c r="AC290" s="16"/>
      <c r="AD290" s="21"/>
      <c r="AE290" s="21"/>
      <c r="AF290" s="19">
        <f t="shared" si="96"/>
        <v>0</v>
      </c>
      <c r="AG290" s="20">
        <f t="shared" si="100"/>
        <v>0</v>
      </c>
      <c r="AH290" s="19"/>
      <c r="AI290" s="19"/>
      <c r="AJ290" s="19"/>
      <c r="AK290" s="19">
        <f t="shared" si="114"/>
        <v>0</v>
      </c>
      <c r="AL290" s="20">
        <f t="shared" si="101"/>
        <v>0</v>
      </c>
      <c r="AM290" s="19"/>
      <c r="AN290" s="19"/>
      <c r="AO290" s="19"/>
      <c r="AP290" s="19">
        <f t="shared" si="115"/>
        <v>0</v>
      </c>
      <c r="AQ290" s="20">
        <f t="shared" si="102"/>
        <v>0</v>
      </c>
      <c r="AR290" s="19"/>
      <c r="AS290" s="19"/>
      <c r="AT290" s="19"/>
      <c r="AU290" s="19">
        <f t="shared" si="116"/>
        <v>0</v>
      </c>
      <c r="AV290" s="20">
        <f t="shared" si="103"/>
        <v>0</v>
      </c>
      <c r="AW290" s="19"/>
      <c r="AX290" s="19"/>
      <c r="AY290" s="19"/>
      <c r="AZ290" s="19">
        <f t="shared" si="117"/>
        <v>0</v>
      </c>
      <c r="BA290" s="18">
        <f t="shared" si="104"/>
        <v>0</v>
      </c>
      <c r="BB290" s="19"/>
      <c r="BC290" s="19"/>
      <c r="BD290" s="19"/>
      <c r="BE290" s="19">
        <f t="shared" si="118"/>
        <v>0</v>
      </c>
      <c r="BF290" s="18">
        <f t="shared" si="105"/>
        <v>0</v>
      </c>
      <c r="BG290" s="19"/>
      <c r="BH290" s="19"/>
      <c r="BI290" s="19"/>
      <c r="BJ290" s="19">
        <f t="shared" si="119"/>
        <v>0</v>
      </c>
      <c r="BK290" s="18">
        <f t="shared" si="106"/>
        <v>0</v>
      </c>
    </row>
    <row r="291" spans="1:63" ht="24" x14ac:dyDescent="0.25">
      <c r="A291" s="44">
        <v>209038101</v>
      </c>
      <c r="B291" s="46" t="s">
        <v>162</v>
      </c>
      <c r="C291" s="45">
        <f>VLOOKUP(A291,'[31]MD agosto datos (2)'!$B$1170:$J$1753,9,0)</f>
        <v>0.56999999999999995</v>
      </c>
      <c r="D291" s="35">
        <f>VLOOKUP(A291,'[31]MD agosto datos (2)'!$B$2:$I$585,6,0)</f>
        <v>0</v>
      </c>
      <c r="E291" s="35">
        <f>VLOOKUP(A291,'[31]MD agosto datos (2)'!$B$2:$H$585,7,0)</f>
        <v>0</v>
      </c>
      <c r="F291" s="36">
        <f>VLOOKUP(A291,'[31]MD agosto datos (2)'!$B$2:$I$585,8,0)</f>
        <v>0</v>
      </c>
      <c r="G291" s="35">
        <f t="shared" si="107"/>
        <v>0</v>
      </c>
      <c r="H291" s="35">
        <f t="shared" si="108"/>
        <v>0</v>
      </c>
      <c r="I291" s="35">
        <f>VLOOKUP(A291,'[31]MD agosto datos (2)'!$B$586:$I$1169,6,0)</f>
        <v>0</v>
      </c>
      <c r="J291" s="35">
        <f>VLOOKUP(A291,'[31]MD agosto datos (2)'!$B$586:$I$1169,7,0)</f>
        <v>0</v>
      </c>
      <c r="K291" s="36">
        <f>VLOOKUP(A291,'[31]MD agosto datos (2)'!$B$586:$I$1169,8,0)</f>
        <v>0</v>
      </c>
      <c r="L291" s="40">
        <f t="shared" si="109"/>
        <v>0</v>
      </c>
      <c r="M291" s="41">
        <f t="shared" si="110"/>
        <v>0</v>
      </c>
      <c r="N291" s="35">
        <f>VLOOKUP(A291,'[31]MD agosto datos (2)'!$B$1170:$I$1753,6,0)</f>
        <v>0</v>
      </c>
      <c r="O291" s="35">
        <f>VLOOKUP(A291,'[31]MD agosto datos (2)'!$B$1170:$I$1753,7,0)</f>
        <v>0</v>
      </c>
      <c r="P291" s="36">
        <f>VLOOKUP(A291,'[31]MD agosto datos (2)'!$B$1170:$I$1753,8,0)</f>
        <v>0</v>
      </c>
      <c r="Q291" s="42">
        <f t="shared" si="111"/>
        <v>0</v>
      </c>
      <c r="R291" s="43">
        <f t="shared" si="112"/>
        <v>0</v>
      </c>
      <c r="S291" s="15"/>
      <c r="T291" s="16"/>
      <c r="U291" s="16"/>
      <c r="V291" s="17">
        <f t="shared" si="113"/>
        <v>0</v>
      </c>
      <c r="W291" s="18">
        <f t="shared" si="97"/>
        <v>0</v>
      </c>
      <c r="X291" s="16"/>
      <c r="Y291" s="16"/>
      <c r="Z291" s="16"/>
      <c r="AA291" s="19">
        <f t="shared" si="98"/>
        <v>0</v>
      </c>
      <c r="AB291" s="20">
        <f t="shared" si="99"/>
        <v>0</v>
      </c>
      <c r="AC291" s="16"/>
      <c r="AD291" s="21"/>
      <c r="AE291" s="21"/>
      <c r="AF291" s="19">
        <f t="shared" si="96"/>
        <v>0</v>
      </c>
      <c r="AG291" s="20">
        <f t="shared" si="100"/>
        <v>0</v>
      </c>
      <c r="AH291" s="19"/>
      <c r="AI291" s="19"/>
      <c r="AJ291" s="19"/>
      <c r="AK291" s="19">
        <f t="shared" si="114"/>
        <v>0</v>
      </c>
      <c r="AL291" s="20">
        <f t="shared" si="101"/>
        <v>0</v>
      </c>
      <c r="AM291" s="19"/>
      <c r="AN291" s="19"/>
      <c r="AO291" s="19"/>
      <c r="AP291" s="19">
        <f t="shared" si="115"/>
        <v>0</v>
      </c>
      <c r="AQ291" s="20">
        <f t="shared" si="102"/>
        <v>0</v>
      </c>
      <c r="AR291" s="19"/>
      <c r="AS291" s="19"/>
      <c r="AT291" s="19"/>
      <c r="AU291" s="19">
        <f t="shared" si="116"/>
        <v>0</v>
      </c>
      <c r="AV291" s="20">
        <f t="shared" si="103"/>
        <v>0</v>
      </c>
      <c r="AW291" s="19"/>
      <c r="AX291" s="19"/>
      <c r="AY291" s="19"/>
      <c r="AZ291" s="19">
        <f t="shared" si="117"/>
        <v>0</v>
      </c>
      <c r="BA291" s="18">
        <f t="shared" si="104"/>
        <v>0</v>
      </c>
      <c r="BB291" s="19"/>
      <c r="BC291" s="19"/>
      <c r="BD291" s="19"/>
      <c r="BE291" s="19">
        <f t="shared" si="118"/>
        <v>0</v>
      </c>
      <c r="BF291" s="18">
        <f t="shared" si="105"/>
        <v>0</v>
      </c>
      <c r="BG291" s="19"/>
      <c r="BH291" s="19"/>
      <c r="BI291" s="19"/>
      <c r="BJ291" s="19">
        <f t="shared" si="119"/>
        <v>0</v>
      </c>
      <c r="BK291" s="18">
        <f t="shared" si="106"/>
        <v>0</v>
      </c>
    </row>
    <row r="292" spans="1:63" x14ac:dyDescent="0.25">
      <c r="A292" s="44">
        <v>209038102</v>
      </c>
      <c r="B292" s="46" t="s">
        <v>163</v>
      </c>
      <c r="C292" s="45">
        <f>VLOOKUP(A292,'[31]MD agosto datos (2)'!$B$1170:$J$1753,9,0)</f>
        <v>0.56999999999999995</v>
      </c>
      <c r="D292" s="35">
        <f>VLOOKUP(A292,'[31]MD agosto datos (2)'!$B$2:$I$585,6,0)</f>
        <v>0</v>
      </c>
      <c r="E292" s="35">
        <f>VLOOKUP(A292,'[31]MD agosto datos (2)'!$B$2:$H$585,7,0)</f>
        <v>0</v>
      </c>
      <c r="F292" s="36">
        <f>VLOOKUP(A292,'[31]MD agosto datos (2)'!$B$2:$I$585,8,0)</f>
        <v>0</v>
      </c>
      <c r="G292" s="35">
        <f t="shared" si="107"/>
        <v>0</v>
      </c>
      <c r="H292" s="35">
        <f t="shared" si="108"/>
        <v>0</v>
      </c>
      <c r="I292" s="35">
        <f>VLOOKUP(A292,'[31]MD agosto datos (2)'!$B$586:$I$1169,6,0)</f>
        <v>0</v>
      </c>
      <c r="J292" s="35">
        <f>VLOOKUP(A292,'[31]MD agosto datos (2)'!$B$586:$I$1169,7,0)</f>
        <v>0</v>
      </c>
      <c r="K292" s="36">
        <f>VLOOKUP(A292,'[31]MD agosto datos (2)'!$B$586:$I$1169,8,0)</f>
        <v>0</v>
      </c>
      <c r="L292" s="40">
        <f t="shared" si="109"/>
        <v>0</v>
      </c>
      <c r="M292" s="41">
        <f t="shared" si="110"/>
        <v>0</v>
      </c>
      <c r="N292" s="35">
        <f>VLOOKUP(A292,'[31]MD agosto datos (2)'!$B$1170:$I$1753,6,0)</f>
        <v>0</v>
      </c>
      <c r="O292" s="35">
        <f>VLOOKUP(A292,'[31]MD agosto datos (2)'!$B$1170:$I$1753,7,0)</f>
        <v>0</v>
      </c>
      <c r="P292" s="36">
        <f>VLOOKUP(A292,'[31]MD agosto datos (2)'!$B$1170:$I$1753,8,0)</f>
        <v>0</v>
      </c>
      <c r="Q292" s="42">
        <f t="shared" si="111"/>
        <v>0</v>
      </c>
      <c r="R292" s="43">
        <f t="shared" si="112"/>
        <v>0</v>
      </c>
      <c r="S292" s="15"/>
      <c r="T292" s="16"/>
      <c r="U292" s="16"/>
      <c r="V292" s="17">
        <f t="shared" si="113"/>
        <v>0</v>
      </c>
      <c r="W292" s="18">
        <f t="shared" si="97"/>
        <v>0</v>
      </c>
      <c r="X292" s="16"/>
      <c r="Y292" s="16"/>
      <c r="Z292" s="16"/>
      <c r="AA292" s="19">
        <f t="shared" si="98"/>
        <v>0</v>
      </c>
      <c r="AB292" s="20">
        <f t="shared" si="99"/>
        <v>0</v>
      </c>
      <c r="AC292" s="16"/>
      <c r="AD292" s="21"/>
      <c r="AE292" s="21"/>
      <c r="AF292" s="19">
        <f t="shared" si="96"/>
        <v>0</v>
      </c>
      <c r="AG292" s="20">
        <f t="shared" si="100"/>
        <v>0</v>
      </c>
      <c r="AH292" s="19"/>
      <c r="AI292" s="19"/>
      <c r="AJ292" s="19"/>
      <c r="AK292" s="19">
        <f t="shared" si="114"/>
        <v>0</v>
      </c>
      <c r="AL292" s="20">
        <f t="shared" si="101"/>
        <v>0</v>
      </c>
      <c r="AM292" s="19"/>
      <c r="AN292" s="19"/>
      <c r="AO292" s="19"/>
      <c r="AP292" s="19">
        <f t="shared" si="115"/>
        <v>0</v>
      </c>
      <c r="AQ292" s="20">
        <f t="shared" si="102"/>
        <v>0</v>
      </c>
      <c r="AR292" s="19"/>
      <c r="AS292" s="19"/>
      <c r="AT292" s="19"/>
      <c r="AU292" s="19">
        <f t="shared" si="116"/>
        <v>0</v>
      </c>
      <c r="AV292" s="20">
        <f t="shared" si="103"/>
        <v>0</v>
      </c>
      <c r="AW292" s="19"/>
      <c r="AX292" s="19"/>
      <c r="AY292" s="19"/>
      <c r="AZ292" s="19">
        <f t="shared" si="117"/>
        <v>0</v>
      </c>
      <c r="BA292" s="18">
        <f t="shared" si="104"/>
        <v>0</v>
      </c>
      <c r="BB292" s="19"/>
      <c r="BC292" s="19"/>
      <c r="BD292" s="19"/>
      <c r="BE292" s="19">
        <f t="shared" si="118"/>
        <v>0</v>
      </c>
      <c r="BF292" s="18">
        <f t="shared" si="105"/>
        <v>0</v>
      </c>
      <c r="BG292" s="19"/>
      <c r="BH292" s="19"/>
      <c r="BI292" s="19"/>
      <c r="BJ292" s="19">
        <f t="shared" si="119"/>
        <v>0</v>
      </c>
      <c r="BK292" s="18">
        <f t="shared" si="106"/>
        <v>0</v>
      </c>
    </row>
    <row r="293" spans="1:63" x14ac:dyDescent="0.25">
      <c r="A293" s="44">
        <v>209038200</v>
      </c>
      <c r="B293" s="46" t="s">
        <v>164</v>
      </c>
      <c r="C293" s="45">
        <f>VLOOKUP(A293,'[31]MD agosto datos (2)'!$B$1170:$J$1753,9,0)</f>
        <v>0.08</v>
      </c>
      <c r="D293" s="35">
        <f>VLOOKUP(A293,'[31]MD agosto datos (2)'!$B$2:$I$585,6,0)</f>
        <v>0</v>
      </c>
      <c r="E293" s="35">
        <f>VLOOKUP(A293,'[31]MD agosto datos (2)'!$B$2:$H$585,7,0)</f>
        <v>0</v>
      </c>
      <c r="F293" s="36">
        <f>VLOOKUP(A293,'[31]MD agosto datos (2)'!$B$2:$I$585,8,0)</f>
        <v>0</v>
      </c>
      <c r="G293" s="35">
        <f t="shared" si="107"/>
        <v>0</v>
      </c>
      <c r="H293" s="35">
        <f t="shared" si="108"/>
        <v>0</v>
      </c>
      <c r="I293" s="35">
        <f>VLOOKUP(A293,'[31]MD agosto datos (2)'!$B$586:$I$1169,6,0)</f>
        <v>0</v>
      </c>
      <c r="J293" s="35">
        <f>VLOOKUP(A293,'[31]MD agosto datos (2)'!$B$586:$I$1169,7,0)</f>
        <v>0</v>
      </c>
      <c r="K293" s="36">
        <f>VLOOKUP(A293,'[31]MD agosto datos (2)'!$B$586:$I$1169,8,0)</f>
        <v>0</v>
      </c>
      <c r="L293" s="40">
        <f t="shared" si="109"/>
        <v>0</v>
      </c>
      <c r="M293" s="41">
        <f t="shared" si="110"/>
        <v>0</v>
      </c>
      <c r="N293" s="35">
        <f>VLOOKUP(A293,'[31]MD agosto datos (2)'!$B$1170:$I$1753,6,0)</f>
        <v>0</v>
      </c>
      <c r="O293" s="35">
        <f>VLOOKUP(A293,'[31]MD agosto datos (2)'!$B$1170:$I$1753,7,0)</f>
        <v>0</v>
      </c>
      <c r="P293" s="36">
        <f>VLOOKUP(A293,'[31]MD agosto datos (2)'!$B$1170:$I$1753,8,0)</f>
        <v>0</v>
      </c>
      <c r="Q293" s="42">
        <f t="shared" si="111"/>
        <v>0</v>
      </c>
      <c r="R293" s="43">
        <f t="shared" si="112"/>
        <v>0</v>
      </c>
      <c r="S293" s="15"/>
      <c r="T293" s="16"/>
      <c r="U293" s="16"/>
      <c r="V293" s="17">
        <f t="shared" si="113"/>
        <v>0</v>
      </c>
      <c r="W293" s="18">
        <f t="shared" si="97"/>
        <v>0</v>
      </c>
      <c r="X293" s="16"/>
      <c r="Y293" s="16"/>
      <c r="Z293" s="16"/>
      <c r="AA293" s="19">
        <f t="shared" si="98"/>
        <v>0</v>
      </c>
      <c r="AB293" s="20">
        <f t="shared" si="99"/>
        <v>0</v>
      </c>
      <c r="AC293" s="16"/>
      <c r="AD293" s="21"/>
      <c r="AE293" s="21"/>
      <c r="AF293" s="19">
        <f t="shared" si="96"/>
        <v>0</v>
      </c>
      <c r="AG293" s="20">
        <f t="shared" si="100"/>
        <v>0</v>
      </c>
      <c r="AH293" s="19"/>
      <c r="AI293" s="19"/>
      <c r="AJ293" s="19"/>
      <c r="AK293" s="19">
        <f t="shared" si="114"/>
        <v>0</v>
      </c>
      <c r="AL293" s="20">
        <f t="shared" si="101"/>
        <v>0</v>
      </c>
      <c r="AM293" s="19"/>
      <c r="AN293" s="19"/>
      <c r="AO293" s="19"/>
      <c r="AP293" s="19">
        <f t="shared" si="115"/>
        <v>0</v>
      </c>
      <c r="AQ293" s="20">
        <f t="shared" si="102"/>
        <v>0</v>
      </c>
      <c r="AR293" s="19"/>
      <c r="AS293" s="19"/>
      <c r="AT293" s="19"/>
      <c r="AU293" s="19">
        <f t="shared" si="116"/>
        <v>0</v>
      </c>
      <c r="AV293" s="20">
        <f t="shared" si="103"/>
        <v>0</v>
      </c>
      <c r="AW293" s="19"/>
      <c r="AX293" s="19"/>
      <c r="AY293" s="19"/>
      <c r="AZ293" s="19">
        <f t="shared" si="117"/>
        <v>0</v>
      </c>
      <c r="BA293" s="18">
        <f t="shared" si="104"/>
        <v>0</v>
      </c>
      <c r="BB293" s="19"/>
      <c r="BC293" s="19"/>
      <c r="BD293" s="19"/>
      <c r="BE293" s="19">
        <f t="shared" si="118"/>
        <v>0</v>
      </c>
      <c r="BF293" s="18">
        <f t="shared" si="105"/>
        <v>0</v>
      </c>
      <c r="BG293" s="19"/>
      <c r="BH293" s="19"/>
      <c r="BI293" s="19"/>
      <c r="BJ293" s="19">
        <f t="shared" si="119"/>
        <v>0</v>
      </c>
      <c r="BK293" s="18">
        <f t="shared" si="106"/>
        <v>0</v>
      </c>
    </row>
    <row r="294" spans="1:63" x14ac:dyDescent="0.25">
      <c r="A294" s="44">
        <v>209038201</v>
      </c>
      <c r="B294" s="46" t="s">
        <v>165</v>
      </c>
      <c r="C294" s="45">
        <f>VLOOKUP(A294,'[31]MD agosto datos (2)'!$B$1170:$J$1753,9,0)</f>
        <v>7.0000000000000007E-2</v>
      </c>
      <c r="D294" s="35">
        <f>VLOOKUP(A294,'[31]MD agosto datos (2)'!$B$2:$I$585,6,0)</f>
        <v>0</v>
      </c>
      <c r="E294" s="35">
        <f>VLOOKUP(A294,'[31]MD agosto datos (2)'!$B$2:$H$585,7,0)</f>
        <v>0</v>
      </c>
      <c r="F294" s="36">
        <f>VLOOKUP(A294,'[31]MD agosto datos (2)'!$B$2:$I$585,8,0)</f>
        <v>0</v>
      </c>
      <c r="G294" s="35">
        <f t="shared" si="107"/>
        <v>0</v>
      </c>
      <c r="H294" s="35">
        <f t="shared" si="108"/>
        <v>0</v>
      </c>
      <c r="I294" s="35">
        <f>VLOOKUP(A294,'[31]MD agosto datos (2)'!$B$586:$I$1169,6,0)</f>
        <v>0</v>
      </c>
      <c r="J294" s="35">
        <f>VLOOKUP(A294,'[31]MD agosto datos (2)'!$B$586:$I$1169,7,0)</f>
        <v>0</v>
      </c>
      <c r="K294" s="36">
        <f>VLOOKUP(A294,'[31]MD agosto datos (2)'!$B$586:$I$1169,8,0)</f>
        <v>0</v>
      </c>
      <c r="L294" s="40">
        <f t="shared" si="109"/>
        <v>0</v>
      </c>
      <c r="M294" s="41">
        <f t="shared" si="110"/>
        <v>0</v>
      </c>
      <c r="N294" s="35">
        <f>VLOOKUP(A294,'[31]MD agosto datos (2)'!$B$1170:$I$1753,6,0)</f>
        <v>0</v>
      </c>
      <c r="O294" s="35">
        <f>VLOOKUP(A294,'[31]MD agosto datos (2)'!$B$1170:$I$1753,7,0)</f>
        <v>0</v>
      </c>
      <c r="P294" s="36">
        <f>VLOOKUP(A294,'[31]MD agosto datos (2)'!$B$1170:$I$1753,8,0)</f>
        <v>0</v>
      </c>
      <c r="Q294" s="42">
        <f t="shared" si="111"/>
        <v>0</v>
      </c>
      <c r="R294" s="43">
        <f t="shared" si="112"/>
        <v>0</v>
      </c>
      <c r="S294" s="15"/>
      <c r="T294" s="16"/>
      <c r="U294" s="16"/>
      <c r="V294" s="17">
        <f t="shared" si="113"/>
        <v>0</v>
      </c>
      <c r="W294" s="18">
        <f t="shared" si="97"/>
        <v>0</v>
      </c>
      <c r="X294" s="16"/>
      <c r="Y294" s="16"/>
      <c r="Z294" s="16"/>
      <c r="AA294" s="19">
        <f t="shared" si="98"/>
        <v>0</v>
      </c>
      <c r="AB294" s="20">
        <f t="shared" si="99"/>
        <v>0</v>
      </c>
      <c r="AC294" s="16"/>
      <c r="AD294" s="21"/>
      <c r="AE294" s="21"/>
      <c r="AF294" s="19">
        <f t="shared" si="96"/>
        <v>0</v>
      </c>
      <c r="AG294" s="20">
        <f t="shared" si="100"/>
        <v>0</v>
      </c>
      <c r="AH294" s="19"/>
      <c r="AI294" s="19"/>
      <c r="AJ294" s="19"/>
      <c r="AK294" s="19">
        <f t="shared" si="114"/>
        <v>0</v>
      </c>
      <c r="AL294" s="20">
        <f t="shared" si="101"/>
        <v>0</v>
      </c>
      <c r="AM294" s="19"/>
      <c r="AN294" s="19"/>
      <c r="AO294" s="19"/>
      <c r="AP294" s="19">
        <f t="shared" si="115"/>
        <v>0</v>
      </c>
      <c r="AQ294" s="20">
        <f t="shared" si="102"/>
        <v>0</v>
      </c>
      <c r="AR294" s="19"/>
      <c r="AS294" s="19"/>
      <c r="AT294" s="19"/>
      <c r="AU294" s="19">
        <f t="shared" si="116"/>
        <v>0</v>
      </c>
      <c r="AV294" s="20">
        <f t="shared" si="103"/>
        <v>0</v>
      </c>
      <c r="AW294" s="19"/>
      <c r="AX294" s="19"/>
      <c r="AY294" s="19"/>
      <c r="AZ294" s="19">
        <f t="shared" si="117"/>
        <v>0</v>
      </c>
      <c r="BA294" s="18">
        <f t="shared" si="104"/>
        <v>0</v>
      </c>
      <c r="BB294" s="19"/>
      <c r="BC294" s="19"/>
      <c r="BD294" s="19"/>
      <c r="BE294" s="19">
        <f t="shared" si="118"/>
        <v>0</v>
      </c>
      <c r="BF294" s="18">
        <f t="shared" si="105"/>
        <v>0</v>
      </c>
      <c r="BG294" s="19"/>
      <c r="BH294" s="19"/>
      <c r="BI294" s="19"/>
      <c r="BJ294" s="19">
        <f t="shared" si="119"/>
        <v>0</v>
      </c>
      <c r="BK294" s="18">
        <f t="shared" si="106"/>
        <v>0</v>
      </c>
    </row>
    <row r="295" spans="1:63" x14ac:dyDescent="0.25">
      <c r="A295" s="44">
        <v>209038203</v>
      </c>
      <c r="B295" s="46" t="s">
        <v>166</v>
      </c>
      <c r="C295" s="45">
        <f>VLOOKUP(A295,'[31]MD agosto datos (2)'!$B$1170:$J$1753,9,0)</f>
        <v>0.08</v>
      </c>
      <c r="D295" s="35">
        <f>VLOOKUP(A295,'[31]MD agosto datos (2)'!$B$2:$I$585,6,0)</f>
        <v>0</v>
      </c>
      <c r="E295" s="35">
        <f>VLOOKUP(A295,'[31]MD agosto datos (2)'!$B$2:$H$585,7,0)</f>
        <v>0</v>
      </c>
      <c r="F295" s="36">
        <f>VLOOKUP(A295,'[31]MD agosto datos (2)'!$B$2:$I$585,8,0)</f>
        <v>0</v>
      </c>
      <c r="G295" s="35">
        <f t="shared" si="107"/>
        <v>0</v>
      </c>
      <c r="H295" s="35">
        <f t="shared" si="108"/>
        <v>0</v>
      </c>
      <c r="I295" s="35">
        <f>VLOOKUP(A295,'[31]MD agosto datos (2)'!$B$586:$I$1169,6,0)</f>
        <v>0</v>
      </c>
      <c r="J295" s="35">
        <f>VLOOKUP(A295,'[31]MD agosto datos (2)'!$B$586:$I$1169,7,0)</f>
        <v>0</v>
      </c>
      <c r="K295" s="36">
        <f>VLOOKUP(A295,'[31]MD agosto datos (2)'!$B$586:$I$1169,8,0)</f>
        <v>0</v>
      </c>
      <c r="L295" s="40">
        <f t="shared" si="109"/>
        <v>0</v>
      </c>
      <c r="M295" s="41">
        <f t="shared" si="110"/>
        <v>0</v>
      </c>
      <c r="N295" s="35">
        <f>VLOOKUP(A295,'[31]MD agosto datos (2)'!$B$1170:$I$1753,6,0)</f>
        <v>0</v>
      </c>
      <c r="O295" s="35">
        <f>VLOOKUP(A295,'[31]MD agosto datos (2)'!$B$1170:$I$1753,7,0)</f>
        <v>0</v>
      </c>
      <c r="P295" s="36">
        <f>VLOOKUP(A295,'[31]MD agosto datos (2)'!$B$1170:$I$1753,8,0)</f>
        <v>0</v>
      </c>
      <c r="Q295" s="42">
        <f t="shared" si="111"/>
        <v>0</v>
      </c>
      <c r="R295" s="43">
        <f t="shared" si="112"/>
        <v>0</v>
      </c>
      <c r="S295" s="15"/>
      <c r="T295" s="16"/>
      <c r="U295" s="16"/>
      <c r="V295" s="17">
        <f t="shared" si="113"/>
        <v>0</v>
      </c>
      <c r="W295" s="18">
        <f t="shared" si="97"/>
        <v>0</v>
      </c>
      <c r="X295" s="16"/>
      <c r="Y295" s="16"/>
      <c r="Z295" s="16"/>
      <c r="AA295" s="19">
        <f t="shared" si="98"/>
        <v>0</v>
      </c>
      <c r="AB295" s="20">
        <f t="shared" si="99"/>
        <v>0</v>
      </c>
      <c r="AC295" s="16"/>
      <c r="AD295" s="21"/>
      <c r="AE295" s="21"/>
      <c r="AF295" s="19">
        <f t="shared" si="96"/>
        <v>0</v>
      </c>
      <c r="AG295" s="20">
        <f t="shared" si="100"/>
        <v>0</v>
      </c>
      <c r="AH295" s="19"/>
      <c r="AI295" s="19"/>
      <c r="AJ295" s="19"/>
      <c r="AK295" s="19">
        <f t="shared" si="114"/>
        <v>0</v>
      </c>
      <c r="AL295" s="20">
        <f t="shared" si="101"/>
        <v>0</v>
      </c>
      <c r="AM295" s="19"/>
      <c r="AN295" s="19"/>
      <c r="AO295" s="19"/>
      <c r="AP295" s="19">
        <f t="shared" si="115"/>
        <v>0</v>
      </c>
      <c r="AQ295" s="20">
        <f t="shared" si="102"/>
        <v>0</v>
      </c>
      <c r="AR295" s="19"/>
      <c r="AS295" s="19"/>
      <c r="AT295" s="19"/>
      <c r="AU295" s="19">
        <f t="shared" si="116"/>
        <v>0</v>
      </c>
      <c r="AV295" s="20">
        <f t="shared" si="103"/>
        <v>0</v>
      </c>
      <c r="AW295" s="19"/>
      <c r="AX295" s="19"/>
      <c r="AY295" s="19"/>
      <c r="AZ295" s="19">
        <f t="shared" si="117"/>
        <v>0</v>
      </c>
      <c r="BA295" s="18">
        <f t="shared" si="104"/>
        <v>0</v>
      </c>
      <c r="BB295" s="19"/>
      <c r="BC295" s="19"/>
      <c r="BD295" s="19"/>
      <c r="BE295" s="19">
        <f t="shared" si="118"/>
        <v>0</v>
      </c>
      <c r="BF295" s="18">
        <f t="shared" si="105"/>
        <v>0</v>
      </c>
      <c r="BG295" s="19"/>
      <c r="BH295" s="19"/>
      <c r="BI295" s="19"/>
      <c r="BJ295" s="19">
        <f t="shared" si="119"/>
        <v>0</v>
      </c>
      <c r="BK295" s="18">
        <f t="shared" si="106"/>
        <v>0</v>
      </c>
    </row>
    <row r="296" spans="1:63" x14ac:dyDescent="0.25">
      <c r="A296" s="44">
        <v>209038204</v>
      </c>
      <c r="B296" s="46" t="s">
        <v>167</v>
      </c>
      <c r="C296" s="45">
        <f>VLOOKUP(A296,'[31]MD agosto datos (2)'!$B$1170:$J$1753,9,0)</f>
        <v>7.0000000000000007E-2</v>
      </c>
      <c r="D296" s="35">
        <f>VLOOKUP(A296,'[31]MD agosto datos (2)'!$B$2:$I$585,6,0)</f>
        <v>0</v>
      </c>
      <c r="E296" s="35">
        <f>VLOOKUP(A296,'[31]MD agosto datos (2)'!$B$2:$H$585,7,0)</f>
        <v>0</v>
      </c>
      <c r="F296" s="36">
        <f>VLOOKUP(A296,'[31]MD agosto datos (2)'!$B$2:$I$585,8,0)</f>
        <v>0</v>
      </c>
      <c r="G296" s="35">
        <f t="shared" si="107"/>
        <v>0</v>
      </c>
      <c r="H296" s="35">
        <f t="shared" si="108"/>
        <v>0</v>
      </c>
      <c r="I296" s="35">
        <f>VLOOKUP(A296,'[31]MD agosto datos (2)'!$B$586:$I$1169,6,0)</f>
        <v>0</v>
      </c>
      <c r="J296" s="35">
        <f>VLOOKUP(A296,'[31]MD agosto datos (2)'!$B$586:$I$1169,7,0)</f>
        <v>0</v>
      </c>
      <c r="K296" s="36">
        <f>VLOOKUP(A296,'[31]MD agosto datos (2)'!$B$586:$I$1169,8,0)</f>
        <v>0</v>
      </c>
      <c r="L296" s="40">
        <f t="shared" si="109"/>
        <v>0</v>
      </c>
      <c r="M296" s="41">
        <f t="shared" si="110"/>
        <v>0</v>
      </c>
      <c r="N296" s="35">
        <f>VLOOKUP(A296,'[31]MD agosto datos (2)'!$B$1170:$I$1753,6,0)</f>
        <v>0</v>
      </c>
      <c r="O296" s="35">
        <f>VLOOKUP(A296,'[31]MD agosto datos (2)'!$B$1170:$I$1753,7,0)</f>
        <v>0</v>
      </c>
      <c r="P296" s="36">
        <f>VLOOKUP(A296,'[31]MD agosto datos (2)'!$B$1170:$I$1753,8,0)</f>
        <v>0</v>
      </c>
      <c r="Q296" s="42">
        <f t="shared" si="111"/>
        <v>0</v>
      </c>
      <c r="R296" s="43">
        <f t="shared" si="112"/>
        <v>0</v>
      </c>
      <c r="S296" s="15"/>
      <c r="T296" s="16"/>
      <c r="U296" s="16"/>
      <c r="V296" s="17">
        <f t="shared" si="113"/>
        <v>0</v>
      </c>
      <c r="W296" s="18">
        <f t="shared" si="97"/>
        <v>0</v>
      </c>
      <c r="X296" s="16"/>
      <c r="Y296" s="16"/>
      <c r="Z296" s="16"/>
      <c r="AA296" s="19">
        <f t="shared" si="98"/>
        <v>0</v>
      </c>
      <c r="AB296" s="20">
        <f t="shared" si="99"/>
        <v>0</v>
      </c>
      <c r="AC296" s="16"/>
      <c r="AD296" s="21"/>
      <c r="AE296" s="21"/>
      <c r="AF296" s="19">
        <f t="shared" si="96"/>
        <v>0</v>
      </c>
      <c r="AG296" s="20">
        <f t="shared" si="100"/>
        <v>0</v>
      </c>
      <c r="AH296" s="19"/>
      <c r="AI296" s="19"/>
      <c r="AJ296" s="19"/>
      <c r="AK296" s="19">
        <f t="shared" si="114"/>
        <v>0</v>
      </c>
      <c r="AL296" s="20">
        <f t="shared" si="101"/>
        <v>0</v>
      </c>
      <c r="AM296" s="19"/>
      <c r="AN296" s="19"/>
      <c r="AO296" s="19"/>
      <c r="AP296" s="19">
        <f t="shared" si="115"/>
        <v>0</v>
      </c>
      <c r="AQ296" s="20">
        <f t="shared" si="102"/>
        <v>0</v>
      </c>
      <c r="AR296" s="19"/>
      <c r="AS296" s="19"/>
      <c r="AT296" s="19"/>
      <c r="AU296" s="19">
        <f t="shared" si="116"/>
        <v>0</v>
      </c>
      <c r="AV296" s="20">
        <f t="shared" si="103"/>
        <v>0</v>
      </c>
      <c r="AW296" s="19"/>
      <c r="AX296" s="19"/>
      <c r="AY296" s="19"/>
      <c r="AZ296" s="19">
        <f t="shared" si="117"/>
        <v>0</v>
      </c>
      <c r="BA296" s="18">
        <f t="shared" si="104"/>
        <v>0</v>
      </c>
      <c r="BB296" s="19"/>
      <c r="BC296" s="19"/>
      <c r="BD296" s="19"/>
      <c r="BE296" s="19">
        <f t="shared" si="118"/>
        <v>0</v>
      </c>
      <c r="BF296" s="18">
        <f t="shared" si="105"/>
        <v>0</v>
      </c>
      <c r="BG296" s="19"/>
      <c r="BH296" s="19"/>
      <c r="BI296" s="19"/>
      <c r="BJ296" s="19">
        <f t="shared" si="119"/>
        <v>0</v>
      </c>
      <c r="BK296" s="18">
        <f t="shared" si="106"/>
        <v>0</v>
      </c>
    </row>
    <row r="297" spans="1:63" x14ac:dyDescent="0.25">
      <c r="A297" s="44">
        <v>209038206</v>
      </c>
      <c r="B297" s="46" t="s">
        <v>168</v>
      </c>
      <c r="C297" s="45">
        <f>VLOOKUP(A297,'[31]MD agosto datos (2)'!$B$1170:$J$1753,9,0)</f>
        <v>5.22</v>
      </c>
      <c r="D297" s="35">
        <f>VLOOKUP(A297,'[31]MD agosto datos (2)'!$B$2:$I$585,6,0)</f>
        <v>390</v>
      </c>
      <c r="E297" s="35">
        <f>VLOOKUP(A297,'[31]MD agosto datos (2)'!$B$2:$H$585,7,0)</f>
        <v>0</v>
      </c>
      <c r="F297" s="36">
        <f>VLOOKUP(A297,'[31]MD agosto datos (2)'!$B$2:$I$585,8,0)</f>
        <v>0</v>
      </c>
      <c r="G297" s="35">
        <f t="shared" si="107"/>
        <v>390</v>
      </c>
      <c r="H297" s="35">
        <f t="shared" si="108"/>
        <v>2035.8</v>
      </c>
      <c r="I297" s="35">
        <f>VLOOKUP(A297,'[31]MD agosto datos (2)'!$B$586:$I$1169,6,0)</f>
        <v>844</v>
      </c>
      <c r="J297" s="35">
        <f>VLOOKUP(A297,'[31]MD agosto datos (2)'!$B$586:$I$1169,7,0)</f>
        <v>0</v>
      </c>
      <c r="K297" s="36">
        <f>VLOOKUP(A297,'[31]MD agosto datos (2)'!$B$586:$I$1169,8,0)</f>
        <v>24</v>
      </c>
      <c r="L297" s="40">
        <f t="shared" si="109"/>
        <v>868</v>
      </c>
      <c r="M297" s="41">
        <f t="shared" si="110"/>
        <v>4530.96</v>
      </c>
      <c r="N297" s="35">
        <f>VLOOKUP(A297,'[31]MD agosto datos (2)'!$B$1170:$I$1753,6,0)</f>
        <v>840</v>
      </c>
      <c r="O297" s="35">
        <f>VLOOKUP(A297,'[31]MD agosto datos (2)'!$B$1170:$I$1753,7,0)</f>
        <v>0</v>
      </c>
      <c r="P297" s="36">
        <f>VLOOKUP(A297,'[31]MD agosto datos (2)'!$B$1170:$I$1753,8,0)</f>
        <v>24</v>
      </c>
      <c r="Q297" s="42">
        <f t="shared" si="111"/>
        <v>864</v>
      </c>
      <c r="R297" s="43">
        <f t="shared" si="112"/>
        <v>4510.08</v>
      </c>
      <c r="S297" s="15"/>
      <c r="T297" s="16"/>
      <c r="U297" s="16"/>
      <c r="V297" s="17">
        <f t="shared" si="113"/>
        <v>0</v>
      </c>
      <c r="W297" s="18">
        <f t="shared" si="97"/>
        <v>0</v>
      </c>
      <c r="X297" s="16"/>
      <c r="Y297" s="16"/>
      <c r="Z297" s="16"/>
      <c r="AA297" s="19">
        <f t="shared" si="98"/>
        <v>0</v>
      </c>
      <c r="AB297" s="20">
        <f t="shared" si="99"/>
        <v>0</v>
      </c>
      <c r="AC297" s="16"/>
      <c r="AD297" s="21"/>
      <c r="AE297" s="21"/>
      <c r="AF297" s="19">
        <f t="shared" si="96"/>
        <v>0</v>
      </c>
      <c r="AG297" s="20">
        <f t="shared" si="100"/>
        <v>0</v>
      </c>
      <c r="AH297" s="19"/>
      <c r="AI297" s="19"/>
      <c r="AJ297" s="19"/>
      <c r="AK297" s="19">
        <f t="shared" si="114"/>
        <v>0</v>
      </c>
      <c r="AL297" s="20">
        <f t="shared" si="101"/>
        <v>0</v>
      </c>
      <c r="AM297" s="19"/>
      <c r="AN297" s="19"/>
      <c r="AO297" s="19"/>
      <c r="AP297" s="19">
        <f t="shared" si="115"/>
        <v>0</v>
      </c>
      <c r="AQ297" s="20">
        <f t="shared" si="102"/>
        <v>0</v>
      </c>
      <c r="AR297" s="19"/>
      <c r="AS297" s="19"/>
      <c r="AT297" s="19"/>
      <c r="AU297" s="19">
        <f t="shared" si="116"/>
        <v>0</v>
      </c>
      <c r="AV297" s="20">
        <f t="shared" si="103"/>
        <v>0</v>
      </c>
      <c r="AW297" s="19"/>
      <c r="AX297" s="19"/>
      <c r="AY297" s="19"/>
      <c r="AZ297" s="19">
        <f t="shared" si="117"/>
        <v>0</v>
      </c>
      <c r="BA297" s="18">
        <f t="shared" si="104"/>
        <v>0</v>
      </c>
      <c r="BB297" s="19"/>
      <c r="BC297" s="19"/>
      <c r="BD297" s="19"/>
      <c r="BE297" s="19">
        <f t="shared" si="118"/>
        <v>0</v>
      </c>
      <c r="BF297" s="18">
        <f t="shared" si="105"/>
        <v>0</v>
      </c>
      <c r="BG297" s="19"/>
      <c r="BH297" s="19"/>
      <c r="BI297" s="19"/>
      <c r="BJ297" s="19">
        <f t="shared" si="119"/>
        <v>0</v>
      </c>
      <c r="BK297" s="18">
        <f t="shared" si="106"/>
        <v>0</v>
      </c>
    </row>
    <row r="298" spans="1:63" x14ac:dyDescent="0.25">
      <c r="A298" s="44">
        <v>209038207</v>
      </c>
      <c r="B298" s="46" t="s">
        <v>169</v>
      </c>
      <c r="C298" s="45">
        <f>VLOOKUP(A298,'[31]MD agosto datos (2)'!$B$1170:$J$1753,9,0)</f>
        <v>15.225</v>
      </c>
      <c r="D298" s="35">
        <f>VLOOKUP(A298,'[31]MD agosto datos (2)'!$B$2:$I$585,6,0)</f>
        <v>0</v>
      </c>
      <c r="E298" s="35">
        <f>VLOOKUP(A298,'[31]MD agosto datos (2)'!$B$2:$H$585,7,0)</f>
        <v>0</v>
      </c>
      <c r="F298" s="36">
        <f>VLOOKUP(A298,'[31]MD agosto datos (2)'!$B$2:$I$585,8,0)</f>
        <v>0</v>
      </c>
      <c r="G298" s="35">
        <f t="shared" si="107"/>
        <v>0</v>
      </c>
      <c r="H298" s="35">
        <f t="shared" si="108"/>
        <v>0</v>
      </c>
      <c r="I298" s="35">
        <f>VLOOKUP(A298,'[31]MD agosto datos (2)'!$B$586:$I$1169,6,0)</f>
        <v>0</v>
      </c>
      <c r="J298" s="35">
        <f>VLOOKUP(A298,'[31]MD agosto datos (2)'!$B$586:$I$1169,7,0)</f>
        <v>0</v>
      </c>
      <c r="K298" s="36">
        <f>VLOOKUP(A298,'[31]MD agosto datos (2)'!$B$586:$I$1169,8,0)</f>
        <v>0</v>
      </c>
      <c r="L298" s="40">
        <f t="shared" si="109"/>
        <v>0</v>
      </c>
      <c r="M298" s="41">
        <f t="shared" si="110"/>
        <v>0</v>
      </c>
      <c r="N298" s="35">
        <f>VLOOKUP(A298,'[31]MD agosto datos (2)'!$B$1170:$I$1753,6,0)</f>
        <v>0</v>
      </c>
      <c r="O298" s="35">
        <f>VLOOKUP(A298,'[31]MD agosto datos (2)'!$B$1170:$I$1753,7,0)</f>
        <v>0</v>
      </c>
      <c r="P298" s="36">
        <f>VLOOKUP(A298,'[31]MD agosto datos (2)'!$B$1170:$I$1753,8,0)</f>
        <v>0</v>
      </c>
      <c r="Q298" s="42">
        <f t="shared" si="111"/>
        <v>0</v>
      </c>
      <c r="R298" s="43">
        <f t="shared" si="112"/>
        <v>0</v>
      </c>
      <c r="S298" s="15"/>
      <c r="T298" s="16"/>
      <c r="U298" s="16"/>
      <c r="V298" s="17">
        <f t="shared" si="113"/>
        <v>0</v>
      </c>
      <c r="W298" s="18">
        <f t="shared" si="97"/>
        <v>0</v>
      </c>
      <c r="X298" s="16"/>
      <c r="Y298" s="16"/>
      <c r="Z298" s="16"/>
      <c r="AA298" s="19">
        <f t="shared" si="98"/>
        <v>0</v>
      </c>
      <c r="AB298" s="20">
        <f t="shared" si="99"/>
        <v>0</v>
      </c>
      <c r="AC298" s="16"/>
      <c r="AD298" s="21"/>
      <c r="AE298" s="21"/>
      <c r="AF298" s="19">
        <f t="shared" si="96"/>
        <v>0</v>
      </c>
      <c r="AG298" s="20">
        <f t="shared" si="100"/>
        <v>0</v>
      </c>
      <c r="AH298" s="19"/>
      <c r="AI298" s="19"/>
      <c r="AJ298" s="19"/>
      <c r="AK298" s="19">
        <f t="shared" si="114"/>
        <v>0</v>
      </c>
      <c r="AL298" s="20">
        <f t="shared" si="101"/>
        <v>0</v>
      </c>
      <c r="AM298" s="19"/>
      <c r="AN298" s="19"/>
      <c r="AO298" s="19"/>
      <c r="AP298" s="19">
        <f t="shared" si="115"/>
        <v>0</v>
      </c>
      <c r="AQ298" s="20">
        <f t="shared" si="102"/>
        <v>0</v>
      </c>
      <c r="AR298" s="19"/>
      <c r="AS298" s="19"/>
      <c r="AT298" s="19"/>
      <c r="AU298" s="19">
        <f t="shared" si="116"/>
        <v>0</v>
      </c>
      <c r="AV298" s="20">
        <f t="shared" si="103"/>
        <v>0</v>
      </c>
      <c r="AW298" s="19"/>
      <c r="AX298" s="19"/>
      <c r="AY298" s="19"/>
      <c r="AZ298" s="19">
        <f t="shared" si="117"/>
        <v>0</v>
      </c>
      <c r="BA298" s="18">
        <f t="shared" si="104"/>
        <v>0</v>
      </c>
      <c r="BB298" s="19"/>
      <c r="BC298" s="19"/>
      <c r="BD298" s="19"/>
      <c r="BE298" s="19">
        <f t="shared" si="118"/>
        <v>0</v>
      </c>
      <c r="BF298" s="18">
        <f t="shared" si="105"/>
        <v>0</v>
      </c>
      <c r="BG298" s="19"/>
      <c r="BH298" s="19"/>
      <c r="BI298" s="19"/>
      <c r="BJ298" s="19">
        <f t="shared" si="119"/>
        <v>0</v>
      </c>
      <c r="BK298" s="18">
        <f t="shared" si="106"/>
        <v>0</v>
      </c>
    </row>
    <row r="299" spans="1:63" x14ac:dyDescent="0.25">
      <c r="A299" s="44">
        <v>209038208</v>
      </c>
      <c r="B299" s="46" t="s">
        <v>170</v>
      </c>
      <c r="C299" s="45">
        <f>VLOOKUP(A299,'[31]MD agosto datos (2)'!$B$1170:$J$1753,9,0)</f>
        <v>10.5</v>
      </c>
      <c r="D299" s="35">
        <f>VLOOKUP(A299,'[31]MD agosto datos (2)'!$B$2:$I$585,6,0)</f>
        <v>0</v>
      </c>
      <c r="E299" s="35">
        <f>VLOOKUP(A299,'[31]MD agosto datos (2)'!$B$2:$H$585,7,0)</f>
        <v>0</v>
      </c>
      <c r="F299" s="36">
        <f>VLOOKUP(A299,'[31]MD agosto datos (2)'!$B$2:$I$585,8,0)</f>
        <v>0</v>
      </c>
      <c r="G299" s="35">
        <f t="shared" si="107"/>
        <v>0</v>
      </c>
      <c r="H299" s="35">
        <f t="shared" si="108"/>
        <v>0</v>
      </c>
      <c r="I299" s="35">
        <f>VLOOKUP(A299,'[31]MD agosto datos (2)'!$B$586:$I$1169,6,0)</f>
        <v>0</v>
      </c>
      <c r="J299" s="35">
        <f>VLOOKUP(A299,'[31]MD agosto datos (2)'!$B$586:$I$1169,7,0)</f>
        <v>0</v>
      </c>
      <c r="K299" s="36">
        <f>VLOOKUP(A299,'[31]MD agosto datos (2)'!$B$586:$I$1169,8,0)</f>
        <v>0</v>
      </c>
      <c r="L299" s="40">
        <f t="shared" si="109"/>
        <v>0</v>
      </c>
      <c r="M299" s="41">
        <f t="shared" si="110"/>
        <v>0</v>
      </c>
      <c r="N299" s="35">
        <f>VLOOKUP(A299,'[31]MD agosto datos (2)'!$B$1170:$I$1753,6,0)</f>
        <v>0</v>
      </c>
      <c r="O299" s="35">
        <f>VLOOKUP(A299,'[31]MD agosto datos (2)'!$B$1170:$I$1753,7,0)</f>
        <v>0</v>
      </c>
      <c r="P299" s="36">
        <f>VLOOKUP(A299,'[31]MD agosto datos (2)'!$B$1170:$I$1753,8,0)</f>
        <v>0</v>
      </c>
      <c r="Q299" s="42">
        <f t="shared" si="111"/>
        <v>0</v>
      </c>
      <c r="R299" s="43">
        <f t="shared" si="112"/>
        <v>0</v>
      </c>
      <c r="S299" s="15"/>
      <c r="T299" s="16"/>
      <c r="U299" s="16"/>
      <c r="V299" s="17">
        <f t="shared" si="113"/>
        <v>0</v>
      </c>
      <c r="W299" s="18">
        <f t="shared" si="97"/>
        <v>0</v>
      </c>
      <c r="X299" s="16"/>
      <c r="Y299" s="16"/>
      <c r="Z299" s="16"/>
      <c r="AA299" s="19">
        <f t="shared" si="98"/>
        <v>0</v>
      </c>
      <c r="AB299" s="20">
        <f t="shared" si="99"/>
        <v>0</v>
      </c>
      <c r="AC299" s="16"/>
      <c r="AD299" s="21"/>
      <c r="AE299" s="21"/>
      <c r="AF299" s="19">
        <f t="shared" si="96"/>
        <v>0</v>
      </c>
      <c r="AG299" s="20">
        <f t="shared" si="100"/>
        <v>0</v>
      </c>
      <c r="AH299" s="19"/>
      <c r="AI299" s="19"/>
      <c r="AJ299" s="19"/>
      <c r="AK299" s="19">
        <f t="shared" si="114"/>
        <v>0</v>
      </c>
      <c r="AL299" s="20">
        <f t="shared" si="101"/>
        <v>0</v>
      </c>
      <c r="AM299" s="19"/>
      <c r="AN299" s="19"/>
      <c r="AO299" s="19"/>
      <c r="AP299" s="19">
        <f t="shared" si="115"/>
        <v>0</v>
      </c>
      <c r="AQ299" s="20">
        <f t="shared" si="102"/>
        <v>0</v>
      </c>
      <c r="AR299" s="19"/>
      <c r="AS299" s="19"/>
      <c r="AT299" s="19"/>
      <c r="AU299" s="19">
        <f t="shared" si="116"/>
        <v>0</v>
      </c>
      <c r="AV299" s="20">
        <f t="shared" si="103"/>
        <v>0</v>
      </c>
      <c r="AW299" s="19"/>
      <c r="AX299" s="19"/>
      <c r="AY299" s="19"/>
      <c r="AZ299" s="19">
        <f t="shared" si="117"/>
        <v>0</v>
      </c>
      <c r="BA299" s="18">
        <f t="shared" si="104"/>
        <v>0</v>
      </c>
      <c r="BB299" s="19"/>
      <c r="BC299" s="19"/>
      <c r="BD299" s="19"/>
      <c r="BE299" s="19">
        <f t="shared" si="118"/>
        <v>0</v>
      </c>
      <c r="BF299" s="18">
        <f t="shared" si="105"/>
        <v>0</v>
      </c>
      <c r="BG299" s="19"/>
      <c r="BH299" s="19"/>
      <c r="BI299" s="19"/>
      <c r="BJ299" s="19">
        <f t="shared" si="119"/>
        <v>0</v>
      </c>
      <c r="BK299" s="18">
        <f t="shared" si="106"/>
        <v>0</v>
      </c>
    </row>
    <row r="300" spans="1:63" x14ac:dyDescent="0.25">
      <c r="A300" s="44">
        <v>209039500</v>
      </c>
      <c r="B300" s="46" t="s">
        <v>171</v>
      </c>
      <c r="C300" s="45">
        <f>VLOOKUP(A300,'[31]MD agosto datos (2)'!$B$1170:$J$1753,9,0)</f>
        <v>0.8</v>
      </c>
      <c r="D300" s="35">
        <f>VLOOKUP(A300,'[31]MD agosto datos (2)'!$B$2:$I$585,6,0)</f>
        <v>0</v>
      </c>
      <c r="E300" s="35">
        <f>VLOOKUP(A300,'[31]MD agosto datos (2)'!$B$2:$H$585,7,0)</f>
        <v>0</v>
      </c>
      <c r="F300" s="36">
        <f>VLOOKUP(A300,'[31]MD agosto datos (2)'!$B$2:$I$585,8,0)</f>
        <v>0</v>
      </c>
      <c r="G300" s="35">
        <f t="shared" si="107"/>
        <v>0</v>
      </c>
      <c r="H300" s="35">
        <f t="shared" si="108"/>
        <v>0</v>
      </c>
      <c r="I300" s="35">
        <f>VLOOKUP(A300,'[31]MD agosto datos (2)'!$B$586:$I$1169,6,0)</f>
        <v>0</v>
      </c>
      <c r="J300" s="35">
        <f>VLOOKUP(A300,'[31]MD agosto datos (2)'!$B$586:$I$1169,7,0)</f>
        <v>0</v>
      </c>
      <c r="K300" s="36">
        <f>VLOOKUP(A300,'[31]MD agosto datos (2)'!$B$586:$I$1169,8,0)</f>
        <v>0</v>
      </c>
      <c r="L300" s="40">
        <f t="shared" si="109"/>
        <v>0</v>
      </c>
      <c r="M300" s="41">
        <f t="shared" si="110"/>
        <v>0</v>
      </c>
      <c r="N300" s="35">
        <f>VLOOKUP(A300,'[31]MD agosto datos (2)'!$B$1170:$I$1753,6,0)</f>
        <v>0</v>
      </c>
      <c r="O300" s="35">
        <f>VLOOKUP(A300,'[31]MD agosto datos (2)'!$B$1170:$I$1753,7,0)</f>
        <v>0</v>
      </c>
      <c r="P300" s="36">
        <f>VLOOKUP(A300,'[31]MD agosto datos (2)'!$B$1170:$I$1753,8,0)</f>
        <v>0</v>
      </c>
      <c r="Q300" s="42">
        <f t="shared" si="111"/>
        <v>0</v>
      </c>
      <c r="R300" s="43">
        <f t="shared" si="112"/>
        <v>0</v>
      </c>
      <c r="S300" s="15"/>
      <c r="T300" s="16"/>
      <c r="U300" s="16"/>
      <c r="V300" s="17">
        <f t="shared" si="113"/>
        <v>0</v>
      </c>
      <c r="W300" s="18">
        <f t="shared" si="97"/>
        <v>0</v>
      </c>
      <c r="X300" s="16"/>
      <c r="Y300" s="16"/>
      <c r="Z300" s="16"/>
      <c r="AA300" s="19">
        <f t="shared" si="98"/>
        <v>0</v>
      </c>
      <c r="AB300" s="20">
        <f t="shared" si="99"/>
        <v>0</v>
      </c>
      <c r="AC300" s="16"/>
      <c r="AD300" s="21"/>
      <c r="AE300" s="21"/>
      <c r="AF300" s="19">
        <f t="shared" si="96"/>
        <v>0</v>
      </c>
      <c r="AG300" s="20">
        <f t="shared" si="100"/>
        <v>0</v>
      </c>
      <c r="AH300" s="19"/>
      <c r="AI300" s="19"/>
      <c r="AJ300" s="19"/>
      <c r="AK300" s="19">
        <f t="shared" si="114"/>
        <v>0</v>
      </c>
      <c r="AL300" s="20">
        <f t="shared" si="101"/>
        <v>0</v>
      </c>
      <c r="AM300" s="19"/>
      <c r="AN300" s="19"/>
      <c r="AO300" s="19"/>
      <c r="AP300" s="19">
        <f t="shared" si="115"/>
        <v>0</v>
      </c>
      <c r="AQ300" s="20">
        <f t="shared" si="102"/>
        <v>0</v>
      </c>
      <c r="AR300" s="19"/>
      <c r="AS300" s="19"/>
      <c r="AT300" s="19"/>
      <c r="AU300" s="19">
        <f t="shared" si="116"/>
        <v>0</v>
      </c>
      <c r="AV300" s="20">
        <f t="shared" si="103"/>
        <v>0</v>
      </c>
      <c r="AW300" s="19"/>
      <c r="AX300" s="19"/>
      <c r="AY300" s="19"/>
      <c r="AZ300" s="19">
        <f t="shared" si="117"/>
        <v>0</v>
      </c>
      <c r="BA300" s="18">
        <f t="shared" si="104"/>
        <v>0</v>
      </c>
      <c r="BB300" s="19"/>
      <c r="BC300" s="19"/>
      <c r="BD300" s="19"/>
      <c r="BE300" s="19">
        <f t="shared" si="118"/>
        <v>0</v>
      </c>
      <c r="BF300" s="18">
        <f t="shared" si="105"/>
        <v>0</v>
      </c>
      <c r="BG300" s="19"/>
      <c r="BH300" s="19"/>
      <c r="BI300" s="19"/>
      <c r="BJ300" s="19">
        <f t="shared" si="119"/>
        <v>0</v>
      </c>
      <c r="BK300" s="18">
        <f t="shared" si="106"/>
        <v>0</v>
      </c>
    </row>
    <row r="301" spans="1:63" ht="24" x14ac:dyDescent="0.25">
      <c r="A301" s="44">
        <v>209040100</v>
      </c>
      <c r="B301" s="46" t="s">
        <v>174</v>
      </c>
      <c r="C301" s="45">
        <f>VLOOKUP(A301,'[31]MD agosto datos (2)'!$B$1170:$J$1753,9,0)</f>
        <v>23.61</v>
      </c>
      <c r="D301" s="35">
        <f>VLOOKUP(A301,'[31]MD agosto datos (2)'!$B$2:$I$585,6,0)</f>
        <v>50</v>
      </c>
      <c r="E301" s="35">
        <f>VLOOKUP(A301,'[31]MD agosto datos (2)'!$B$2:$H$585,7,0)</f>
        <v>10</v>
      </c>
      <c r="F301" s="36">
        <f>VLOOKUP(A301,'[31]MD agosto datos (2)'!$B$2:$I$585,8,0)</f>
        <v>0</v>
      </c>
      <c r="G301" s="35">
        <f t="shared" si="107"/>
        <v>60</v>
      </c>
      <c r="H301" s="35">
        <f t="shared" si="108"/>
        <v>1416.6</v>
      </c>
      <c r="I301" s="35">
        <f>VLOOKUP(A301,'[31]MD agosto datos (2)'!$B$586:$I$1169,6,0)</f>
        <v>0</v>
      </c>
      <c r="J301" s="35">
        <f>VLOOKUP(A301,'[31]MD agosto datos (2)'!$B$586:$I$1169,7,0)</f>
        <v>30</v>
      </c>
      <c r="K301" s="36">
        <f>VLOOKUP(A301,'[31]MD agosto datos (2)'!$B$586:$I$1169,8,0)</f>
        <v>0</v>
      </c>
      <c r="L301" s="40">
        <f t="shared" si="109"/>
        <v>30</v>
      </c>
      <c r="M301" s="41">
        <f t="shared" si="110"/>
        <v>708.3</v>
      </c>
      <c r="N301" s="35">
        <f>VLOOKUP(A301,'[31]MD agosto datos (2)'!$B$1170:$I$1753,6,0)</f>
        <v>0</v>
      </c>
      <c r="O301" s="35">
        <f>VLOOKUP(A301,'[31]MD agosto datos (2)'!$B$1170:$I$1753,7,0)</f>
        <v>30</v>
      </c>
      <c r="P301" s="36">
        <f>VLOOKUP(A301,'[31]MD agosto datos (2)'!$B$1170:$I$1753,8,0)</f>
        <v>20</v>
      </c>
      <c r="Q301" s="42">
        <f t="shared" si="111"/>
        <v>50</v>
      </c>
      <c r="R301" s="43">
        <f t="shared" si="112"/>
        <v>1180.5</v>
      </c>
      <c r="S301" s="15"/>
      <c r="T301" s="16"/>
      <c r="U301" s="16"/>
      <c r="V301" s="17">
        <f t="shared" si="113"/>
        <v>0</v>
      </c>
      <c r="W301" s="18">
        <f t="shared" si="97"/>
        <v>0</v>
      </c>
      <c r="X301" s="16"/>
      <c r="Y301" s="16"/>
      <c r="Z301" s="16"/>
      <c r="AA301" s="19">
        <f t="shared" si="98"/>
        <v>0</v>
      </c>
      <c r="AB301" s="20">
        <f t="shared" si="99"/>
        <v>0</v>
      </c>
      <c r="AC301" s="16"/>
      <c r="AD301" s="21"/>
      <c r="AE301" s="21"/>
      <c r="AF301" s="19">
        <f t="shared" si="96"/>
        <v>0</v>
      </c>
      <c r="AG301" s="20">
        <f t="shared" si="100"/>
        <v>0</v>
      </c>
      <c r="AH301" s="19"/>
      <c r="AI301" s="19"/>
      <c r="AJ301" s="19"/>
      <c r="AK301" s="19">
        <f t="shared" si="114"/>
        <v>0</v>
      </c>
      <c r="AL301" s="20">
        <f t="shared" si="101"/>
        <v>0</v>
      </c>
      <c r="AM301" s="19"/>
      <c r="AN301" s="19"/>
      <c r="AO301" s="19"/>
      <c r="AP301" s="19">
        <f t="shared" si="115"/>
        <v>0</v>
      </c>
      <c r="AQ301" s="20">
        <f t="shared" si="102"/>
        <v>0</v>
      </c>
      <c r="AR301" s="19"/>
      <c r="AS301" s="19"/>
      <c r="AT301" s="19"/>
      <c r="AU301" s="19">
        <f t="shared" si="116"/>
        <v>0</v>
      </c>
      <c r="AV301" s="20">
        <f t="shared" si="103"/>
        <v>0</v>
      </c>
      <c r="AW301" s="19"/>
      <c r="AX301" s="19"/>
      <c r="AY301" s="19"/>
      <c r="AZ301" s="19">
        <f t="shared" si="117"/>
        <v>0</v>
      </c>
      <c r="BA301" s="18">
        <f t="shared" si="104"/>
        <v>0</v>
      </c>
      <c r="BB301" s="19"/>
      <c r="BC301" s="19"/>
      <c r="BD301" s="19"/>
      <c r="BE301" s="19">
        <f t="shared" si="118"/>
        <v>0</v>
      </c>
      <c r="BF301" s="18">
        <f t="shared" si="105"/>
        <v>0</v>
      </c>
      <c r="BG301" s="19"/>
      <c r="BH301" s="19"/>
      <c r="BI301" s="19"/>
      <c r="BJ301" s="19">
        <f t="shared" si="119"/>
        <v>0</v>
      </c>
      <c r="BK301" s="18">
        <f t="shared" si="106"/>
        <v>0</v>
      </c>
    </row>
    <row r="302" spans="1:63" ht="24" x14ac:dyDescent="0.25">
      <c r="A302" s="44">
        <v>209040600</v>
      </c>
      <c r="B302" s="46" t="s">
        <v>177</v>
      </c>
      <c r="C302" s="45">
        <f>VLOOKUP(A302,'[31]MD agosto datos (2)'!$B$1170:$J$1753,9,0)</f>
        <v>13.44</v>
      </c>
      <c r="D302" s="35">
        <f>VLOOKUP(A302,'[31]MD agosto datos (2)'!$B$2:$I$585,6,0)</f>
        <v>0</v>
      </c>
      <c r="E302" s="35">
        <f>VLOOKUP(A302,'[31]MD agosto datos (2)'!$B$2:$H$585,7,0)</f>
        <v>0</v>
      </c>
      <c r="F302" s="36">
        <f>VLOOKUP(A302,'[31]MD agosto datos (2)'!$B$2:$I$585,8,0)</f>
        <v>0</v>
      </c>
      <c r="G302" s="35">
        <f t="shared" si="107"/>
        <v>0</v>
      </c>
      <c r="H302" s="35">
        <f t="shared" si="108"/>
        <v>0</v>
      </c>
      <c r="I302" s="35">
        <f>VLOOKUP(A302,'[31]MD agosto datos (2)'!$B$586:$I$1169,6,0)</f>
        <v>0</v>
      </c>
      <c r="J302" s="35">
        <f>VLOOKUP(A302,'[31]MD agosto datos (2)'!$B$586:$I$1169,7,0)</f>
        <v>0</v>
      </c>
      <c r="K302" s="36">
        <f>VLOOKUP(A302,'[31]MD agosto datos (2)'!$B$586:$I$1169,8,0)</f>
        <v>0</v>
      </c>
      <c r="L302" s="40">
        <f t="shared" si="109"/>
        <v>0</v>
      </c>
      <c r="M302" s="41">
        <f t="shared" si="110"/>
        <v>0</v>
      </c>
      <c r="N302" s="35">
        <f>VLOOKUP(A302,'[31]MD agosto datos (2)'!$B$1170:$I$1753,6,0)</f>
        <v>0</v>
      </c>
      <c r="O302" s="35">
        <f>VLOOKUP(A302,'[31]MD agosto datos (2)'!$B$1170:$I$1753,7,0)</f>
        <v>0</v>
      </c>
      <c r="P302" s="36">
        <f>VLOOKUP(A302,'[31]MD agosto datos (2)'!$B$1170:$I$1753,8,0)</f>
        <v>0</v>
      </c>
      <c r="Q302" s="42">
        <f t="shared" si="111"/>
        <v>0</v>
      </c>
      <c r="R302" s="43">
        <f t="shared" si="112"/>
        <v>0</v>
      </c>
      <c r="S302" s="15"/>
      <c r="T302" s="16"/>
      <c r="U302" s="16"/>
      <c r="V302" s="17">
        <f t="shared" si="113"/>
        <v>0</v>
      </c>
      <c r="W302" s="18">
        <f t="shared" si="97"/>
        <v>0</v>
      </c>
      <c r="X302" s="16"/>
      <c r="Y302" s="16"/>
      <c r="Z302" s="16"/>
      <c r="AA302" s="19">
        <f t="shared" si="98"/>
        <v>0</v>
      </c>
      <c r="AB302" s="20">
        <f t="shared" si="99"/>
        <v>0</v>
      </c>
      <c r="AC302" s="16"/>
      <c r="AD302" s="21"/>
      <c r="AE302" s="21"/>
      <c r="AF302" s="19">
        <f t="shared" si="96"/>
        <v>0</v>
      </c>
      <c r="AG302" s="20">
        <f t="shared" si="100"/>
        <v>0</v>
      </c>
      <c r="AH302" s="19"/>
      <c r="AI302" s="19"/>
      <c r="AJ302" s="19"/>
      <c r="AK302" s="19">
        <f t="shared" si="114"/>
        <v>0</v>
      </c>
      <c r="AL302" s="20">
        <f t="shared" si="101"/>
        <v>0</v>
      </c>
      <c r="AM302" s="19"/>
      <c r="AN302" s="19"/>
      <c r="AO302" s="19"/>
      <c r="AP302" s="19">
        <f t="shared" si="115"/>
        <v>0</v>
      </c>
      <c r="AQ302" s="20">
        <f t="shared" si="102"/>
        <v>0</v>
      </c>
      <c r="AR302" s="19"/>
      <c r="AS302" s="19"/>
      <c r="AT302" s="19"/>
      <c r="AU302" s="19">
        <f t="shared" si="116"/>
        <v>0</v>
      </c>
      <c r="AV302" s="20">
        <f t="shared" si="103"/>
        <v>0</v>
      </c>
      <c r="AW302" s="19"/>
      <c r="AX302" s="19"/>
      <c r="AY302" s="19"/>
      <c r="AZ302" s="19">
        <f t="shared" si="117"/>
        <v>0</v>
      </c>
      <c r="BA302" s="18">
        <f t="shared" si="104"/>
        <v>0</v>
      </c>
      <c r="BB302" s="19"/>
      <c r="BC302" s="19"/>
      <c r="BD302" s="19"/>
      <c r="BE302" s="19">
        <f t="shared" si="118"/>
        <v>0</v>
      </c>
      <c r="BF302" s="18">
        <f t="shared" si="105"/>
        <v>0</v>
      </c>
      <c r="BG302" s="19"/>
      <c r="BH302" s="19"/>
      <c r="BI302" s="19"/>
      <c r="BJ302" s="19">
        <f t="shared" si="119"/>
        <v>0</v>
      </c>
      <c r="BK302" s="18">
        <f t="shared" si="106"/>
        <v>0</v>
      </c>
    </row>
    <row r="303" spans="1:63" ht="24" x14ac:dyDescent="0.25">
      <c r="A303" s="44">
        <v>209040601</v>
      </c>
      <c r="B303" s="46" t="s">
        <v>178</v>
      </c>
      <c r="C303" s="45">
        <f>VLOOKUP(A303,'[31]MD agosto datos (2)'!$B$1170:$J$1753,9,0)</f>
        <v>17.170000000000002</v>
      </c>
      <c r="D303" s="35">
        <f>VLOOKUP(A303,'[31]MD agosto datos (2)'!$B$2:$I$585,6,0)</f>
        <v>0</v>
      </c>
      <c r="E303" s="35">
        <f>VLOOKUP(A303,'[31]MD agosto datos (2)'!$B$2:$H$585,7,0)</f>
        <v>0</v>
      </c>
      <c r="F303" s="36">
        <f>VLOOKUP(A303,'[31]MD agosto datos (2)'!$B$2:$I$585,8,0)</f>
        <v>0</v>
      </c>
      <c r="G303" s="35">
        <f t="shared" si="107"/>
        <v>0</v>
      </c>
      <c r="H303" s="35">
        <f t="shared" si="108"/>
        <v>0</v>
      </c>
      <c r="I303" s="35">
        <f>VLOOKUP(A303,'[31]MD agosto datos (2)'!$B$586:$I$1169,6,0)</f>
        <v>0</v>
      </c>
      <c r="J303" s="35">
        <f>VLOOKUP(A303,'[31]MD agosto datos (2)'!$B$586:$I$1169,7,0)</f>
        <v>0</v>
      </c>
      <c r="K303" s="36">
        <f>VLOOKUP(A303,'[31]MD agosto datos (2)'!$B$586:$I$1169,8,0)</f>
        <v>0</v>
      </c>
      <c r="L303" s="40">
        <f t="shared" si="109"/>
        <v>0</v>
      </c>
      <c r="M303" s="41">
        <f t="shared" si="110"/>
        <v>0</v>
      </c>
      <c r="N303" s="35">
        <f>VLOOKUP(A303,'[31]MD agosto datos (2)'!$B$1170:$I$1753,6,0)</f>
        <v>0</v>
      </c>
      <c r="O303" s="35">
        <f>VLOOKUP(A303,'[31]MD agosto datos (2)'!$B$1170:$I$1753,7,0)</f>
        <v>0</v>
      </c>
      <c r="P303" s="36">
        <f>VLOOKUP(A303,'[31]MD agosto datos (2)'!$B$1170:$I$1753,8,0)</f>
        <v>0</v>
      </c>
      <c r="Q303" s="42">
        <f t="shared" si="111"/>
        <v>0</v>
      </c>
      <c r="R303" s="43">
        <f t="shared" si="112"/>
        <v>0</v>
      </c>
      <c r="S303" s="15"/>
      <c r="T303" s="16"/>
      <c r="U303" s="16"/>
      <c r="V303" s="17">
        <f t="shared" si="113"/>
        <v>0</v>
      </c>
      <c r="W303" s="18">
        <f t="shared" si="97"/>
        <v>0</v>
      </c>
      <c r="X303" s="16"/>
      <c r="Y303" s="16"/>
      <c r="Z303" s="16"/>
      <c r="AA303" s="19">
        <f t="shared" si="98"/>
        <v>0</v>
      </c>
      <c r="AB303" s="20">
        <f t="shared" si="99"/>
        <v>0</v>
      </c>
      <c r="AC303" s="16"/>
      <c r="AD303" s="21"/>
      <c r="AE303" s="21"/>
      <c r="AF303" s="19">
        <f t="shared" si="96"/>
        <v>0</v>
      </c>
      <c r="AG303" s="20">
        <f t="shared" si="100"/>
        <v>0</v>
      </c>
      <c r="AH303" s="19"/>
      <c r="AI303" s="19"/>
      <c r="AJ303" s="19"/>
      <c r="AK303" s="19">
        <f t="shared" si="114"/>
        <v>0</v>
      </c>
      <c r="AL303" s="20">
        <f t="shared" si="101"/>
        <v>0</v>
      </c>
      <c r="AM303" s="19"/>
      <c r="AN303" s="19"/>
      <c r="AO303" s="19"/>
      <c r="AP303" s="19">
        <f t="shared" si="115"/>
        <v>0</v>
      </c>
      <c r="AQ303" s="20">
        <f t="shared" si="102"/>
        <v>0</v>
      </c>
      <c r="AR303" s="19"/>
      <c r="AS303" s="19"/>
      <c r="AT303" s="19"/>
      <c r="AU303" s="19">
        <f t="shared" si="116"/>
        <v>0</v>
      </c>
      <c r="AV303" s="20">
        <f t="shared" si="103"/>
        <v>0</v>
      </c>
      <c r="AW303" s="19"/>
      <c r="AX303" s="19"/>
      <c r="AY303" s="19"/>
      <c r="AZ303" s="19">
        <f t="shared" si="117"/>
        <v>0</v>
      </c>
      <c r="BA303" s="18">
        <f t="shared" si="104"/>
        <v>0</v>
      </c>
      <c r="BB303" s="19"/>
      <c r="BC303" s="19"/>
      <c r="BD303" s="19"/>
      <c r="BE303" s="19">
        <f t="shared" si="118"/>
        <v>0</v>
      </c>
      <c r="BF303" s="18">
        <f t="shared" si="105"/>
        <v>0</v>
      </c>
      <c r="BG303" s="19"/>
      <c r="BH303" s="19"/>
      <c r="BI303" s="19"/>
      <c r="BJ303" s="19">
        <f t="shared" si="119"/>
        <v>0</v>
      </c>
      <c r="BK303" s="18">
        <f t="shared" si="106"/>
        <v>0</v>
      </c>
    </row>
    <row r="304" spans="1:63" x14ac:dyDescent="0.25">
      <c r="A304" s="44">
        <v>209041200</v>
      </c>
      <c r="B304" s="46" t="s">
        <v>180</v>
      </c>
      <c r="C304" s="45">
        <f>VLOOKUP(A304,'[31]MD agosto datos (2)'!$B$1170:$J$1753,9,0)</f>
        <v>0.20499999999999999</v>
      </c>
      <c r="D304" s="35">
        <f>VLOOKUP(A304,'[31]MD agosto datos (2)'!$B$2:$I$585,6,0)</f>
        <v>0</v>
      </c>
      <c r="E304" s="35">
        <f>VLOOKUP(A304,'[31]MD agosto datos (2)'!$B$2:$H$585,7,0)</f>
        <v>0</v>
      </c>
      <c r="F304" s="36">
        <f>VLOOKUP(A304,'[31]MD agosto datos (2)'!$B$2:$I$585,8,0)</f>
        <v>0</v>
      </c>
      <c r="G304" s="35">
        <f t="shared" si="107"/>
        <v>0</v>
      </c>
      <c r="H304" s="35">
        <f t="shared" si="108"/>
        <v>0</v>
      </c>
      <c r="I304" s="35">
        <f>VLOOKUP(A304,'[31]MD agosto datos (2)'!$B$586:$I$1169,6,0)</f>
        <v>0</v>
      </c>
      <c r="J304" s="35">
        <f>VLOOKUP(A304,'[31]MD agosto datos (2)'!$B$586:$I$1169,7,0)</f>
        <v>0</v>
      </c>
      <c r="K304" s="36">
        <f>VLOOKUP(A304,'[31]MD agosto datos (2)'!$B$586:$I$1169,8,0)</f>
        <v>0</v>
      </c>
      <c r="L304" s="40">
        <f t="shared" si="109"/>
        <v>0</v>
      </c>
      <c r="M304" s="41">
        <f t="shared" si="110"/>
        <v>0</v>
      </c>
      <c r="N304" s="35">
        <f>VLOOKUP(A304,'[31]MD agosto datos (2)'!$B$1170:$I$1753,6,0)</f>
        <v>0</v>
      </c>
      <c r="O304" s="35">
        <f>VLOOKUP(A304,'[31]MD agosto datos (2)'!$B$1170:$I$1753,7,0)</f>
        <v>0</v>
      </c>
      <c r="P304" s="36">
        <f>VLOOKUP(A304,'[31]MD agosto datos (2)'!$B$1170:$I$1753,8,0)</f>
        <v>0</v>
      </c>
      <c r="Q304" s="42">
        <f t="shared" si="111"/>
        <v>0</v>
      </c>
      <c r="R304" s="43">
        <f t="shared" si="112"/>
        <v>0</v>
      </c>
      <c r="S304" s="15"/>
      <c r="T304" s="16"/>
      <c r="U304" s="16"/>
      <c r="V304" s="17">
        <f t="shared" si="113"/>
        <v>0</v>
      </c>
      <c r="W304" s="18">
        <f t="shared" si="97"/>
        <v>0</v>
      </c>
      <c r="X304" s="16"/>
      <c r="Y304" s="16"/>
      <c r="Z304" s="16"/>
      <c r="AA304" s="19">
        <f t="shared" si="98"/>
        <v>0</v>
      </c>
      <c r="AB304" s="20">
        <f t="shared" si="99"/>
        <v>0</v>
      </c>
      <c r="AC304" s="16"/>
      <c r="AD304" s="21"/>
      <c r="AE304" s="21"/>
      <c r="AF304" s="19">
        <f t="shared" si="96"/>
        <v>0</v>
      </c>
      <c r="AG304" s="20">
        <f t="shared" si="100"/>
        <v>0</v>
      </c>
      <c r="AH304" s="19"/>
      <c r="AI304" s="19"/>
      <c r="AJ304" s="19"/>
      <c r="AK304" s="19">
        <f t="shared" si="114"/>
        <v>0</v>
      </c>
      <c r="AL304" s="20">
        <f t="shared" si="101"/>
        <v>0</v>
      </c>
      <c r="AM304" s="19"/>
      <c r="AN304" s="19"/>
      <c r="AO304" s="19"/>
      <c r="AP304" s="19">
        <f t="shared" si="115"/>
        <v>0</v>
      </c>
      <c r="AQ304" s="20">
        <f t="shared" si="102"/>
        <v>0</v>
      </c>
      <c r="AR304" s="19"/>
      <c r="AS304" s="19"/>
      <c r="AT304" s="19"/>
      <c r="AU304" s="19">
        <f t="shared" si="116"/>
        <v>0</v>
      </c>
      <c r="AV304" s="20">
        <f t="shared" si="103"/>
        <v>0</v>
      </c>
      <c r="AW304" s="19"/>
      <c r="AX304" s="19"/>
      <c r="AY304" s="19"/>
      <c r="AZ304" s="19">
        <f t="shared" si="117"/>
        <v>0</v>
      </c>
      <c r="BA304" s="18">
        <f t="shared" si="104"/>
        <v>0</v>
      </c>
      <c r="BB304" s="19"/>
      <c r="BC304" s="19"/>
      <c r="BD304" s="19"/>
      <c r="BE304" s="19">
        <f t="shared" si="118"/>
        <v>0</v>
      </c>
      <c r="BF304" s="18">
        <f t="shared" si="105"/>
        <v>0</v>
      </c>
      <c r="BG304" s="19"/>
      <c r="BH304" s="19"/>
      <c r="BI304" s="19"/>
      <c r="BJ304" s="19">
        <f t="shared" si="119"/>
        <v>0</v>
      </c>
      <c r="BK304" s="18">
        <f t="shared" si="106"/>
        <v>0</v>
      </c>
    </row>
    <row r="305" spans="1:63" x14ac:dyDescent="0.25">
      <c r="A305" s="44">
        <v>209041900</v>
      </c>
      <c r="B305" s="46" t="s">
        <v>181</v>
      </c>
      <c r="C305" s="45">
        <f>VLOOKUP(A305,'[31]MD agosto datos (2)'!$B$1170:$J$1753,9,0)</f>
        <v>2.69</v>
      </c>
      <c r="D305" s="35">
        <f>VLOOKUP(A305,'[31]MD agosto datos (2)'!$B$2:$I$585,6,0)</f>
        <v>42608</v>
      </c>
      <c r="E305" s="35">
        <f>VLOOKUP(A305,'[31]MD agosto datos (2)'!$B$2:$H$585,7,0)</f>
        <v>82</v>
      </c>
      <c r="F305" s="36">
        <f>VLOOKUP(A305,'[31]MD agosto datos (2)'!$B$2:$I$585,8,0)</f>
        <v>160</v>
      </c>
      <c r="G305" s="35">
        <f t="shared" si="107"/>
        <v>42850</v>
      </c>
      <c r="H305" s="35">
        <f t="shared" si="108"/>
        <v>115266.5</v>
      </c>
      <c r="I305" s="35">
        <f>VLOOKUP(A305,'[31]MD agosto datos (2)'!$B$586:$I$1169,6,0)</f>
        <v>42114</v>
      </c>
      <c r="J305" s="35">
        <f>VLOOKUP(A305,'[31]MD agosto datos (2)'!$B$586:$I$1169,7,0)</f>
        <v>56</v>
      </c>
      <c r="K305" s="36">
        <f>VLOOKUP(A305,'[31]MD agosto datos (2)'!$B$586:$I$1169,8,0)</f>
        <v>118</v>
      </c>
      <c r="L305" s="40">
        <f t="shared" si="109"/>
        <v>42288</v>
      </c>
      <c r="M305" s="41">
        <f t="shared" si="110"/>
        <v>113754.72</v>
      </c>
      <c r="N305" s="35">
        <f>VLOOKUP(A305,'[31]MD agosto datos (2)'!$B$1170:$I$1753,6,0)</f>
        <v>42114</v>
      </c>
      <c r="O305" s="35">
        <f>VLOOKUP(A305,'[31]MD agosto datos (2)'!$B$1170:$I$1753,7,0)</f>
        <v>46</v>
      </c>
      <c r="P305" s="36">
        <f>VLOOKUP(A305,'[31]MD agosto datos (2)'!$B$1170:$I$1753,8,0)</f>
        <v>246</v>
      </c>
      <c r="Q305" s="42">
        <f t="shared" si="111"/>
        <v>42406</v>
      </c>
      <c r="R305" s="43">
        <f t="shared" si="112"/>
        <v>114072.14</v>
      </c>
      <c r="S305" s="15"/>
      <c r="T305" s="16"/>
      <c r="U305" s="16"/>
      <c r="V305" s="17">
        <f t="shared" si="113"/>
        <v>0</v>
      </c>
      <c r="W305" s="18">
        <f t="shared" si="97"/>
        <v>0</v>
      </c>
      <c r="X305" s="16"/>
      <c r="Y305" s="16"/>
      <c r="Z305" s="16"/>
      <c r="AA305" s="19">
        <f t="shared" si="98"/>
        <v>0</v>
      </c>
      <c r="AB305" s="20">
        <f t="shared" si="99"/>
        <v>0</v>
      </c>
      <c r="AC305" s="16"/>
      <c r="AD305" s="21"/>
      <c r="AE305" s="21"/>
      <c r="AF305" s="19">
        <f t="shared" si="96"/>
        <v>0</v>
      </c>
      <c r="AG305" s="20">
        <f t="shared" si="100"/>
        <v>0</v>
      </c>
      <c r="AH305" s="19"/>
      <c r="AI305" s="19"/>
      <c r="AJ305" s="19"/>
      <c r="AK305" s="19">
        <f t="shared" si="114"/>
        <v>0</v>
      </c>
      <c r="AL305" s="20">
        <f t="shared" si="101"/>
        <v>0</v>
      </c>
      <c r="AM305" s="19"/>
      <c r="AN305" s="19"/>
      <c r="AO305" s="19"/>
      <c r="AP305" s="19">
        <f t="shared" si="115"/>
        <v>0</v>
      </c>
      <c r="AQ305" s="20">
        <f t="shared" si="102"/>
        <v>0</v>
      </c>
      <c r="AR305" s="19"/>
      <c r="AS305" s="19"/>
      <c r="AT305" s="19"/>
      <c r="AU305" s="19">
        <f t="shared" si="116"/>
        <v>0</v>
      </c>
      <c r="AV305" s="20">
        <f t="shared" si="103"/>
        <v>0</v>
      </c>
      <c r="AW305" s="19"/>
      <c r="AX305" s="19"/>
      <c r="AY305" s="19"/>
      <c r="AZ305" s="19">
        <f t="shared" si="117"/>
        <v>0</v>
      </c>
      <c r="BA305" s="18">
        <f t="shared" si="104"/>
        <v>0</v>
      </c>
      <c r="BB305" s="19"/>
      <c r="BC305" s="19"/>
      <c r="BD305" s="19"/>
      <c r="BE305" s="19">
        <f t="shared" si="118"/>
        <v>0</v>
      </c>
      <c r="BF305" s="18">
        <f t="shared" si="105"/>
        <v>0</v>
      </c>
      <c r="BG305" s="19"/>
      <c r="BH305" s="19"/>
      <c r="BI305" s="19"/>
      <c r="BJ305" s="19">
        <f t="shared" si="119"/>
        <v>0</v>
      </c>
      <c r="BK305" s="18">
        <f t="shared" si="106"/>
        <v>0</v>
      </c>
    </row>
    <row r="306" spans="1:63" x14ac:dyDescent="0.25">
      <c r="A306" s="44">
        <v>209041901</v>
      </c>
      <c r="B306" s="46" t="s">
        <v>182</v>
      </c>
      <c r="C306" s="45">
        <f>VLOOKUP(A306,'[31]MD agosto datos (2)'!$B$1170:$J$1753,9,0)</f>
        <v>3.0700000000000002E-2</v>
      </c>
      <c r="D306" s="35">
        <f>VLOOKUP(A306,'[31]MD agosto datos (2)'!$B$2:$I$585,6,0)</f>
        <v>1110400</v>
      </c>
      <c r="E306" s="35">
        <f>VLOOKUP(A306,'[31]MD agosto datos (2)'!$B$2:$H$585,7,0)</f>
        <v>6200</v>
      </c>
      <c r="F306" s="36">
        <f>VLOOKUP(A306,'[31]MD agosto datos (2)'!$B$2:$I$585,8,0)</f>
        <v>0</v>
      </c>
      <c r="G306" s="35">
        <f t="shared" si="107"/>
        <v>1116600</v>
      </c>
      <c r="H306" s="35">
        <f t="shared" si="108"/>
        <v>34279.620000000003</v>
      </c>
      <c r="I306" s="35">
        <f>VLOOKUP(A306,'[31]MD agosto datos (2)'!$B$586:$I$1169,6,0)</f>
        <v>1062400</v>
      </c>
      <c r="J306" s="35">
        <f>VLOOKUP(A306,'[31]MD agosto datos (2)'!$B$586:$I$1169,7,0)</f>
        <v>900</v>
      </c>
      <c r="K306" s="36">
        <f>VLOOKUP(A306,'[31]MD agosto datos (2)'!$B$586:$I$1169,8,0)</f>
        <v>17200</v>
      </c>
      <c r="L306" s="40">
        <f t="shared" si="109"/>
        <v>1080500</v>
      </c>
      <c r="M306" s="41">
        <f t="shared" si="110"/>
        <v>33171.35</v>
      </c>
      <c r="N306" s="35">
        <f>VLOOKUP(A306,'[31]MD agosto datos (2)'!$B$1170:$I$1753,6,0)</f>
        <v>1008000</v>
      </c>
      <c r="O306" s="35">
        <f>VLOOKUP(A306,'[31]MD agosto datos (2)'!$B$1170:$I$1753,7,0)</f>
        <v>400</v>
      </c>
      <c r="P306" s="36">
        <f>VLOOKUP(A306,'[31]MD agosto datos (2)'!$B$1170:$I$1753,8,0)</f>
        <v>10300</v>
      </c>
      <c r="Q306" s="42">
        <f t="shared" si="111"/>
        <v>1018700</v>
      </c>
      <c r="R306" s="43">
        <f t="shared" si="112"/>
        <v>31274.09</v>
      </c>
      <c r="S306" s="15"/>
      <c r="T306" s="16"/>
      <c r="U306" s="16"/>
      <c r="V306" s="17">
        <f t="shared" si="113"/>
        <v>0</v>
      </c>
      <c r="W306" s="18">
        <f t="shared" si="97"/>
        <v>0</v>
      </c>
      <c r="X306" s="16"/>
      <c r="Y306" s="16"/>
      <c r="Z306" s="16"/>
      <c r="AA306" s="19">
        <f t="shared" si="98"/>
        <v>0</v>
      </c>
      <c r="AB306" s="20">
        <f t="shared" si="99"/>
        <v>0</v>
      </c>
      <c r="AC306" s="16"/>
      <c r="AD306" s="21"/>
      <c r="AE306" s="21"/>
      <c r="AF306" s="19">
        <f t="shared" si="96"/>
        <v>0</v>
      </c>
      <c r="AG306" s="20">
        <f t="shared" si="100"/>
        <v>0</v>
      </c>
      <c r="AH306" s="19"/>
      <c r="AI306" s="19"/>
      <c r="AJ306" s="19"/>
      <c r="AK306" s="19">
        <f t="shared" si="114"/>
        <v>0</v>
      </c>
      <c r="AL306" s="20">
        <f t="shared" si="101"/>
        <v>0</v>
      </c>
      <c r="AM306" s="19"/>
      <c r="AN306" s="19"/>
      <c r="AO306" s="19"/>
      <c r="AP306" s="19">
        <f t="shared" si="115"/>
        <v>0</v>
      </c>
      <c r="AQ306" s="20">
        <f t="shared" si="102"/>
        <v>0</v>
      </c>
      <c r="AR306" s="19"/>
      <c r="AS306" s="19"/>
      <c r="AT306" s="19"/>
      <c r="AU306" s="19">
        <f t="shared" si="116"/>
        <v>0</v>
      </c>
      <c r="AV306" s="20">
        <f t="shared" si="103"/>
        <v>0</v>
      </c>
      <c r="AW306" s="19"/>
      <c r="AX306" s="19"/>
      <c r="AY306" s="19"/>
      <c r="AZ306" s="19">
        <f t="shared" si="117"/>
        <v>0</v>
      </c>
      <c r="BA306" s="18">
        <f t="shared" si="104"/>
        <v>0</v>
      </c>
      <c r="BB306" s="19"/>
      <c r="BC306" s="19"/>
      <c r="BD306" s="19"/>
      <c r="BE306" s="19">
        <f t="shared" si="118"/>
        <v>0</v>
      </c>
      <c r="BF306" s="18">
        <f t="shared" si="105"/>
        <v>0</v>
      </c>
      <c r="BG306" s="19"/>
      <c r="BH306" s="19"/>
      <c r="BI306" s="19"/>
      <c r="BJ306" s="19">
        <f t="shared" si="119"/>
        <v>0</v>
      </c>
      <c r="BK306" s="18">
        <f t="shared" si="106"/>
        <v>0</v>
      </c>
    </row>
    <row r="307" spans="1:63" ht="48" x14ac:dyDescent="0.25">
      <c r="A307" s="44">
        <v>209043101</v>
      </c>
      <c r="B307" s="46" t="s">
        <v>184</v>
      </c>
      <c r="C307" s="45">
        <f>VLOOKUP(A307,'[31]MD agosto datos (2)'!$B$1170:$J$1753,9,0)</f>
        <v>2</v>
      </c>
      <c r="D307" s="35">
        <f>VLOOKUP(A307,'[31]MD agosto datos (2)'!$B$2:$I$585,6,0)</f>
        <v>0</v>
      </c>
      <c r="E307" s="35">
        <f>VLOOKUP(A307,'[31]MD agosto datos (2)'!$B$2:$H$585,7,0)</f>
        <v>0</v>
      </c>
      <c r="F307" s="36">
        <f>VLOOKUP(A307,'[31]MD agosto datos (2)'!$B$2:$I$585,8,0)</f>
        <v>0</v>
      </c>
      <c r="G307" s="35">
        <f t="shared" si="107"/>
        <v>0</v>
      </c>
      <c r="H307" s="35">
        <f t="shared" si="108"/>
        <v>0</v>
      </c>
      <c r="I307" s="35">
        <f>VLOOKUP(A307,'[31]MD agosto datos (2)'!$B$586:$I$1169,6,0)</f>
        <v>0</v>
      </c>
      <c r="J307" s="35">
        <f>VLOOKUP(A307,'[31]MD agosto datos (2)'!$B$586:$I$1169,7,0)</f>
        <v>0</v>
      </c>
      <c r="K307" s="36">
        <f>VLOOKUP(A307,'[31]MD agosto datos (2)'!$B$586:$I$1169,8,0)</f>
        <v>0</v>
      </c>
      <c r="L307" s="40">
        <f t="shared" si="109"/>
        <v>0</v>
      </c>
      <c r="M307" s="41">
        <f t="shared" si="110"/>
        <v>0</v>
      </c>
      <c r="N307" s="35">
        <f>VLOOKUP(A307,'[31]MD agosto datos (2)'!$B$1170:$I$1753,6,0)</f>
        <v>0</v>
      </c>
      <c r="O307" s="35">
        <f>VLOOKUP(A307,'[31]MD agosto datos (2)'!$B$1170:$I$1753,7,0)</f>
        <v>0</v>
      </c>
      <c r="P307" s="36">
        <f>VLOOKUP(A307,'[31]MD agosto datos (2)'!$B$1170:$I$1753,8,0)</f>
        <v>0</v>
      </c>
      <c r="Q307" s="42">
        <f t="shared" si="111"/>
        <v>0</v>
      </c>
      <c r="R307" s="43">
        <f t="shared" si="112"/>
        <v>0</v>
      </c>
      <c r="S307" s="15"/>
      <c r="T307" s="16"/>
      <c r="U307" s="16"/>
      <c r="V307" s="17">
        <f t="shared" si="113"/>
        <v>0</v>
      </c>
      <c r="W307" s="18">
        <f t="shared" si="97"/>
        <v>0</v>
      </c>
      <c r="X307" s="16"/>
      <c r="Y307" s="16"/>
      <c r="Z307" s="16"/>
      <c r="AA307" s="19">
        <f t="shared" si="98"/>
        <v>0</v>
      </c>
      <c r="AB307" s="20">
        <f t="shared" si="99"/>
        <v>0</v>
      </c>
      <c r="AC307" s="16"/>
      <c r="AD307" s="21"/>
      <c r="AE307" s="21"/>
      <c r="AF307" s="19">
        <f t="shared" si="96"/>
        <v>0</v>
      </c>
      <c r="AG307" s="20">
        <f t="shared" si="100"/>
        <v>0</v>
      </c>
      <c r="AH307" s="19"/>
      <c r="AI307" s="19"/>
      <c r="AJ307" s="19"/>
      <c r="AK307" s="19">
        <f t="shared" si="114"/>
        <v>0</v>
      </c>
      <c r="AL307" s="20">
        <f t="shared" si="101"/>
        <v>0</v>
      </c>
      <c r="AM307" s="19"/>
      <c r="AN307" s="19"/>
      <c r="AO307" s="19"/>
      <c r="AP307" s="19">
        <f t="shared" si="115"/>
        <v>0</v>
      </c>
      <c r="AQ307" s="20">
        <f t="shared" si="102"/>
        <v>0</v>
      </c>
      <c r="AR307" s="19"/>
      <c r="AS307" s="19"/>
      <c r="AT307" s="19"/>
      <c r="AU307" s="19">
        <f t="shared" si="116"/>
        <v>0</v>
      </c>
      <c r="AV307" s="20">
        <f t="shared" si="103"/>
        <v>0</v>
      </c>
      <c r="AW307" s="19"/>
      <c r="AX307" s="19"/>
      <c r="AY307" s="19"/>
      <c r="AZ307" s="19">
        <f t="shared" si="117"/>
        <v>0</v>
      </c>
      <c r="BA307" s="18">
        <f t="shared" si="104"/>
        <v>0</v>
      </c>
      <c r="BB307" s="19"/>
      <c r="BC307" s="19"/>
      <c r="BD307" s="19"/>
      <c r="BE307" s="19">
        <f t="shared" si="118"/>
        <v>0</v>
      </c>
      <c r="BF307" s="18">
        <f t="shared" si="105"/>
        <v>0</v>
      </c>
      <c r="BG307" s="19"/>
      <c r="BH307" s="19"/>
      <c r="BI307" s="19"/>
      <c r="BJ307" s="19">
        <f t="shared" si="119"/>
        <v>0</v>
      </c>
      <c r="BK307" s="18">
        <f t="shared" si="106"/>
        <v>0</v>
      </c>
    </row>
    <row r="308" spans="1:63" x14ac:dyDescent="0.25">
      <c r="A308" s="44">
        <v>209044100</v>
      </c>
      <c r="B308" s="46" t="s">
        <v>185</v>
      </c>
      <c r="C308" s="45">
        <f>VLOOKUP(A308,'[31]MD agosto datos (2)'!$B$1170:$J$1753,9,0)</f>
        <v>0.375</v>
      </c>
      <c r="D308" s="35">
        <f>VLOOKUP(A308,'[31]MD agosto datos (2)'!$B$2:$I$585,6,0)</f>
        <v>0</v>
      </c>
      <c r="E308" s="35">
        <f>VLOOKUP(A308,'[31]MD agosto datos (2)'!$B$2:$H$585,7,0)</f>
        <v>0</v>
      </c>
      <c r="F308" s="36">
        <f>VLOOKUP(A308,'[31]MD agosto datos (2)'!$B$2:$I$585,8,0)</f>
        <v>0</v>
      </c>
      <c r="G308" s="35">
        <f t="shared" si="107"/>
        <v>0</v>
      </c>
      <c r="H308" s="35">
        <f t="shared" si="108"/>
        <v>0</v>
      </c>
      <c r="I308" s="35">
        <f>VLOOKUP(A308,'[31]MD agosto datos (2)'!$B$586:$I$1169,6,0)</f>
        <v>0</v>
      </c>
      <c r="J308" s="35">
        <f>VLOOKUP(A308,'[31]MD agosto datos (2)'!$B$586:$I$1169,7,0)</f>
        <v>0</v>
      </c>
      <c r="K308" s="36">
        <f>VLOOKUP(A308,'[31]MD agosto datos (2)'!$B$586:$I$1169,8,0)</f>
        <v>0</v>
      </c>
      <c r="L308" s="40">
        <f t="shared" si="109"/>
        <v>0</v>
      </c>
      <c r="M308" s="41">
        <f t="shared" si="110"/>
        <v>0</v>
      </c>
      <c r="N308" s="35">
        <f>VLOOKUP(A308,'[31]MD agosto datos (2)'!$B$1170:$I$1753,6,0)</f>
        <v>0</v>
      </c>
      <c r="O308" s="35">
        <f>VLOOKUP(A308,'[31]MD agosto datos (2)'!$B$1170:$I$1753,7,0)</f>
        <v>0</v>
      </c>
      <c r="P308" s="36">
        <f>VLOOKUP(A308,'[31]MD agosto datos (2)'!$B$1170:$I$1753,8,0)</f>
        <v>0</v>
      </c>
      <c r="Q308" s="42">
        <f t="shared" si="111"/>
        <v>0</v>
      </c>
      <c r="R308" s="43">
        <f t="shared" si="112"/>
        <v>0</v>
      </c>
      <c r="S308" s="15"/>
      <c r="T308" s="16"/>
      <c r="U308" s="16"/>
      <c r="V308" s="17">
        <f t="shared" si="113"/>
        <v>0</v>
      </c>
      <c r="W308" s="18">
        <f t="shared" si="97"/>
        <v>0</v>
      </c>
      <c r="X308" s="16"/>
      <c r="Y308" s="16"/>
      <c r="Z308" s="16"/>
      <c r="AA308" s="19">
        <f t="shared" si="98"/>
        <v>0</v>
      </c>
      <c r="AB308" s="20">
        <f t="shared" si="99"/>
        <v>0</v>
      </c>
      <c r="AC308" s="16"/>
      <c r="AD308" s="21"/>
      <c r="AE308" s="21"/>
      <c r="AF308" s="19">
        <f t="shared" si="96"/>
        <v>0</v>
      </c>
      <c r="AG308" s="20">
        <f t="shared" si="100"/>
        <v>0</v>
      </c>
      <c r="AH308" s="19"/>
      <c r="AI308" s="19"/>
      <c r="AJ308" s="19"/>
      <c r="AK308" s="19">
        <f t="shared" si="114"/>
        <v>0</v>
      </c>
      <c r="AL308" s="20">
        <f t="shared" si="101"/>
        <v>0</v>
      </c>
      <c r="AM308" s="19"/>
      <c r="AN308" s="19"/>
      <c r="AO308" s="19"/>
      <c r="AP308" s="19">
        <f t="shared" si="115"/>
        <v>0</v>
      </c>
      <c r="AQ308" s="20">
        <f t="shared" si="102"/>
        <v>0</v>
      </c>
      <c r="AR308" s="19"/>
      <c r="AS308" s="19"/>
      <c r="AT308" s="19"/>
      <c r="AU308" s="19">
        <f t="shared" si="116"/>
        <v>0</v>
      </c>
      <c r="AV308" s="20">
        <f t="shared" si="103"/>
        <v>0</v>
      </c>
      <c r="AW308" s="19"/>
      <c r="AX308" s="19"/>
      <c r="AY308" s="19"/>
      <c r="AZ308" s="19">
        <f t="shared" si="117"/>
        <v>0</v>
      </c>
      <c r="BA308" s="18">
        <f t="shared" si="104"/>
        <v>0</v>
      </c>
      <c r="BB308" s="19"/>
      <c r="BC308" s="19"/>
      <c r="BD308" s="19"/>
      <c r="BE308" s="19">
        <f t="shared" si="118"/>
        <v>0</v>
      </c>
      <c r="BF308" s="18">
        <f t="shared" si="105"/>
        <v>0</v>
      </c>
      <c r="BG308" s="19"/>
      <c r="BH308" s="19"/>
      <c r="BI308" s="19"/>
      <c r="BJ308" s="19">
        <f t="shared" si="119"/>
        <v>0</v>
      </c>
      <c r="BK308" s="18">
        <f t="shared" si="106"/>
        <v>0</v>
      </c>
    </row>
    <row r="309" spans="1:63" ht="120" x14ac:dyDescent="0.25">
      <c r="A309" s="44">
        <v>209044300</v>
      </c>
      <c r="B309" s="46" t="s">
        <v>186</v>
      </c>
      <c r="C309" s="45">
        <f>VLOOKUP(A309,'[31]MD agosto datos (2)'!$B$1170:$J$1753,9,0)</f>
        <v>38</v>
      </c>
      <c r="D309" s="35">
        <f>VLOOKUP(A309,'[31]MD agosto datos (2)'!$B$2:$I$585,6,0)</f>
        <v>0</v>
      </c>
      <c r="E309" s="35">
        <f>VLOOKUP(A309,'[31]MD agosto datos (2)'!$B$2:$H$585,7,0)</f>
        <v>0</v>
      </c>
      <c r="F309" s="36">
        <f>VLOOKUP(A309,'[31]MD agosto datos (2)'!$B$2:$I$585,8,0)</f>
        <v>36</v>
      </c>
      <c r="G309" s="35">
        <f t="shared" si="107"/>
        <v>36</v>
      </c>
      <c r="H309" s="35">
        <f t="shared" si="108"/>
        <v>1368</v>
      </c>
      <c r="I309" s="35">
        <f>VLOOKUP(A309,'[31]MD agosto datos (2)'!$B$586:$I$1169,6,0)</f>
        <v>0</v>
      </c>
      <c r="J309" s="35">
        <f>VLOOKUP(A309,'[31]MD agosto datos (2)'!$B$586:$I$1169,7,0)</f>
        <v>0</v>
      </c>
      <c r="K309" s="36">
        <f>VLOOKUP(A309,'[31]MD agosto datos (2)'!$B$586:$I$1169,8,0)</f>
        <v>36</v>
      </c>
      <c r="L309" s="40">
        <f t="shared" si="109"/>
        <v>36</v>
      </c>
      <c r="M309" s="41">
        <f t="shared" si="110"/>
        <v>1368</v>
      </c>
      <c r="N309" s="35">
        <f>VLOOKUP(A309,'[31]MD agosto datos (2)'!$B$1170:$I$1753,6,0)</f>
        <v>0</v>
      </c>
      <c r="O309" s="35">
        <f>VLOOKUP(A309,'[31]MD agosto datos (2)'!$B$1170:$I$1753,7,0)</f>
        <v>0</v>
      </c>
      <c r="P309" s="36">
        <f>VLOOKUP(A309,'[31]MD agosto datos (2)'!$B$1170:$I$1753,8,0)</f>
        <v>36</v>
      </c>
      <c r="Q309" s="42">
        <f t="shared" si="111"/>
        <v>36</v>
      </c>
      <c r="R309" s="43">
        <f t="shared" si="112"/>
        <v>1368</v>
      </c>
      <c r="S309" s="15"/>
      <c r="T309" s="16"/>
      <c r="U309" s="16"/>
      <c r="V309" s="17">
        <f t="shared" si="113"/>
        <v>0</v>
      </c>
      <c r="W309" s="18">
        <f t="shared" si="97"/>
        <v>0</v>
      </c>
      <c r="X309" s="16"/>
      <c r="Y309" s="16"/>
      <c r="Z309" s="16"/>
      <c r="AA309" s="19">
        <f t="shared" si="98"/>
        <v>0</v>
      </c>
      <c r="AB309" s="20">
        <f t="shared" si="99"/>
        <v>0</v>
      </c>
      <c r="AC309" s="16"/>
      <c r="AD309" s="21"/>
      <c r="AE309" s="21"/>
      <c r="AF309" s="19">
        <f t="shared" si="96"/>
        <v>0</v>
      </c>
      <c r="AG309" s="20">
        <f t="shared" si="100"/>
        <v>0</v>
      </c>
      <c r="AH309" s="19"/>
      <c r="AI309" s="19"/>
      <c r="AJ309" s="19"/>
      <c r="AK309" s="19">
        <f t="shared" si="114"/>
        <v>0</v>
      </c>
      <c r="AL309" s="20">
        <f t="shared" si="101"/>
        <v>0</v>
      </c>
      <c r="AM309" s="19"/>
      <c r="AN309" s="19"/>
      <c r="AO309" s="19"/>
      <c r="AP309" s="19">
        <f t="shared" si="115"/>
        <v>0</v>
      </c>
      <c r="AQ309" s="20">
        <f t="shared" si="102"/>
        <v>0</v>
      </c>
      <c r="AR309" s="19"/>
      <c r="AS309" s="19"/>
      <c r="AT309" s="19"/>
      <c r="AU309" s="19">
        <f t="shared" si="116"/>
        <v>0</v>
      </c>
      <c r="AV309" s="20">
        <f t="shared" si="103"/>
        <v>0</v>
      </c>
      <c r="AW309" s="19"/>
      <c r="AX309" s="19"/>
      <c r="AY309" s="19"/>
      <c r="AZ309" s="19">
        <f t="shared" si="117"/>
        <v>0</v>
      </c>
      <c r="BA309" s="18">
        <f t="shared" si="104"/>
        <v>0</v>
      </c>
      <c r="BB309" s="19"/>
      <c r="BC309" s="19"/>
      <c r="BD309" s="19"/>
      <c r="BE309" s="19">
        <f t="shared" si="118"/>
        <v>0</v>
      </c>
      <c r="BF309" s="18">
        <f t="shared" si="105"/>
        <v>0</v>
      </c>
      <c r="BG309" s="19"/>
      <c r="BH309" s="19"/>
      <c r="BI309" s="19"/>
      <c r="BJ309" s="19">
        <f t="shared" si="119"/>
        <v>0</v>
      </c>
      <c r="BK309" s="18">
        <f t="shared" si="106"/>
        <v>0</v>
      </c>
    </row>
    <row r="310" spans="1:63" x14ac:dyDescent="0.25">
      <c r="A310" s="44">
        <v>209044400</v>
      </c>
      <c r="B310" s="46" t="s">
        <v>187</v>
      </c>
      <c r="C310" s="45">
        <f>VLOOKUP(A310,'[31]MD agosto datos (2)'!$B$1170:$J$1753,9,0)</f>
        <v>51.43</v>
      </c>
      <c r="D310" s="35">
        <f>VLOOKUP(A310,'[31]MD agosto datos (2)'!$B$2:$I$585,6,0)</f>
        <v>39</v>
      </c>
      <c r="E310" s="35">
        <f>VLOOKUP(A310,'[31]MD agosto datos (2)'!$B$2:$H$585,7,0)</f>
        <v>0</v>
      </c>
      <c r="F310" s="36">
        <f>VLOOKUP(A310,'[31]MD agosto datos (2)'!$B$2:$I$585,8,0)</f>
        <v>0</v>
      </c>
      <c r="G310" s="35">
        <f t="shared" si="107"/>
        <v>39</v>
      </c>
      <c r="H310" s="35">
        <f t="shared" si="108"/>
        <v>2005.77</v>
      </c>
      <c r="I310" s="35">
        <f>VLOOKUP(A310,'[31]MD agosto datos (2)'!$B$586:$I$1169,6,0)</f>
        <v>0</v>
      </c>
      <c r="J310" s="35">
        <f>VLOOKUP(A310,'[31]MD agosto datos (2)'!$B$586:$I$1169,7,0)</f>
        <v>12</v>
      </c>
      <c r="K310" s="36">
        <f>VLOOKUP(A310,'[31]MD agosto datos (2)'!$B$586:$I$1169,8,0)</f>
        <v>39</v>
      </c>
      <c r="L310" s="40">
        <f t="shared" si="109"/>
        <v>51</v>
      </c>
      <c r="M310" s="41">
        <f t="shared" si="110"/>
        <v>2622.93</v>
      </c>
      <c r="N310" s="35">
        <f>VLOOKUP(A310,'[31]MD agosto datos (2)'!$B$1170:$I$1753,6,0)</f>
        <v>0</v>
      </c>
      <c r="O310" s="35">
        <f>VLOOKUP(A310,'[31]MD agosto datos (2)'!$B$1170:$I$1753,7,0)</f>
        <v>12</v>
      </c>
      <c r="P310" s="36">
        <f>VLOOKUP(A310,'[31]MD agosto datos (2)'!$B$1170:$I$1753,8,0)</f>
        <v>39</v>
      </c>
      <c r="Q310" s="42">
        <f t="shared" si="111"/>
        <v>51</v>
      </c>
      <c r="R310" s="43">
        <f t="shared" si="112"/>
        <v>2622.93</v>
      </c>
      <c r="S310" s="15"/>
      <c r="T310" s="16"/>
      <c r="U310" s="16"/>
      <c r="V310" s="17">
        <f t="shared" si="113"/>
        <v>0</v>
      </c>
      <c r="W310" s="18">
        <f t="shared" si="97"/>
        <v>0</v>
      </c>
      <c r="X310" s="16"/>
      <c r="Y310" s="16"/>
      <c r="Z310" s="16"/>
      <c r="AA310" s="19">
        <f t="shared" si="98"/>
        <v>0</v>
      </c>
      <c r="AB310" s="20">
        <f t="shared" si="99"/>
        <v>0</v>
      </c>
      <c r="AC310" s="16"/>
      <c r="AD310" s="21"/>
      <c r="AE310" s="21"/>
      <c r="AF310" s="19">
        <f t="shared" si="96"/>
        <v>0</v>
      </c>
      <c r="AG310" s="20">
        <f t="shared" si="100"/>
        <v>0</v>
      </c>
      <c r="AH310" s="19"/>
      <c r="AI310" s="19"/>
      <c r="AJ310" s="19"/>
      <c r="AK310" s="19">
        <f t="shared" si="114"/>
        <v>0</v>
      </c>
      <c r="AL310" s="20">
        <f t="shared" si="101"/>
        <v>0</v>
      </c>
      <c r="AM310" s="19"/>
      <c r="AN310" s="19"/>
      <c r="AO310" s="19"/>
      <c r="AP310" s="19">
        <f t="shared" si="115"/>
        <v>0</v>
      </c>
      <c r="AQ310" s="20">
        <f t="shared" si="102"/>
        <v>0</v>
      </c>
      <c r="AR310" s="19"/>
      <c r="AS310" s="19"/>
      <c r="AT310" s="19"/>
      <c r="AU310" s="19">
        <f t="shared" si="116"/>
        <v>0</v>
      </c>
      <c r="AV310" s="20">
        <f t="shared" si="103"/>
        <v>0</v>
      </c>
      <c r="AW310" s="19"/>
      <c r="AX310" s="19"/>
      <c r="AY310" s="19"/>
      <c r="AZ310" s="19">
        <f t="shared" si="117"/>
        <v>0</v>
      </c>
      <c r="BA310" s="18">
        <f t="shared" si="104"/>
        <v>0</v>
      </c>
      <c r="BB310" s="19"/>
      <c r="BC310" s="19"/>
      <c r="BD310" s="19"/>
      <c r="BE310" s="19">
        <f t="shared" si="118"/>
        <v>0</v>
      </c>
      <c r="BF310" s="18">
        <f t="shared" si="105"/>
        <v>0</v>
      </c>
      <c r="BG310" s="19"/>
      <c r="BH310" s="19"/>
      <c r="BI310" s="19"/>
      <c r="BJ310" s="19">
        <f t="shared" si="119"/>
        <v>0</v>
      </c>
      <c r="BK310" s="18">
        <f t="shared" si="106"/>
        <v>0</v>
      </c>
    </row>
    <row r="311" spans="1:63" ht="24" x14ac:dyDescent="0.25">
      <c r="A311" s="44">
        <v>209044401</v>
      </c>
      <c r="B311" s="46" t="s">
        <v>188</v>
      </c>
      <c r="C311" s="45">
        <f>VLOOKUP(A311,'[31]MD agosto datos (2)'!$B$1170:$J$1753,9,0)</f>
        <v>131.5</v>
      </c>
      <c r="D311" s="35">
        <f>VLOOKUP(A311,'[31]MD agosto datos (2)'!$B$2:$I$585,6,0)</f>
        <v>0</v>
      </c>
      <c r="E311" s="35">
        <f>VLOOKUP(A311,'[31]MD agosto datos (2)'!$B$2:$H$585,7,0)</f>
        <v>0</v>
      </c>
      <c r="F311" s="36">
        <f>VLOOKUP(A311,'[31]MD agosto datos (2)'!$B$2:$I$585,8,0)</f>
        <v>0</v>
      </c>
      <c r="G311" s="35">
        <f t="shared" si="107"/>
        <v>0</v>
      </c>
      <c r="H311" s="35">
        <f t="shared" si="108"/>
        <v>0</v>
      </c>
      <c r="I311" s="35">
        <f>VLOOKUP(A311,'[31]MD agosto datos (2)'!$B$586:$I$1169,6,0)</f>
        <v>0</v>
      </c>
      <c r="J311" s="35">
        <f>VLOOKUP(A311,'[31]MD agosto datos (2)'!$B$586:$I$1169,7,0)</f>
        <v>0</v>
      </c>
      <c r="K311" s="36">
        <f>VLOOKUP(A311,'[31]MD agosto datos (2)'!$B$586:$I$1169,8,0)</f>
        <v>0</v>
      </c>
      <c r="L311" s="40">
        <f t="shared" si="109"/>
        <v>0</v>
      </c>
      <c r="M311" s="41">
        <f t="shared" si="110"/>
        <v>0</v>
      </c>
      <c r="N311" s="35">
        <f>VLOOKUP(A311,'[31]MD agosto datos (2)'!$B$1170:$I$1753,6,0)</f>
        <v>0</v>
      </c>
      <c r="O311" s="35">
        <f>VLOOKUP(A311,'[31]MD agosto datos (2)'!$B$1170:$I$1753,7,0)</f>
        <v>0</v>
      </c>
      <c r="P311" s="36">
        <f>VLOOKUP(A311,'[31]MD agosto datos (2)'!$B$1170:$I$1753,8,0)</f>
        <v>0</v>
      </c>
      <c r="Q311" s="42">
        <f t="shared" si="111"/>
        <v>0</v>
      </c>
      <c r="R311" s="43">
        <f t="shared" si="112"/>
        <v>0</v>
      </c>
      <c r="S311" s="15"/>
      <c r="T311" s="16"/>
      <c r="U311" s="16"/>
      <c r="V311" s="17">
        <f t="shared" si="113"/>
        <v>0</v>
      </c>
      <c r="W311" s="18">
        <f t="shared" si="97"/>
        <v>0</v>
      </c>
      <c r="X311" s="16"/>
      <c r="Y311" s="16"/>
      <c r="Z311" s="16"/>
      <c r="AA311" s="19">
        <f t="shared" si="98"/>
        <v>0</v>
      </c>
      <c r="AB311" s="20">
        <f t="shared" si="99"/>
        <v>0</v>
      </c>
      <c r="AC311" s="16"/>
      <c r="AD311" s="21"/>
      <c r="AE311" s="21"/>
      <c r="AF311" s="19">
        <f t="shared" si="96"/>
        <v>0</v>
      </c>
      <c r="AG311" s="20">
        <f t="shared" si="100"/>
        <v>0</v>
      </c>
      <c r="AH311" s="19"/>
      <c r="AI311" s="19"/>
      <c r="AJ311" s="19"/>
      <c r="AK311" s="19">
        <f t="shared" si="114"/>
        <v>0</v>
      </c>
      <c r="AL311" s="20">
        <f t="shared" si="101"/>
        <v>0</v>
      </c>
      <c r="AM311" s="19"/>
      <c r="AN311" s="19"/>
      <c r="AO311" s="19"/>
      <c r="AP311" s="19">
        <f t="shared" si="115"/>
        <v>0</v>
      </c>
      <c r="AQ311" s="20">
        <f t="shared" si="102"/>
        <v>0</v>
      </c>
      <c r="AR311" s="19"/>
      <c r="AS311" s="19"/>
      <c r="AT311" s="19"/>
      <c r="AU311" s="19">
        <f t="shared" si="116"/>
        <v>0</v>
      </c>
      <c r="AV311" s="20">
        <f t="shared" si="103"/>
        <v>0</v>
      </c>
      <c r="AW311" s="19"/>
      <c r="AX311" s="19"/>
      <c r="AY311" s="19"/>
      <c r="AZ311" s="19">
        <f t="shared" si="117"/>
        <v>0</v>
      </c>
      <c r="BA311" s="18">
        <f t="shared" si="104"/>
        <v>0</v>
      </c>
      <c r="BB311" s="19"/>
      <c r="BC311" s="19"/>
      <c r="BD311" s="19"/>
      <c r="BE311" s="19">
        <f t="shared" si="118"/>
        <v>0</v>
      </c>
      <c r="BF311" s="18">
        <f t="shared" si="105"/>
        <v>0</v>
      </c>
      <c r="BG311" s="19"/>
      <c r="BH311" s="19"/>
      <c r="BI311" s="19"/>
      <c r="BJ311" s="19">
        <f t="shared" si="119"/>
        <v>0</v>
      </c>
      <c r="BK311" s="18">
        <f t="shared" si="106"/>
        <v>0</v>
      </c>
    </row>
    <row r="312" spans="1:63" x14ac:dyDescent="0.25">
      <c r="A312" s="44">
        <v>209045000</v>
      </c>
      <c r="B312" s="46" t="s">
        <v>189</v>
      </c>
      <c r="C312" s="45">
        <f>VLOOKUP(A312,'[31]MD agosto datos (2)'!$B$1170:$J$1753,9,0)</f>
        <v>0.15870000000000001</v>
      </c>
      <c r="D312" s="35">
        <f>VLOOKUP(A312,'[31]MD agosto datos (2)'!$B$2:$I$585,6,0)</f>
        <v>0</v>
      </c>
      <c r="E312" s="35">
        <f>VLOOKUP(A312,'[31]MD agosto datos (2)'!$B$2:$H$585,7,0)</f>
        <v>0</v>
      </c>
      <c r="F312" s="36">
        <f>VLOOKUP(A312,'[31]MD agosto datos (2)'!$B$2:$I$585,8,0)</f>
        <v>0</v>
      </c>
      <c r="G312" s="35">
        <f t="shared" si="107"/>
        <v>0</v>
      </c>
      <c r="H312" s="35">
        <f t="shared" si="108"/>
        <v>0</v>
      </c>
      <c r="I312" s="35">
        <f>VLOOKUP(A312,'[31]MD agosto datos (2)'!$B$586:$I$1169,6,0)</f>
        <v>0</v>
      </c>
      <c r="J312" s="35">
        <f>VLOOKUP(A312,'[31]MD agosto datos (2)'!$B$586:$I$1169,7,0)</f>
        <v>0</v>
      </c>
      <c r="K312" s="36">
        <f>VLOOKUP(A312,'[31]MD agosto datos (2)'!$B$586:$I$1169,8,0)</f>
        <v>0</v>
      </c>
      <c r="L312" s="40">
        <f t="shared" si="109"/>
        <v>0</v>
      </c>
      <c r="M312" s="41">
        <f t="shared" si="110"/>
        <v>0</v>
      </c>
      <c r="N312" s="35">
        <f>VLOOKUP(A312,'[31]MD agosto datos (2)'!$B$1170:$I$1753,6,0)</f>
        <v>0</v>
      </c>
      <c r="O312" s="35">
        <f>VLOOKUP(A312,'[31]MD agosto datos (2)'!$B$1170:$I$1753,7,0)</f>
        <v>0</v>
      </c>
      <c r="P312" s="36">
        <f>VLOOKUP(A312,'[31]MD agosto datos (2)'!$B$1170:$I$1753,8,0)</f>
        <v>0</v>
      </c>
      <c r="Q312" s="42">
        <f t="shared" si="111"/>
        <v>0</v>
      </c>
      <c r="R312" s="43">
        <f t="shared" si="112"/>
        <v>0</v>
      </c>
      <c r="S312" s="15"/>
      <c r="T312" s="16"/>
      <c r="U312" s="16"/>
      <c r="V312" s="17">
        <f t="shared" si="113"/>
        <v>0</v>
      </c>
      <c r="W312" s="18">
        <f t="shared" si="97"/>
        <v>0</v>
      </c>
      <c r="X312" s="16"/>
      <c r="Y312" s="16"/>
      <c r="Z312" s="16"/>
      <c r="AA312" s="19">
        <f t="shared" si="98"/>
        <v>0</v>
      </c>
      <c r="AB312" s="20">
        <f t="shared" si="99"/>
        <v>0</v>
      </c>
      <c r="AC312" s="16"/>
      <c r="AD312" s="21"/>
      <c r="AE312" s="21"/>
      <c r="AF312" s="19">
        <f t="shared" si="96"/>
        <v>0</v>
      </c>
      <c r="AG312" s="20">
        <f t="shared" si="100"/>
        <v>0</v>
      </c>
      <c r="AH312" s="19"/>
      <c r="AI312" s="19"/>
      <c r="AJ312" s="19"/>
      <c r="AK312" s="19">
        <f t="shared" si="114"/>
        <v>0</v>
      </c>
      <c r="AL312" s="20">
        <f t="shared" si="101"/>
        <v>0</v>
      </c>
      <c r="AM312" s="19"/>
      <c r="AN312" s="19"/>
      <c r="AO312" s="19"/>
      <c r="AP312" s="19">
        <f t="shared" si="115"/>
        <v>0</v>
      </c>
      <c r="AQ312" s="20">
        <f t="shared" si="102"/>
        <v>0</v>
      </c>
      <c r="AR312" s="19"/>
      <c r="AS312" s="19"/>
      <c r="AT312" s="19"/>
      <c r="AU312" s="19">
        <f t="shared" si="116"/>
        <v>0</v>
      </c>
      <c r="AV312" s="20">
        <f t="shared" si="103"/>
        <v>0</v>
      </c>
      <c r="AW312" s="19"/>
      <c r="AX312" s="19"/>
      <c r="AY312" s="19"/>
      <c r="AZ312" s="19">
        <f t="shared" si="117"/>
        <v>0</v>
      </c>
      <c r="BA312" s="18">
        <f t="shared" si="104"/>
        <v>0</v>
      </c>
      <c r="BB312" s="19"/>
      <c r="BC312" s="19"/>
      <c r="BD312" s="19"/>
      <c r="BE312" s="19">
        <f t="shared" si="118"/>
        <v>0</v>
      </c>
      <c r="BF312" s="18">
        <f t="shared" si="105"/>
        <v>0</v>
      </c>
      <c r="BG312" s="19"/>
      <c r="BH312" s="19"/>
      <c r="BI312" s="19"/>
      <c r="BJ312" s="19">
        <f t="shared" si="119"/>
        <v>0</v>
      </c>
      <c r="BK312" s="18">
        <f t="shared" si="106"/>
        <v>0</v>
      </c>
    </row>
    <row r="313" spans="1:63" ht="24" x14ac:dyDescent="0.25">
      <c r="A313" s="44">
        <v>209045100</v>
      </c>
      <c r="B313" s="46" t="s">
        <v>190</v>
      </c>
      <c r="C313" s="45">
        <f>VLOOKUP(A313,'[31]MD agosto datos (2)'!$B$1170:$J$1753,9,0)</f>
        <v>0.56999999999999995</v>
      </c>
      <c r="D313" s="35">
        <f>VLOOKUP(A313,'[31]MD agosto datos (2)'!$B$2:$I$585,6,0)</f>
        <v>0</v>
      </c>
      <c r="E313" s="35">
        <f>VLOOKUP(A313,'[31]MD agosto datos (2)'!$B$2:$H$585,7,0)</f>
        <v>0</v>
      </c>
      <c r="F313" s="36">
        <f>VLOOKUP(A313,'[31]MD agosto datos (2)'!$B$2:$I$585,8,0)</f>
        <v>0</v>
      </c>
      <c r="G313" s="35">
        <f t="shared" si="107"/>
        <v>0</v>
      </c>
      <c r="H313" s="35">
        <f t="shared" si="108"/>
        <v>0</v>
      </c>
      <c r="I313" s="35">
        <f>VLOOKUP(A313,'[31]MD agosto datos (2)'!$B$586:$I$1169,6,0)</f>
        <v>0</v>
      </c>
      <c r="J313" s="35">
        <f>VLOOKUP(A313,'[31]MD agosto datos (2)'!$B$586:$I$1169,7,0)</f>
        <v>0</v>
      </c>
      <c r="K313" s="36">
        <f>VLOOKUP(A313,'[31]MD agosto datos (2)'!$B$586:$I$1169,8,0)</f>
        <v>0</v>
      </c>
      <c r="L313" s="40">
        <f t="shared" si="109"/>
        <v>0</v>
      </c>
      <c r="M313" s="41">
        <f t="shared" si="110"/>
        <v>0</v>
      </c>
      <c r="N313" s="35">
        <f>VLOOKUP(A313,'[31]MD agosto datos (2)'!$B$1170:$I$1753,6,0)</f>
        <v>0</v>
      </c>
      <c r="O313" s="35">
        <f>VLOOKUP(A313,'[31]MD agosto datos (2)'!$B$1170:$I$1753,7,0)</f>
        <v>0</v>
      </c>
      <c r="P313" s="36">
        <f>VLOOKUP(A313,'[31]MD agosto datos (2)'!$B$1170:$I$1753,8,0)</f>
        <v>0</v>
      </c>
      <c r="Q313" s="42">
        <f t="shared" si="111"/>
        <v>0</v>
      </c>
      <c r="R313" s="43">
        <f t="shared" si="112"/>
        <v>0</v>
      </c>
      <c r="S313" s="15"/>
      <c r="T313" s="16"/>
      <c r="U313" s="16"/>
      <c r="V313" s="17">
        <f t="shared" si="113"/>
        <v>0</v>
      </c>
      <c r="W313" s="18">
        <f t="shared" si="97"/>
        <v>0</v>
      </c>
      <c r="X313" s="16"/>
      <c r="Y313" s="16"/>
      <c r="Z313" s="16"/>
      <c r="AA313" s="19">
        <f t="shared" si="98"/>
        <v>0</v>
      </c>
      <c r="AB313" s="20">
        <f t="shared" si="99"/>
        <v>0</v>
      </c>
      <c r="AC313" s="16"/>
      <c r="AD313" s="21"/>
      <c r="AE313" s="21"/>
      <c r="AF313" s="19">
        <f t="shared" si="96"/>
        <v>0</v>
      </c>
      <c r="AG313" s="20">
        <f t="shared" si="100"/>
        <v>0</v>
      </c>
      <c r="AH313" s="19"/>
      <c r="AI313" s="19"/>
      <c r="AJ313" s="19"/>
      <c r="AK313" s="19">
        <f t="shared" si="114"/>
        <v>0</v>
      </c>
      <c r="AL313" s="20">
        <f t="shared" si="101"/>
        <v>0</v>
      </c>
      <c r="AM313" s="19"/>
      <c r="AN313" s="19"/>
      <c r="AO313" s="19"/>
      <c r="AP313" s="19">
        <f t="shared" si="115"/>
        <v>0</v>
      </c>
      <c r="AQ313" s="20">
        <f t="shared" si="102"/>
        <v>0</v>
      </c>
      <c r="AR313" s="19"/>
      <c r="AS313" s="19"/>
      <c r="AT313" s="19"/>
      <c r="AU313" s="19">
        <f t="shared" si="116"/>
        <v>0</v>
      </c>
      <c r="AV313" s="20">
        <f t="shared" si="103"/>
        <v>0</v>
      </c>
      <c r="AW313" s="19"/>
      <c r="AX313" s="19"/>
      <c r="AY313" s="19"/>
      <c r="AZ313" s="19">
        <f t="shared" si="117"/>
        <v>0</v>
      </c>
      <c r="BA313" s="18">
        <f t="shared" si="104"/>
        <v>0</v>
      </c>
      <c r="BB313" s="19"/>
      <c r="BC313" s="19"/>
      <c r="BD313" s="19"/>
      <c r="BE313" s="19">
        <f t="shared" si="118"/>
        <v>0</v>
      </c>
      <c r="BF313" s="18">
        <f t="shared" si="105"/>
        <v>0</v>
      </c>
      <c r="BG313" s="19"/>
      <c r="BH313" s="19"/>
      <c r="BI313" s="19"/>
      <c r="BJ313" s="19">
        <f t="shared" si="119"/>
        <v>0</v>
      </c>
      <c r="BK313" s="18">
        <f t="shared" si="106"/>
        <v>0</v>
      </c>
    </row>
    <row r="314" spans="1:63" ht="24" x14ac:dyDescent="0.25">
      <c r="A314" s="44">
        <v>209045200</v>
      </c>
      <c r="B314" s="46" t="s">
        <v>191</v>
      </c>
      <c r="C314" s="45">
        <f>VLOOKUP(A314,'[31]MD agosto datos (2)'!$B$1170:$J$1753,9,0)</f>
        <v>0.08</v>
      </c>
      <c r="D314" s="35">
        <f>VLOOKUP(A314,'[31]MD agosto datos (2)'!$B$2:$I$585,6,0)</f>
        <v>0</v>
      </c>
      <c r="E314" s="35">
        <f>VLOOKUP(A314,'[31]MD agosto datos (2)'!$B$2:$H$585,7,0)</f>
        <v>0</v>
      </c>
      <c r="F314" s="36">
        <f>VLOOKUP(A314,'[31]MD agosto datos (2)'!$B$2:$I$585,8,0)</f>
        <v>0</v>
      </c>
      <c r="G314" s="35">
        <f t="shared" si="107"/>
        <v>0</v>
      </c>
      <c r="H314" s="35">
        <f t="shared" si="108"/>
        <v>0</v>
      </c>
      <c r="I314" s="35">
        <f>VLOOKUP(A314,'[31]MD agosto datos (2)'!$B$586:$I$1169,6,0)</f>
        <v>0</v>
      </c>
      <c r="J314" s="35">
        <f>VLOOKUP(A314,'[31]MD agosto datos (2)'!$B$586:$I$1169,7,0)</f>
        <v>0</v>
      </c>
      <c r="K314" s="36">
        <f>VLOOKUP(A314,'[31]MD agosto datos (2)'!$B$586:$I$1169,8,0)</f>
        <v>0</v>
      </c>
      <c r="L314" s="40">
        <f t="shared" si="109"/>
        <v>0</v>
      </c>
      <c r="M314" s="41">
        <f t="shared" si="110"/>
        <v>0</v>
      </c>
      <c r="N314" s="35">
        <f>VLOOKUP(A314,'[31]MD agosto datos (2)'!$B$1170:$I$1753,6,0)</f>
        <v>0</v>
      </c>
      <c r="O314" s="35">
        <f>VLOOKUP(A314,'[31]MD agosto datos (2)'!$B$1170:$I$1753,7,0)</f>
        <v>0</v>
      </c>
      <c r="P314" s="36">
        <f>VLOOKUP(A314,'[31]MD agosto datos (2)'!$B$1170:$I$1753,8,0)</f>
        <v>0</v>
      </c>
      <c r="Q314" s="42">
        <f t="shared" si="111"/>
        <v>0</v>
      </c>
      <c r="R314" s="43">
        <f t="shared" si="112"/>
        <v>0</v>
      </c>
      <c r="S314" s="15"/>
      <c r="T314" s="16"/>
      <c r="U314" s="16"/>
      <c r="V314" s="17">
        <f t="shared" si="113"/>
        <v>0</v>
      </c>
      <c r="W314" s="18">
        <f t="shared" si="97"/>
        <v>0</v>
      </c>
      <c r="X314" s="16"/>
      <c r="Y314" s="16"/>
      <c r="Z314" s="16"/>
      <c r="AA314" s="19">
        <f t="shared" si="98"/>
        <v>0</v>
      </c>
      <c r="AB314" s="20">
        <f t="shared" si="99"/>
        <v>0</v>
      </c>
      <c r="AC314" s="16"/>
      <c r="AD314" s="21"/>
      <c r="AE314" s="21"/>
      <c r="AF314" s="19">
        <f t="shared" si="96"/>
        <v>0</v>
      </c>
      <c r="AG314" s="20">
        <f t="shared" si="100"/>
        <v>0</v>
      </c>
      <c r="AH314" s="19"/>
      <c r="AI314" s="19"/>
      <c r="AJ314" s="19"/>
      <c r="AK314" s="19">
        <f t="shared" si="114"/>
        <v>0</v>
      </c>
      <c r="AL314" s="20">
        <f t="shared" si="101"/>
        <v>0</v>
      </c>
      <c r="AM314" s="19"/>
      <c r="AN314" s="19"/>
      <c r="AO314" s="19"/>
      <c r="AP314" s="19">
        <f t="shared" si="115"/>
        <v>0</v>
      </c>
      <c r="AQ314" s="20">
        <f t="shared" si="102"/>
        <v>0</v>
      </c>
      <c r="AR314" s="19"/>
      <c r="AS314" s="19"/>
      <c r="AT314" s="19"/>
      <c r="AU314" s="19">
        <f t="shared" si="116"/>
        <v>0</v>
      </c>
      <c r="AV314" s="20">
        <f t="shared" si="103"/>
        <v>0</v>
      </c>
      <c r="AW314" s="19"/>
      <c r="AX314" s="19"/>
      <c r="AY314" s="19"/>
      <c r="AZ314" s="19">
        <f t="shared" si="117"/>
        <v>0</v>
      </c>
      <c r="BA314" s="18">
        <f t="shared" si="104"/>
        <v>0</v>
      </c>
      <c r="BB314" s="19"/>
      <c r="BC314" s="19"/>
      <c r="BD314" s="19"/>
      <c r="BE314" s="19">
        <f t="shared" si="118"/>
        <v>0</v>
      </c>
      <c r="BF314" s="18">
        <f t="shared" si="105"/>
        <v>0</v>
      </c>
      <c r="BG314" s="19"/>
      <c r="BH314" s="19"/>
      <c r="BI314" s="19"/>
      <c r="BJ314" s="19">
        <f t="shared" si="119"/>
        <v>0</v>
      </c>
      <c r="BK314" s="18">
        <f t="shared" si="106"/>
        <v>0</v>
      </c>
    </row>
    <row r="315" spans="1:63" ht="48" x14ac:dyDescent="0.25">
      <c r="A315" s="44">
        <v>209045301</v>
      </c>
      <c r="B315" s="46" t="s">
        <v>192</v>
      </c>
      <c r="C315" s="45">
        <f>VLOOKUP(A315,'[31]MD agosto datos (2)'!$B$1170:$J$1753,9,0)</f>
        <v>0.93</v>
      </c>
      <c r="D315" s="35">
        <f>VLOOKUP(A315,'[31]MD agosto datos (2)'!$B$2:$I$585,6,0)</f>
        <v>0</v>
      </c>
      <c r="E315" s="35">
        <f>VLOOKUP(A315,'[31]MD agosto datos (2)'!$B$2:$H$585,7,0)</f>
        <v>0</v>
      </c>
      <c r="F315" s="36">
        <f>VLOOKUP(A315,'[31]MD agosto datos (2)'!$B$2:$I$585,8,0)</f>
        <v>0</v>
      </c>
      <c r="G315" s="35">
        <f t="shared" si="107"/>
        <v>0</v>
      </c>
      <c r="H315" s="35">
        <f t="shared" si="108"/>
        <v>0</v>
      </c>
      <c r="I315" s="35">
        <f>VLOOKUP(A315,'[31]MD agosto datos (2)'!$B$586:$I$1169,6,0)</f>
        <v>0</v>
      </c>
      <c r="J315" s="35">
        <f>VLOOKUP(A315,'[31]MD agosto datos (2)'!$B$586:$I$1169,7,0)</f>
        <v>0</v>
      </c>
      <c r="K315" s="36">
        <f>VLOOKUP(A315,'[31]MD agosto datos (2)'!$B$586:$I$1169,8,0)</f>
        <v>0</v>
      </c>
      <c r="L315" s="40">
        <f t="shared" si="109"/>
        <v>0</v>
      </c>
      <c r="M315" s="41">
        <f t="shared" si="110"/>
        <v>0</v>
      </c>
      <c r="N315" s="35">
        <f>VLOOKUP(A315,'[31]MD agosto datos (2)'!$B$1170:$I$1753,6,0)</f>
        <v>0</v>
      </c>
      <c r="O315" s="35">
        <f>VLOOKUP(A315,'[31]MD agosto datos (2)'!$B$1170:$I$1753,7,0)</f>
        <v>0</v>
      </c>
      <c r="P315" s="36">
        <f>VLOOKUP(A315,'[31]MD agosto datos (2)'!$B$1170:$I$1753,8,0)</f>
        <v>0</v>
      </c>
      <c r="Q315" s="42">
        <f t="shared" si="111"/>
        <v>0</v>
      </c>
      <c r="R315" s="43">
        <f t="shared" si="112"/>
        <v>0</v>
      </c>
      <c r="S315" s="15"/>
      <c r="T315" s="16"/>
      <c r="U315" s="16"/>
      <c r="V315" s="17">
        <f t="shared" si="113"/>
        <v>0</v>
      </c>
      <c r="W315" s="18">
        <f t="shared" si="97"/>
        <v>0</v>
      </c>
      <c r="X315" s="16"/>
      <c r="Y315" s="16"/>
      <c r="Z315" s="16"/>
      <c r="AA315" s="19">
        <f t="shared" si="98"/>
        <v>0</v>
      </c>
      <c r="AB315" s="20">
        <f t="shared" si="99"/>
        <v>0</v>
      </c>
      <c r="AC315" s="16"/>
      <c r="AD315" s="21"/>
      <c r="AE315" s="21"/>
      <c r="AF315" s="19">
        <f t="shared" si="96"/>
        <v>0</v>
      </c>
      <c r="AG315" s="20">
        <f t="shared" si="100"/>
        <v>0</v>
      </c>
      <c r="AH315" s="19"/>
      <c r="AI315" s="19"/>
      <c r="AJ315" s="19"/>
      <c r="AK315" s="19">
        <f t="shared" si="114"/>
        <v>0</v>
      </c>
      <c r="AL315" s="20">
        <f t="shared" si="101"/>
        <v>0</v>
      </c>
      <c r="AM315" s="19"/>
      <c r="AN315" s="19"/>
      <c r="AO315" s="19"/>
      <c r="AP315" s="19">
        <f t="shared" si="115"/>
        <v>0</v>
      </c>
      <c r="AQ315" s="20">
        <f t="shared" si="102"/>
        <v>0</v>
      </c>
      <c r="AR315" s="19"/>
      <c r="AS315" s="19"/>
      <c r="AT315" s="19"/>
      <c r="AU315" s="19">
        <f t="shared" si="116"/>
        <v>0</v>
      </c>
      <c r="AV315" s="20">
        <f t="shared" si="103"/>
        <v>0</v>
      </c>
      <c r="AW315" s="19"/>
      <c r="AX315" s="19"/>
      <c r="AY315" s="19"/>
      <c r="AZ315" s="19">
        <f t="shared" si="117"/>
        <v>0</v>
      </c>
      <c r="BA315" s="18">
        <f t="shared" si="104"/>
        <v>0</v>
      </c>
      <c r="BB315" s="19"/>
      <c r="BC315" s="19"/>
      <c r="BD315" s="19"/>
      <c r="BE315" s="19">
        <f t="shared" si="118"/>
        <v>0</v>
      </c>
      <c r="BF315" s="18">
        <f t="shared" si="105"/>
        <v>0</v>
      </c>
      <c r="BG315" s="19"/>
      <c r="BH315" s="19"/>
      <c r="BI315" s="19"/>
      <c r="BJ315" s="19">
        <f t="shared" si="119"/>
        <v>0</v>
      </c>
      <c r="BK315" s="18">
        <f t="shared" si="106"/>
        <v>0</v>
      </c>
    </row>
    <row r="316" spans="1:63" x14ac:dyDescent="0.25">
      <c r="A316" s="44">
        <v>209045304</v>
      </c>
      <c r="B316" s="46" t="s">
        <v>193</v>
      </c>
      <c r="C316" s="45">
        <f>VLOOKUP(A316,'[31]MD agosto datos (2)'!$B$1170:$J$1753,9,0)</f>
        <v>0.82</v>
      </c>
      <c r="D316" s="35">
        <f>VLOOKUP(A316,'[31]MD agosto datos (2)'!$B$2:$I$585,6,0)</f>
        <v>0</v>
      </c>
      <c r="E316" s="35">
        <f>VLOOKUP(A316,'[31]MD agosto datos (2)'!$B$2:$H$585,7,0)</f>
        <v>0</v>
      </c>
      <c r="F316" s="36">
        <f>VLOOKUP(A316,'[31]MD agosto datos (2)'!$B$2:$I$585,8,0)</f>
        <v>0</v>
      </c>
      <c r="G316" s="35">
        <f t="shared" si="107"/>
        <v>0</v>
      </c>
      <c r="H316" s="35">
        <f t="shared" si="108"/>
        <v>0</v>
      </c>
      <c r="I316" s="35">
        <f>VLOOKUP(A316,'[31]MD agosto datos (2)'!$B$586:$I$1169,6,0)</f>
        <v>0</v>
      </c>
      <c r="J316" s="35">
        <f>VLOOKUP(A316,'[31]MD agosto datos (2)'!$B$586:$I$1169,7,0)</f>
        <v>0</v>
      </c>
      <c r="K316" s="36">
        <f>VLOOKUP(A316,'[31]MD agosto datos (2)'!$B$586:$I$1169,8,0)</f>
        <v>0</v>
      </c>
      <c r="L316" s="40">
        <f t="shared" si="109"/>
        <v>0</v>
      </c>
      <c r="M316" s="41">
        <f t="shared" si="110"/>
        <v>0</v>
      </c>
      <c r="N316" s="35">
        <f>VLOOKUP(A316,'[31]MD agosto datos (2)'!$B$1170:$I$1753,6,0)</f>
        <v>0</v>
      </c>
      <c r="O316" s="35">
        <f>VLOOKUP(A316,'[31]MD agosto datos (2)'!$B$1170:$I$1753,7,0)</f>
        <v>0</v>
      </c>
      <c r="P316" s="36">
        <f>VLOOKUP(A316,'[31]MD agosto datos (2)'!$B$1170:$I$1753,8,0)</f>
        <v>0</v>
      </c>
      <c r="Q316" s="42">
        <f t="shared" si="111"/>
        <v>0</v>
      </c>
      <c r="R316" s="43">
        <f t="shared" si="112"/>
        <v>0</v>
      </c>
      <c r="S316" s="15"/>
      <c r="T316" s="16"/>
      <c r="U316" s="16"/>
      <c r="V316" s="17">
        <f t="shared" si="113"/>
        <v>0</v>
      </c>
      <c r="W316" s="18">
        <f t="shared" si="97"/>
        <v>0</v>
      </c>
      <c r="X316" s="16"/>
      <c r="Y316" s="16"/>
      <c r="Z316" s="16"/>
      <c r="AA316" s="19">
        <f t="shared" si="98"/>
        <v>0</v>
      </c>
      <c r="AB316" s="20">
        <f t="shared" si="99"/>
        <v>0</v>
      </c>
      <c r="AC316" s="16"/>
      <c r="AD316" s="21"/>
      <c r="AE316" s="21"/>
      <c r="AF316" s="19">
        <f t="shared" si="96"/>
        <v>0</v>
      </c>
      <c r="AG316" s="20">
        <f t="shared" si="100"/>
        <v>0</v>
      </c>
      <c r="AH316" s="19"/>
      <c r="AI316" s="19"/>
      <c r="AJ316" s="19"/>
      <c r="AK316" s="19">
        <f t="shared" si="114"/>
        <v>0</v>
      </c>
      <c r="AL316" s="20">
        <f t="shared" si="101"/>
        <v>0</v>
      </c>
      <c r="AM316" s="19"/>
      <c r="AN316" s="19"/>
      <c r="AO316" s="19"/>
      <c r="AP316" s="19">
        <f t="shared" si="115"/>
        <v>0</v>
      </c>
      <c r="AQ316" s="20">
        <f t="shared" si="102"/>
        <v>0</v>
      </c>
      <c r="AR316" s="19"/>
      <c r="AS316" s="19"/>
      <c r="AT316" s="19"/>
      <c r="AU316" s="19">
        <f t="shared" si="116"/>
        <v>0</v>
      </c>
      <c r="AV316" s="20">
        <f t="shared" si="103"/>
        <v>0</v>
      </c>
      <c r="AW316" s="19"/>
      <c r="AX316" s="19"/>
      <c r="AY316" s="19"/>
      <c r="AZ316" s="19">
        <f t="shared" si="117"/>
        <v>0</v>
      </c>
      <c r="BA316" s="18">
        <f t="shared" si="104"/>
        <v>0</v>
      </c>
      <c r="BB316" s="19"/>
      <c r="BC316" s="19"/>
      <c r="BD316" s="19"/>
      <c r="BE316" s="19">
        <f t="shared" si="118"/>
        <v>0</v>
      </c>
      <c r="BF316" s="18">
        <f t="shared" si="105"/>
        <v>0</v>
      </c>
      <c r="BG316" s="19"/>
      <c r="BH316" s="19"/>
      <c r="BI316" s="19"/>
      <c r="BJ316" s="19">
        <f t="shared" si="119"/>
        <v>0</v>
      </c>
      <c r="BK316" s="18">
        <f t="shared" si="106"/>
        <v>0</v>
      </c>
    </row>
    <row r="317" spans="1:63" ht="24" x14ac:dyDescent="0.25">
      <c r="A317" s="44">
        <v>209045306</v>
      </c>
      <c r="B317" s="46" t="s">
        <v>194</v>
      </c>
      <c r="C317" s="45">
        <f>VLOOKUP(A317,'[31]MD agosto datos (2)'!$B$1170:$J$1753,9,0)</f>
        <v>0.43</v>
      </c>
      <c r="D317" s="35">
        <f>VLOOKUP(A317,'[31]MD agosto datos (2)'!$B$2:$I$585,6,0)</f>
        <v>0</v>
      </c>
      <c r="E317" s="35">
        <f>VLOOKUP(A317,'[31]MD agosto datos (2)'!$B$2:$H$585,7,0)</f>
        <v>0</v>
      </c>
      <c r="F317" s="36">
        <f>VLOOKUP(A317,'[31]MD agosto datos (2)'!$B$2:$I$585,8,0)</f>
        <v>0</v>
      </c>
      <c r="G317" s="35">
        <f t="shared" si="107"/>
        <v>0</v>
      </c>
      <c r="H317" s="35">
        <f t="shared" si="108"/>
        <v>0</v>
      </c>
      <c r="I317" s="35">
        <f>VLOOKUP(A317,'[31]MD agosto datos (2)'!$B$586:$I$1169,6,0)</f>
        <v>0</v>
      </c>
      <c r="J317" s="35">
        <f>VLOOKUP(A317,'[31]MD agosto datos (2)'!$B$586:$I$1169,7,0)</f>
        <v>0</v>
      </c>
      <c r="K317" s="36">
        <f>VLOOKUP(A317,'[31]MD agosto datos (2)'!$B$586:$I$1169,8,0)</f>
        <v>0</v>
      </c>
      <c r="L317" s="40">
        <f t="shared" si="109"/>
        <v>0</v>
      </c>
      <c r="M317" s="41">
        <f t="shared" si="110"/>
        <v>0</v>
      </c>
      <c r="N317" s="35">
        <f>VLOOKUP(A317,'[31]MD agosto datos (2)'!$B$1170:$I$1753,6,0)</f>
        <v>0</v>
      </c>
      <c r="O317" s="35">
        <f>VLOOKUP(A317,'[31]MD agosto datos (2)'!$B$1170:$I$1753,7,0)</f>
        <v>0</v>
      </c>
      <c r="P317" s="36">
        <f>VLOOKUP(A317,'[31]MD agosto datos (2)'!$B$1170:$I$1753,8,0)</f>
        <v>0</v>
      </c>
      <c r="Q317" s="42">
        <f t="shared" si="111"/>
        <v>0</v>
      </c>
      <c r="R317" s="43">
        <f t="shared" si="112"/>
        <v>0</v>
      </c>
      <c r="S317" s="15"/>
      <c r="T317" s="16"/>
      <c r="U317" s="16"/>
      <c r="V317" s="17">
        <f t="shared" si="113"/>
        <v>0</v>
      </c>
      <c r="W317" s="18">
        <f t="shared" si="97"/>
        <v>0</v>
      </c>
      <c r="X317" s="16"/>
      <c r="Y317" s="16"/>
      <c r="Z317" s="16"/>
      <c r="AA317" s="19">
        <f t="shared" si="98"/>
        <v>0</v>
      </c>
      <c r="AB317" s="20">
        <f t="shared" si="99"/>
        <v>0</v>
      </c>
      <c r="AC317" s="16"/>
      <c r="AD317" s="21"/>
      <c r="AE317" s="21"/>
      <c r="AF317" s="19">
        <f t="shared" si="96"/>
        <v>0</v>
      </c>
      <c r="AG317" s="20">
        <f t="shared" si="100"/>
        <v>0</v>
      </c>
      <c r="AH317" s="19"/>
      <c r="AI317" s="19"/>
      <c r="AJ317" s="19"/>
      <c r="AK317" s="19">
        <f t="shared" si="114"/>
        <v>0</v>
      </c>
      <c r="AL317" s="20">
        <f t="shared" si="101"/>
        <v>0</v>
      </c>
      <c r="AM317" s="19"/>
      <c r="AN317" s="19"/>
      <c r="AO317" s="19"/>
      <c r="AP317" s="19">
        <f t="shared" si="115"/>
        <v>0</v>
      </c>
      <c r="AQ317" s="20">
        <f t="shared" si="102"/>
        <v>0</v>
      </c>
      <c r="AR317" s="19"/>
      <c r="AS317" s="19"/>
      <c r="AT317" s="19"/>
      <c r="AU317" s="19">
        <f t="shared" si="116"/>
        <v>0</v>
      </c>
      <c r="AV317" s="20">
        <f t="shared" si="103"/>
        <v>0</v>
      </c>
      <c r="AW317" s="19"/>
      <c r="AX317" s="19"/>
      <c r="AY317" s="19"/>
      <c r="AZ317" s="19">
        <f t="shared" si="117"/>
        <v>0</v>
      </c>
      <c r="BA317" s="18">
        <f t="shared" si="104"/>
        <v>0</v>
      </c>
      <c r="BB317" s="19"/>
      <c r="BC317" s="19"/>
      <c r="BD317" s="19"/>
      <c r="BE317" s="19">
        <f t="shared" si="118"/>
        <v>0</v>
      </c>
      <c r="BF317" s="18">
        <f t="shared" si="105"/>
        <v>0</v>
      </c>
      <c r="BG317" s="19"/>
      <c r="BH317" s="19"/>
      <c r="BI317" s="19"/>
      <c r="BJ317" s="19">
        <f t="shared" si="119"/>
        <v>0</v>
      </c>
      <c r="BK317" s="18">
        <f t="shared" si="106"/>
        <v>0</v>
      </c>
    </row>
    <row r="318" spans="1:63" x14ac:dyDescent="0.25">
      <c r="A318" s="44">
        <v>209046113</v>
      </c>
      <c r="B318" s="46" t="s">
        <v>198</v>
      </c>
      <c r="C318" s="45">
        <f>VLOOKUP(A318,'[31]MD agosto datos (2)'!$B$1170:$J$1753,9,0)</f>
        <v>0.22</v>
      </c>
      <c r="D318" s="35">
        <f>VLOOKUP(A318,'[31]MD agosto datos (2)'!$B$2:$I$585,6,0)</f>
        <v>0</v>
      </c>
      <c r="E318" s="35">
        <f>VLOOKUP(A318,'[31]MD agosto datos (2)'!$B$2:$H$585,7,0)</f>
        <v>0</v>
      </c>
      <c r="F318" s="36">
        <f>VLOOKUP(A318,'[31]MD agosto datos (2)'!$B$2:$I$585,8,0)</f>
        <v>0</v>
      </c>
      <c r="G318" s="35">
        <f t="shared" si="107"/>
        <v>0</v>
      </c>
      <c r="H318" s="35">
        <f t="shared" si="108"/>
        <v>0</v>
      </c>
      <c r="I318" s="35">
        <f>VLOOKUP(A318,'[31]MD agosto datos (2)'!$B$586:$I$1169,6,0)</f>
        <v>0</v>
      </c>
      <c r="J318" s="35">
        <f>VLOOKUP(A318,'[31]MD agosto datos (2)'!$B$586:$I$1169,7,0)</f>
        <v>0</v>
      </c>
      <c r="K318" s="36">
        <f>VLOOKUP(A318,'[31]MD agosto datos (2)'!$B$586:$I$1169,8,0)</f>
        <v>0</v>
      </c>
      <c r="L318" s="40">
        <f t="shared" si="109"/>
        <v>0</v>
      </c>
      <c r="M318" s="41">
        <f t="shared" si="110"/>
        <v>0</v>
      </c>
      <c r="N318" s="35">
        <f>VLOOKUP(A318,'[31]MD agosto datos (2)'!$B$1170:$I$1753,6,0)</f>
        <v>0</v>
      </c>
      <c r="O318" s="35">
        <f>VLOOKUP(A318,'[31]MD agosto datos (2)'!$B$1170:$I$1753,7,0)</f>
        <v>0</v>
      </c>
      <c r="P318" s="36">
        <f>VLOOKUP(A318,'[31]MD agosto datos (2)'!$B$1170:$I$1753,8,0)</f>
        <v>0</v>
      </c>
      <c r="Q318" s="42">
        <f t="shared" si="111"/>
        <v>0</v>
      </c>
      <c r="R318" s="43">
        <f t="shared" si="112"/>
        <v>0</v>
      </c>
      <c r="S318" s="15"/>
      <c r="T318" s="16"/>
      <c r="U318" s="16"/>
      <c r="V318" s="17">
        <f t="shared" si="113"/>
        <v>0</v>
      </c>
      <c r="W318" s="18">
        <f t="shared" si="97"/>
        <v>0</v>
      </c>
      <c r="X318" s="16"/>
      <c r="Y318" s="16"/>
      <c r="Z318" s="16"/>
      <c r="AA318" s="19">
        <f t="shared" si="98"/>
        <v>0</v>
      </c>
      <c r="AB318" s="20">
        <f t="shared" si="99"/>
        <v>0</v>
      </c>
      <c r="AC318" s="16"/>
      <c r="AD318" s="21"/>
      <c r="AE318" s="21"/>
      <c r="AF318" s="19">
        <f t="shared" si="96"/>
        <v>0</v>
      </c>
      <c r="AG318" s="20">
        <f t="shared" si="100"/>
        <v>0</v>
      </c>
      <c r="AH318" s="19"/>
      <c r="AI318" s="19"/>
      <c r="AJ318" s="19"/>
      <c r="AK318" s="19">
        <f t="shared" si="114"/>
        <v>0</v>
      </c>
      <c r="AL318" s="20">
        <f t="shared" si="101"/>
        <v>0</v>
      </c>
      <c r="AM318" s="19"/>
      <c r="AN318" s="19"/>
      <c r="AO318" s="19"/>
      <c r="AP318" s="19">
        <f t="shared" si="115"/>
        <v>0</v>
      </c>
      <c r="AQ318" s="20">
        <f t="shared" si="102"/>
        <v>0</v>
      </c>
      <c r="AR318" s="19"/>
      <c r="AS318" s="19"/>
      <c r="AT318" s="19"/>
      <c r="AU318" s="19">
        <f t="shared" si="116"/>
        <v>0</v>
      </c>
      <c r="AV318" s="20">
        <f t="shared" si="103"/>
        <v>0</v>
      </c>
      <c r="AW318" s="19"/>
      <c r="AX318" s="19"/>
      <c r="AY318" s="19"/>
      <c r="AZ318" s="19">
        <f t="shared" si="117"/>
        <v>0</v>
      </c>
      <c r="BA318" s="18">
        <f t="shared" si="104"/>
        <v>0</v>
      </c>
      <c r="BB318" s="19"/>
      <c r="BC318" s="19"/>
      <c r="BD318" s="19"/>
      <c r="BE318" s="19">
        <f t="shared" si="118"/>
        <v>0</v>
      </c>
      <c r="BF318" s="18">
        <f t="shared" si="105"/>
        <v>0</v>
      </c>
      <c r="BG318" s="19"/>
      <c r="BH318" s="19"/>
      <c r="BI318" s="19"/>
      <c r="BJ318" s="19">
        <f t="shared" si="119"/>
        <v>0</v>
      </c>
      <c r="BK318" s="18">
        <f t="shared" si="106"/>
        <v>0</v>
      </c>
    </row>
    <row r="319" spans="1:63" x14ac:dyDescent="0.25">
      <c r="A319" s="44">
        <v>209046114</v>
      </c>
      <c r="B319" s="46" t="s">
        <v>199</v>
      </c>
      <c r="C319" s="45">
        <f>VLOOKUP(A319,'[31]MD agosto datos (2)'!$B$1170:$J$1753,9,0)</f>
        <v>0.30499999999999999</v>
      </c>
      <c r="D319" s="35">
        <f>VLOOKUP(A319,'[31]MD agosto datos (2)'!$B$2:$I$585,6,0)</f>
        <v>0</v>
      </c>
      <c r="E319" s="35">
        <f>VLOOKUP(A319,'[31]MD agosto datos (2)'!$B$2:$H$585,7,0)</f>
        <v>0</v>
      </c>
      <c r="F319" s="36">
        <f>VLOOKUP(A319,'[31]MD agosto datos (2)'!$B$2:$I$585,8,0)</f>
        <v>0</v>
      </c>
      <c r="G319" s="35">
        <f t="shared" si="107"/>
        <v>0</v>
      </c>
      <c r="H319" s="35">
        <f t="shared" si="108"/>
        <v>0</v>
      </c>
      <c r="I319" s="35">
        <f>VLOOKUP(A319,'[31]MD agosto datos (2)'!$B$586:$I$1169,6,0)</f>
        <v>0</v>
      </c>
      <c r="J319" s="35">
        <f>VLOOKUP(A319,'[31]MD agosto datos (2)'!$B$586:$I$1169,7,0)</f>
        <v>0</v>
      </c>
      <c r="K319" s="36">
        <f>VLOOKUP(A319,'[31]MD agosto datos (2)'!$B$586:$I$1169,8,0)</f>
        <v>0</v>
      </c>
      <c r="L319" s="40">
        <f t="shared" si="109"/>
        <v>0</v>
      </c>
      <c r="M319" s="41">
        <f t="shared" si="110"/>
        <v>0</v>
      </c>
      <c r="N319" s="35">
        <f>VLOOKUP(A319,'[31]MD agosto datos (2)'!$B$1170:$I$1753,6,0)</f>
        <v>0</v>
      </c>
      <c r="O319" s="35">
        <f>VLOOKUP(A319,'[31]MD agosto datos (2)'!$B$1170:$I$1753,7,0)</f>
        <v>0</v>
      </c>
      <c r="P319" s="36">
        <f>VLOOKUP(A319,'[31]MD agosto datos (2)'!$B$1170:$I$1753,8,0)</f>
        <v>0</v>
      </c>
      <c r="Q319" s="42">
        <f t="shared" si="111"/>
        <v>0</v>
      </c>
      <c r="R319" s="43">
        <f t="shared" si="112"/>
        <v>0</v>
      </c>
      <c r="S319" s="15"/>
      <c r="T319" s="16"/>
      <c r="U319" s="16"/>
      <c r="V319" s="17">
        <f t="shared" si="113"/>
        <v>0</v>
      </c>
      <c r="W319" s="18">
        <f t="shared" si="97"/>
        <v>0</v>
      </c>
      <c r="X319" s="16"/>
      <c r="Y319" s="16"/>
      <c r="Z319" s="16"/>
      <c r="AA319" s="19">
        <f t="shared" si="98"/>
        <v>0</v>
      </c>
      <c r="AB319" s="20">
        <f t="shared" si="99"/>
        <v>0</v>
      </c>
      <c r="AC319" s="16"/>
      <c r="AD319" s="21"/>
      <c r="AE319" s="21"/>
      <c r="AF319" s="19">
        <f t="shared" ref="AF319:AF382" si="120">SUM(AC319:AE319)</f>
        <v>0</v>
      </c>
      <c r="AG319" s="20">
        <f t="shared" si="100"/>
        <v>0</v>
      </c>
      <c r="AH319" s="19"/>
      <c r="AI319" s="19"/>
      <c r="AJ319" s="19"/>
      <c r="AK319" s="19">
        <f t="shared" si="114"/>
        <v>0</v>
      </c>
      <c r="AL319" s="20">
        <f t="shared" si="101"/>
        <v>0</v>
      </c>
      <c r="AM319" s="19"/>
      <c r="AN319" s="19"/>
      <c r="AO319" s="19"/>
      <c r="AP319" s="19">
        <f t="shared" si="115"/>
        <v>0</v>
      </c>
      <c r="AQ319" s="20">
        <f t="shared" si="102"/>
        <v>0</v>
      </c>
      <c r="AR319" s="19"/>
      <c r="AS319" s="19"/>
      <c r="AT319" s="19"/>
      <c r="AU319" s="19">
        <f t="shared" si="116"/>
        <v>0</v>
      </c>
      <c r="AV319" s="20">
        <f t="shared" si="103"/>
        <v>0</v>
      </c>
      <c r="AW319" s="19"/>
      <c r="AX319" s="19"/>
      <c r="AY319" s="19"/>
      <c r="AZ319" s="19">
        <f t="shared" si="117"/>
        <v>0</v>
      </c>
      <c r="BA319" s="18">
        <f t="shared" si="104"/>
        <v>0</v>
      </c>
      <c r="BB319" s="19"/>
      <c r="BC319" s="19"/>
      <c r="BD319" s="19"/>
      <c r="BE319" s="19">
        <f t="shared" si="118"/>
        <v>0</v>
      </c>
      <c r="BF319" s="18">
        <f t="shared" si="105"/>
        <v>0</v>
      </c>
      <c r="BG319" s="19"/>
      <c r="BH319" s="19"/>
      <c r="BI319" s="19"/>
      <c r="BJ319" s="19">
        <f t="shared" si="119"/>
        <v>0</v>
      </c>
      <c r="BK319" s="18">
        <f t="shared" si="106"/>
        <v>0</v>
      </c>
    </row>
    <row r="320" spans="1:63" ht="24" x14ac:dyDescent="0.25">
      <c r="A320" s="44">
        <v>209046700</v>
      </c>
      <c r="B320" s="46" t="s">
        <v>200</v>
      </c>
      <c r="C320" s="45">
        <f>VLOOKUP(A320,'[31]MD agosto datos (2)'!$B$1170:$J$1753,9,0)</f>
        <v>2.9700000000000001E-2</v>
      </c>
      <c r="D320" s="35">
        <f>VLOOKUP(A320,'[31]MD agosto datos (2)'!$B$2:$I$585,6,0)</f>
        <v>0</v>
      </c>
      <c r="E320" s="35">
        <f>VLOOKUP(A320,'[31]MD agosto datos (2)'!$B$2:$H$585,7,0)</f>
        <v>0</v>
      </c>
      <c r="F320" s="36">
        <f>VLOOKUP(A320,'[31]MD agosto datos (2)'!$B$2:$I$585,8,0)</f>
        <v>0</v>
      </c>
      <c r="G320" s="35">
        <f t="shared" si="107"/>
        <v>0</v>
      </c>
      <c r="H320" s="35">
        <f t="shared" si="108"/>
        <v>0</v>
      </c>
      <c r="I320" s="35">
        <f>VLOOKUP(A320,'[31]MD agosto datos (2)'!$B$586:$I$1169,6,0)</f>
        <v>0</v>
      </c>
      <c r="J320" s="35">
        <f>VLOOKUP(A320,'[31]MD agosto datos (2)'!$B$586:$I$1169,7,0)</f>
        <v>0</v>
      </c>
      <c r="K320" s="36">
        <f>VLOOKUP(A320,'[31]MD agosto datos (2)'!$B$586:$I$1169,8,0)</f>
        <v>0</v>
      </c>
      <c r="L320" s="40">
        <f t="shared" si="109"/>
        <v>0</v>
      </c>
      <c r="M320" s="41">
        <f t="shared" si="110"/>
        <v>0</v>
      </c>
      <c r="N320" s="35">
        <f>VLOOKUP(A320,'[31]MD agosto datos (2)'!$B$1170:$I$1753,6,0)</f>
        <v>0</v>
      </c>
      <c r="O320" s="35">
        <f>VLOOKUP(A320,'[31]MD agosto datos (2)'!$B$1170:$I$1753,7,0)</f>
        <v>0</v>
      </c>
      <c r="P320" s="36">
        <f>VLOOKUP(A320,'[31]MD agosto datos (2)'!$B$1170:$I$1753,8,0)</f>
        <v>0</v>
      </c>
      <c r="Q320" s="42">
        <f t="shared" si="111"/>
        <v>0</v>
      </c>
      <c r="R320" s="43">
        <f t="shared" si="112"/>
        <v>0</v>
      </c>
      <c r="S320" s="15"/>
      <c r="T320" s="16"/>
      <c r="U320" s="16"/>
      <c r="V320" s="17">
        <f t="shared" si="113"/>
        <v>0</v>
      </c>
      <c r="W320" s="18">
        <f t="shared" ref="W320:W383" si="121">V320*C320</f>
        <v>0</v>
      </c>
      <c r="X320" s="16"/>
      <c r="Y320" s="16"/>
      <c r="Z320" s="16"/>
      <c r="AA320" s="19">
        <f t="shared" ref="AA320:AA383" si="122">SUM(X320:Z320)</f>
        <v>0</v>
      </c>
      <c r="AB320" s="20">
        <f t="shared" ref="AB320:AB383" si="123">C320*AA320</f>
        <v>0</v>
      </c>
      <c r="AC320" s="16"/>
      <c r="AD320" s="21"/>
      <c r="AE320" s="21"/>
      <c r="AF320" s="19">
        <f t="shared" si="120"/>
        <v>0</v>
      </c>
      <c r="AG320" s="20">
        <f t="shared" ref="AG320:AG383" si="124">C320*AF320</f>
        <v>0</v>
      </c>
      <c r="AH320" s="19"/>
      <c r="AI320" s="19"/>
      <c r="AJ320" s="19"/>
      <c r="AK320" s="19">
        <f t="shared" si="114"/>
        <v>0</v>
      </c>
      <c r="AL320" s="20">
        <f t="shared" ref="AL320:AL383" si="125">C320*AK320</f>
        <v>0</v>
      </c>
      <c r="AM320" s="19"/>
      <c r="AN320" s="19"/>
      <c r="AO320" s="19"/>
      <c r="AP320" s="19">
        <f t="shared" si="115"/>
        <v>0</v>
      </c>
      <c r="AQ320" s="20">
        <f t="shared" ref="AQ320:AQ383" si="126">C320*AP320</f>
        <v>0</v>
      </c>
      <c r="AR320" s="19"/>
      <c r="AS320" s="19"/>
      <c r="AT320" s="19"/>
      <c r="AU320" s="19">
        <f t="shared" si="116"/>
        <v>0</v>
      </c>
      <c r="AV320" s="20">
        <f t="shared" ref="AV320:AV383" si="127">C320*AU320</f>
        <v>0</v>
      </c>
      <c r="AW320" s="19"/>
      <c r="AX320" s="19"/>
      <c r="AY320" s="19"/>
      <c r="AZ320" s="19">
        <f t="shared" si="117"/>
        <v>0</v>
      </c>
      <c r="BA320" s="18">
        <f t="shared" ref="BA320:BA383" si="128">AZ320*C320</f>
        <v>0</v>
      </c>
      <c r="BB320" s="19"/>
      <c r="BC320" s="19"/>
      <c r="BD320" s="19"/>
      <c r="BE320" s="19">
        <f t="shared" si="118"/>
        <v>0</v>
      </c>
      <c r="BF320" s="18">
        <f t="shared" ref="BF320:BF383" si="129">BE320*C320</f>
        <v>0</v>
      </c>
      <c r="BG320" s="19"/>
      <c r="BH320" s="19"/>
      <c r="BI320" s="19"/>
      <c r="BJ320" s="19">
        <f t="shared" si="119"/>
        <v>0</v>
      </c>
      <c r="BK320" s="18">
        <f t="shared" ref="BK320:BK383" si="130">BJ320*C320</f>
        <v>0</v>
      </c>
    </row>
    <row r="321" spans="1:63" ht="24" x14ac:dyDescent="0.25">
      <c r="A321" s="44">
        <v>209046701</v>
      </c>
      <c r="B321" s="46" t="s">
        <v>201</v>
      </c>
      <c r="C321" s="45">
        <f>VLOOKUP(A321,'[31]MD agosto datos (2)'!$B$1170:$J$1753,9,0)</f>
        <v>5.5E-2</v>
      </c>
      <c r="D321" s="35">
        <f>VLOOKUP(A321,'[31]MD agosto datos (2)'!$B$2:$I$585,6,0)</f>
        <v>0</v>
      </c>
      <c r="E321" s="35">
        <f>VLOOKUP(A321,'[31]MD agosto datos (2)'!$B$2:$H$585,7,0)</f>
        <v>0</v>
      </c>
      <c r="F321" s="36">
        <f>VLOOKUP(A321,'[31]MD agosto datos (2)'!$B$2:$I$585,8,0)</f>
        <v>0</v>
      </c>
      <c r="G321" s="35">
        <f t="shared" si="107"/>
        <v>0</v>
      </c>
      <c r="H321" s="35">
        <f t="shared" si="108"/>
        <v>0</v>
      </c>
      <c r="I321" s="35">
        <f>VLOOKUP(A321,'[31]MD agosto datos (2)'!$B$586:$I$1169,6,0)</f>
        <v>0</v>
      </c>
      <c r="J321" s="35">
        <f>VLOOKUP(A321,'[31]MD agosto datos (2)'!$B$586:$I$1169,7,0)</f>
        <v>0</v>
      </c>
      <c r="K321" s="36">
        <f>VLOOKUP(A321,'[31]MD agosto datos (2)'!$B$586:$I$1169,8,0)</f>
        <v>0</v>
      </c>
      <c r="L321" s="40">
        <f t="shared" si="109"/>
        <v>0</v>
      </c>
      <c r="M321" s="41">
        <f t="shared" si="110"/>
        <v>0</v>
      </c>
      <c r="N321" s="35">
        <f>VLOOKUP(A321,'[31]MD agosto datos (2)'!$B$1170:$I$1753,6,0)</f>
        <v>0</v>
      </c>
      <c r="O321" s="35">
        <f>VLOOKUP(A321,'[31]MD agosto datos (2)'!$B$1170:$I$1753,7,0)</f>
        <v>0</v>
      </c>
      <c r="P321" s="36">
        <f>VLOOKUP(A321,'[31]MD agosto datos (2)'!$B$1170:$I$1753,8,0)</f>
        <v>0</v>
      </c>
      <c r="Q321" s="42">
        <f t="shared" si="111"/>
        <v>0</v>
      </c>
      <c r="R321" s="43">
        <f t="shared" si="112"/>
        <v>0</v>
      </c>
      <c r="S321" s="15"/>
      <c r="T321" s="16"/>
      <c r="U321" s="16"/>
      <c r="V321" s="17">
        <f t="shared" si="113"/>
        <v>0</v>
      </c>
      <c r="W321" s="18">
        <f t="shared" si="121"/>
        <v>0</v>
      </c>
      <c r="X321" s="16"/>
      <c r="Y321" s="16"/>
      <c r="Z321" s="16"/>
      <c r="AA321" s="19">
        <f t="shared" si="122"/>
        <v>0</v>
      </c>
      <c r="AB321" s="20">
        <f t="shared" si="123"/>
        <v>0</v>
      </c>
      <c r="AC321" s="16"/>
      <c r="AD321" s="21"/>
      <c r="AE321" s="21"/>
      <c r="AF321" s="19">
        <f t="shared" si="120"/>
        <v>0</v>
      </c>
      <c r="AG321" s="20">
        <f t="shared" si="124"/>
        <v>0</v>
      </c>
      <c r="AH321" s="19"/>
      <c r="AI321" s="19"/>
      <c r="AJ321" s="19"/>
      <c r="AK321" s="19">
        <f t="shared" si="114"/>
        <v>0</v>
      </c>
      <c r="AL321" s="20">
        <f t="shared" si="125"/>
        <v>0</v>
      </c>
      <c r="AM321" s="19"/>
      <c r="AN321" s="19"/>
      <c r="AO321" s="19"/>
      <c r="AP321" s="19">
        <f t="shared" si="115"/>
        <v>0</v>
      </c>
      <c r="AQ321" s="20">
        <f t="shared" si="126"/>
        <v>0</v>
      </c>
      <c r="AR321" s="19"/>
      <c r="AS321" s="19"/>
      <c r="AT321" s="19"/>
      <c r="AU321" s="19">
        <f t="shared" si="116"/>
        <v>0</v>
      </c>
      <c r="AV321" s="20">
        <f t="shared" si="127"/>
        <v>0</v>
      </c>
      <c r="AW321" s="19"/>
      <c r="AX321" s="19"/>
      <c r="AY321" s="19"/>
      <c r="AZ321" s="19">
        <f t="shared" si="117"/>
        <v>0</v>
      </c>
      <c r="BA321" s="18">
        <f t="shared" si="128"/>
        <v>0</v>
      </c>
      <c r="BB321" s="19"/>
      <c r="BC321" s="19"/>
      <c r="BD321" s="19"/>
      <c r="BE321" s="19">
        <f t="shared" si="118"/>
        <v>0</v>
      </c>
      <c r="BF321" s="18">
        <f t="shared" si="129"/>
        <v>0</v>
      </c>
      <c r="BG321" s="19"/>
      <c r="BH321" s="19"/>
      <c r="BI321" s="19"/>
      <c r="BJ321" s="19">
        <f t="shared" si="119"/>
        <v>0</v>
      </c>
      <c r="BK321" s="18">
        <f t="shared" si="130"/>
        <v>0</v>
      </c>
    </row>
    <row r="322" spans="1:63" ht="24" x14ac:dyDescent="0.25">
      <c r="A322" s="44">
        <v>209046704</v>
      </c>
      <c r="B322" s="46" t="s">
        <v>202</v>
      </c>
      <c r="C322" s="45">
        <f>VLOOKUP(A322,'[31]MD agosto datos (2)'!$B$1170:$J$1753,9,0)</f>
        <v>3.6799999999999999E-2</v>
      </c>
      <c r="D322" s="35">
        <f>VLOOKUP(A322,'[31]MD agosto datos (2)'!$B$2:$I$585,6,0)</f>
        <v>0</v>
      </c>
      <c r="E322" s="35">
        <f>VLOOKUP(A322,'[31]MD agosto datos (2)'!$B$2:$H$585,7,0)</f>
        <v>0</v>
      </c>
      <c r="F322" s="36">
        <f>VLOOKUP(A322,'[31]MD agosto datos (2)'!$B$2:$I$585,8,0)</f>
        <v>0</v>
      </c>
      <c r="G322" s="35">
        <f t="shared" ref="G322:G385" si="131">+D322+E322+F322</f>
        <v>0</v>
      </c>
      <c r="H322" s="35">
        <f t="shared" ref="H322:H385" si="132">+G322*C322</f>
        <v>0</v>
      </c>
      <c r="I322" s="35">
        <f>VLOOKUP(A322,'[31]MD agosto datos (2)'!$B$586:$I$1169,6,0)</f>
        <v>0</v>
      </c>
      <c r="J322" s="35">
        <f>VLOOKUP(A322,'[31]MD agosto datos (2)'!$B$586:$I$1169,7,0)</f>
        <v>0</v>
      </c>
      <c r="K322" s="36">
        <f>VLOOKUP(A322,'[31]MD agosto datos (2)'!$B$586:$I$1169,8,0)</f>
        <v>0</v>
      </c>
      <c r="L322" s="40">
        <f t="shared" ref="L322:L385" si="133">+I322+J322+K322</f>
        <v>0</v>
      </c>
      <c r="M322" s="41">
        <f t="shared" ref="M322:M385" si="134">+L322*C322</f>
        <v>0</v>
      </c>
      <c r="N322" s="35">
        <f>VLOOKUP(A322,'[31]MD agosto datos (2)'!$B$1170:$I$1753,6,0)</f>
        <v>0</v>
      </c>
      <c r="O322" s="35">
        <f>VLOOKUP(A322,'[31]MD agosto datos (2)'!$B$1170:$I$1753,7,0)</f>
        <v>0</v>
      </c>
      <c r="P322" s="36">
        <f>VLOOKUP(A322,'[31]MD agosto datos (2)'!$B$1170:$I$1753,8,0)</f>
        <v>0</v>
      </c>
      <c r="Q322" s="42">
        <f t="shared" ref="Q322:Q385" si="135">+N322+O322+P322</f>
        <v>0</v>
      </c>
      <c r="R322" s="43">
        <f t="shared" ref="R322:R385" si="136">+Q322*C322</f>
        <v>0</v>
      </c>
      <c r="S322" s="15"/>
      <c r="T322" s="16"/>
      <c r="U322" s="16"/>
      <c r="V322" s="17">
        <f t="shared" ref="V322:V385" si="137">+S322+T322+U322</f>
        <v>0</v>
      </c>
      <c r="W322" s="18">
        <f t="shared" si="121"/>
        <v>0</v>
      </c>
      <c r="X322" s="16"/>
      <c r="Y322" s="16"/>
      <c r="Z322" s="16"/>
      <c r="AA322" s="19">
        <f t="shared" si="122"/>
        <v>0</v>
      </c>
      <c r="AB322" s="20">
        <f t="shared" si="123"/>
        <v>0</v>
      </c>
      <c r="AC322" s="16"/>
      <c r="AD322" s="21"/>
      <c r="AE322" s="21"/>
      <c r="AF322" s="19">
        <f t="shared" si="120"/>
        <v>0</v>
      </c>
      <c r="AG322" s="20">
        <f t="shared" si="124"/>
        <v>0</v>
      </c>
      <c r="AH322" s="19"/>
      <c r="AI322" s="19"/>
      <c r="AJ322" s="19"/>
      <c r="AK322" s="19">
        <f t="shared" ref="AK322:AK385" si="138">SUM(AH322:AJ322)</f>
        <v>0</v>
      </c>
      <c r="AL322" s="20">
        <f t="shared" si="125"/>
        <v>0</v>
      </c>
      <c r="AM322" s="19"/>
      <c r="AN322" s="19"/>
      <c r="AO322" s="19"/>
      <c r="AP322" s="19">
        <f t="shared" ref="AP322:AP385" si="139">SUM(AM322:AO322)</f>
        <v>0</v>
      </c>
      <c r="AQ322" s="20">
        <f t="shared" si="126"/>
        <v>0</v>
      </c>
      <c r="AR322" s="19"/>
      <c r="AS322" s="19"/>
      <c r="AT322" s="19"/>
      <c r="AU322" s="19">
        <f t="shared" ref="AU322:AU385" si="140">SUM(AR322:AT322)</f>
        <v>0</v>
      </c>
      <c r="AV322" s="20">
        <f t="shared" si="127"/>
        <v>0</v>
      </c>
      <c r="AW322" s="19"/>
      <c r="AX322" s="19"/>
      <c r="AY322" s="19"/>
      <c r="AZ322" s="19">
        <f t="shared" ref="AZ322:AZ385" si="141">SUM(AW322:AY322)</f>
        <v>0</v>
      </c>
      <c r="BA322" s="18">
        <f t="shared" si="128"/>
        <v>0</v>
      </c>
      <c r="BB322" s="19"/>
      <c r="BC322" s="19"/>
      <c r="BD322" s="19"/>
      <c r="BE322" s="19">
        <f t="shared" ref="BE322:BE385" si="142">SUM(BB322:BD322)</f>
        <v>0</v>
      </c>
      <c r="BF322" s="18">
        <f t="shared" si="129"/>
        <v>0</v>
      </c>
      <c r="BG322" s="19"/>
      <c r="BH322" s="19"/>
      <c r="BI322" s="19"/>
      <c r="BJ322" s="19">
        <f t="shared" ref="BJ322:BJ385" si="143">SUM(BG322:BI322)</f>
        <v>0</v>
      </c>
      <c r="BK322" s="18">
        <f t="shared" si="130"/>
        <v>0</v>
      </c>
    </row>
    <row r="323" spans="1:63" ht="24" x14ac:dyDescent="0.25">
      <c r="A323" s="44">
        <v>209046705</v>
      </c>
      <c r="B323" s="46" t="s">
        <v>203</v>
      </c>
      <c r="C323" s="45">
        <f>VLOOKUP(A323,'[31]MD agosto datos (2)'!$B$1170:$J$1753,9,0)</f>
        <v>0.05</v>
      </c>
      <c r="D323" s="35">
        <f>VLOOKUP(A323,'[31]MD agosto datos (2)'!$B$2:$I$585,6,0)</f>
        <v>0</v>
      </c>
      <c r="E323" s="35">
        <f>VLOOKUP(A323,'[31]MD agosto datos (2)'!$B$2:$H$585,7,0)</f>
        <v>0</v>
      </c>
      <c r="F323" s="36">
        <f>VLOOKUP(A323,'[31]MD agosto datos (2)'!$B$2:$I$585,8,0)</f>
        <v>0</v>
      </c>
      <c r="G323" s="35">
        <f t="shared" si="131"/>
        <v>0</v>
      </c>
      <c r="H323" s="35">
        <f t="shared" si="132"/>
        <v>0</v>
      </c>
      <c r="I323" s="35">
        <f>VLOOKUP(A323,'[31]MD agosto datos (2)'!$B$586:$I$1169,6,0)</f>
        <v>0</v>
      </c>
      <c r="J323" s="35">
        <f>VLOOKUP(A323,'[31]MD agosto datos (2)'!$B$586:$I$1169,7,0)</f>
        <v>0</v>
      </c>
      <c r="K323" s="36">
        <f>VLOOKUP(A323,'[31]MD agosto datos (2)'!$B$586:$I$1169,8,0)</f>
        <v>0</v>
      </c>
      <c r="L323" s="40">
        <f t="shared" si="133"/>
        <v>0</v>
      </c>
      <c r="M323" s="41">
        <f t="shared" si="134"/>
        <v>0</v>
      </c>
      <c r="N323" s="35">
        <f>VLOOKUP(A323,'[31]MD agosto datos (2)'!$B$1170:$I$1753,6,0)</f>
        <v>0</v>
      </c>
      <c r="O323" s="35">
        <f>VLOOKUP(A323,'[31]MD agosto datos (2)'!$B$1170:$I$1753,7,0)</f>
        <v>0</v>
      </c>
      <c r="P323" s="36">
        <f>VLOOKUP(A323,'[31]MD agosto datos (2)'!$B$1170:$I$1753,8,0)</f>
        <v>0</v>
      </c>
      <c r="Q323" s="42">
        <f t="shared" si="135"/>
        <v>0</v>
      </c>
      <c r="R323" s="43">
        <f t="shared" si="136"/>
        <v>0</v>
      </c>
      <c r="S323" s="15"/>
      <c r="T323" s="16"/>
      <c r="U323" s="16"/>
      <c r="V323" s="17">
        <f t="shared" si="137"/>
        <v>0</v>
      </c>
      <c r="W323" s="18">
        <f t="shared" si="121"/>
        <v>0</v>
      </c>
      <c r="X323" s="16"/>
      <c r="Y323" s="16"/>
      <c r="Z323" s="16"/>
      <c r="AA323" s="19">
        <f t="shared" si="122"/>
        <v>0</v>
      </c>
      <c r="AB323" s="20">
        <f t="shared" si="123"/>
        <v>0</v>
      </c>
      <c r="AC323" s="16"/>
      <c r="AD323" s="21"/>
      <c r="AE323" s="21"/>
      <c r="AF323" s="19">
        <f t="shared" si="120"/>
        <v>0</v>
      </c>
      <c r="AG323" s="20">
        <f t="shared" si="124"/>
        <v>0</v>
      </c>
      <c r="AH323" s="19"/>
      <c r="AI323" s="19"/>
      <c r="AJ323" s="19"/>
      <c r="AK323" s="19">
        <f t="shared" si="138"/>
        <v>0</v>
      </c>
      <c r="AL323" s="20">
        <f t="shared" si="125"/>
        <v>0</v>
      </c>
      <c r="AM323" s="19"/>
      <c r="AN323" s="19"/>
      <c r="AO323" s="19"/>
      <c r="AP323" s="19">
        <f t="shared" si="139"/>
        <v>0</v>
      </c>
      <c r="AQ323" s="20">
        <f t="shared" si="126"/>
        <v>0</v>
      </c>
      <c r="AR323" s="19"/>
      <c r="AS323" s="19"/>
      <c r="AT323" s="19"/>
      <c r="AU323" s="19">
        <f t="shared" si="140"/>
        <v>0</v>
      </c>
      <c r="AV323" s="20">
        <f t="shared" si="127"/>
        <v>0</v>
      </c>
      <c r="AW323" s="19"/>
      <c r="AX323" s="19"/>
      <c r="AY323" s="19"/>
      <c r="AZ323" s="19">
        <f t="shared" si="141"/>
        <v>0</v>
      </c>
      <c r="BA323" s="18">
        <f t="shared" si="128"/>
        <v>0</v>
      </c>
      <c r="BB323" s="19"/>
      <c r="BC323" s="19"/>
      <c r="BD323" s="19"/>
      <c r="BE323" s="19">
        <f t="shared" si="142"/>
        <v>0</v>
      </c>
      <c r="BF323" s="18">
        <f t="shared" si="129"/>
        <v>0</v>
      </c>
      <c r="BG323" s="19"/>
      <c r="BH323" s="19"/>
      <c r="BI323" s="19"/>
      <c r="BJ323" s="19">
        <f t="shared" si="143"/>
        <v>0</v>
      </c>
      <c r="BK323" s="18">
        <f t="shared" si="130"/>
        <v>0</v>
      </c>
    </row>
    <row r="324" spans="1:63" ht="24" x14ac:dyDescent="0.25">
      <c r="A324" s="44">
        <v>209046707</v>
      </c>
      <c r="B324" s="46" t="s">
        <v>204</v>
      </c>
      <c r="C324" s="45">
        <f>VLOOKUP(A324,'[31]MD agosto datos (2)'!$B$1170:$J$1753,9,0)</f>
        <v>0.105</v>
      </c>
      <c r="D324" s="35">
        <f>VLOOKUP(A324,'[31]MD agosto datos (2)'!$B$2:$I$585,6,0)</f>
        <v>0</v>
      </c>
      <c r="E324" s="35">
        <f>VLOOKUP(A324,'[31]MD agosto datos (2)'!$B$2:$H$585,7,0)</f>
        <v>0</v>
      </c>
      <c r="F324" s="36">
        <f>VLOOKUP(A324,'[31]MD agosto datos (2)'!$B$2:$I$585,8,0)</f>
        <v>0</v>
      </c>
      <c r="G324" s="35">
        <f t="shared" si="131"/>
        <v>0</v>
      </c>
      <c r="H324" s="35">
        <f t="shared" si="132"/>
        <v>0</v>
      </c>
      <c r="I324" s="35">
        <f>VLOOKUP(A324,'[31]MD agosto datos (2)'!$B$586:$I$1169,6,0)</f>
        <v>0</v>
      </c>
      <c r="J324" s="35">
        <f>VLOOKUP(A324,'[31]MD agosto datos (2)'!$B$586:$I$1169,7,0)</f>
        <v>0</v>
      </c>
      <c r="K324" s="36">
        <f>VLOOKUP(A324,'[31]MD agosto datos (2)'!$B$586:$I$1169,8,0)</f>
        <v>0</v>
      </c>
      <c r="L324" s="40">
        <f t="shared" si="133"/>
        <v>0</v>
      </c>
      <c r="M324" s="41">
        <f t="shared" si="134"/>
        <v>0</v>
      </c>
      <c r="N324" s="35">
        <f>VLOOKUP(A324,'[31]MD agosto datos (2)'!$B$1170:$I$1753,6,0)</f>
        <v>0</v>
      </c>
      <c r="O324" s="35">
        <f>VLOOKUP(A324,'[31]MD agosto datos (2)'!$B$1170:$I$1753,7,0)</f>
        <v>0</v>
      </c>
      <c r="P324" s="36">
        <f>VLOOKUP(A324,'[31]MD agosto datos (2)'!$B$1170:$I$1753,8,0)</f>
        <v>0</v>
      </c>
      <c r="Q324" s="42">
        <f t="shared" si="135"/>
        <v>0</v>
      </c>
      <c r="R324" s="43">
        <f t="shared" si="136"/>
        <v>0</v>
      </c>
      <c r="S324" s="15"/>
      <c r="T324" s="16"/>
      <c r="U324" s="16"/>
      <c r="V324" s="17">
        <f t="shared" si="137"/>
        <v>0</v>
      </c>
      <c r="W324" s="18">
        <f t="shared" si="121"/>
        <v>0</v>
      </c>
      <c r="X324" s="16"/>
      <c r="Y324" s="16"/>
      <c r="Z324" s="16"/>
      <c r="AA324" s="19">
        <f t="shared" si="122"/>
        <v>0</v>
      </c>
      <c r="AB324" s="20">
        <f t="shared" si="123"/>
        <v>0</v>
      </c>
      <c r="AC324" s="16"/>
      <c r="AD324" s="21"/>
      <c r="AE324" s="21"/>
      <c r="AF324" s="19">
        <f t="shared" si="120"/>
        <v>0</v>
      </c>
      <c r="AG324" s="20">
        <f t="shared" si="124"/>
        <v>0</v>
      </c>
      <c r="AH324" s="19"/>
      <c r="AI324" s="19"/>
      <c r="AJ324" s="19"/>
      <c r="AK324" s="19">
        <f t="shared" si="138"/>
        <v>0</v>
      </c>
      <c r="AL324" s="20">
        <f t="shared" si="125"/>
        <v>0</v>
      </c>
      <c r="AM324" s="19"/>
      <c r="AN324" s="19"/>
      <c r="AO324" s="19"/>
      <c r="AP324" s="19">
        <f t="shared" si="139"/>
        <v>0</v>
      </c>
      <c r="AQ324" s="20">
        <f t="shared" si="126"/>
        <v>0</v>
      </c>
      <c r="AR324" s="19"/>
      <c r="AS324" s="19"/>
      <c r="AT324" s="19"/>
      <c r="AU324" s="19">
        <f t="shared" si="140"/>
        <v>0</v>
      </c>
      <c r="AV324" s="20">
        <f t="shared" si="127"/>
        <v>0</v>
      </c>
      <c r="AW324" s="19"/>
      <c r="AX324" s="19"/>
      <c r="AY324" s="19"/>
      <c r="AZ324" s="19">
        <f t="shared" si="141"/>
        <v>0</v>
      </c>
      <c r="BA324" s="18">
        <f t="shared" si="128"/>
        <v>0</v>
      </c>
      <c r="BB324" s="19"/>
      <c r="BC324" s="19"/>
      <c r="BD324" s="19"/>
      <c r="BE324" s="19">
        <f t="shared" si="142"/>
        <v>0</v>
      </c>
      <c r="BF324" s="18">
        <f t="shared" si="129"/>
        <v>0</v>
      </c>
      <c r="BG324" s="19"/>
      <c r="BH324" s="19"/>
      <c r="BI324" s="19"/>
      <c r="BJ324" s="19">
        <f t="shared" si="143"/>
        <v>0</v>
      </c>
      <c r="BK324" s="18">
        <f t="shared" si="130"/>
        <v>0</v>
      </c>
    </row>
    <row r="325" spans="1:63" ht="24" x14ac:dyDescent="0.25">
      <c r="A325" s="44">
        <v>209046709</v>
      </c>
      <c r="B325" s="46" t="s">
        <v>205</v>
      </c>
      <c r="C325" s="45">
        <f>VLOOKUP(A325,'[31]MD agosto datos (2)'!$B$1170:$J$1753,9,0)</f>
        <v>0.22</v>
      </c>
      <c r="D325" s="35">
        <f>VLOOKUP(A325,'[31]MD agosto datos (2)'!$B$2:$I$585,6,0)</f>
        <v>0</v>
      </c>
      <c r="E325" s="35">
        <f>VLOOKUP(A325,'[31]MD agosto datos (2)'!$B$2:$H$585,7,0)</f>
        <v>0</v>
      </c>
      <c r="F325" s="36">
        <f>VLOOKUP(A325,'[31]MD agosto datos (2)'!$B$2:$I$585,8,0)</f>
        <v>0</v>
      </c>
      <c r="G325" s="35">
        <f t="shared" si="131"/>
        <v>0</v>
      </c>
      <c r="H325" s="35">
        <f t="shared" si="132"/>
        <v>0</v>
      </c>
      <c r="I325" s="35">
        <f>VLOOKUP(A325,'[31]MD agosto datos (2)'!$B$586:$I$1169,6,0)</f>
        <v>0</v>
      </c>
      <c r="J325" s="35">
        <f>VLOOKUP(A325,'[31]MD agosto datos (2)'!$B$586:$I$1169,7,0)</f>
        <v>0</v>
      </c>
      <c r="K325" s="36">
        <f>VLOOKUP(A325,'[31]MD agosto datos (2)'!$B$586:$I$1169,8,0)</f>
        <v>0</v>
      </c>
      <c r="L325" s="40">
        <f t="shared" si="133"/>
        <v>0</v>
      </c>
      <c r="M325" s="41">
        <f t="shared" si="134"/>
        <v>0</v>
      </c>
      <c r="N325" s="35">
        <f>VLOOKUP(A325,'[31]MD agosto datos (2)'!$B$1170:$I$1753,6,0)</f>
        <v>0</v>
      </c>
      <c r="O325" s="35">
        <f>VLOOKUP(A325,'[31]MD agosto datos (2)'!$B$1170:$I$1753,7,0)</f>
        <v>0</v>
      </c>
      <c r="P325" s="36">
        <f>VLOOKUP(A325,'[31]MD agosto datos (2)'!$B$1170:$I$1753,8,0)</f>
        <v>0</v>
      </c>
      <c r="Q325" s="42">
        <f t="shared" si="135"/>
        <v>0</v>
      </c>
      <c r="R325" s="43">
        <f t="shared" si="136"/>
        <v>0</v>
      </c>
      <c r="S325" s="15"/>
      <c r="T325" s="16"/>
      <c r="U325" s="16"/>
      <c r="V325" s="17">
        <f t="shared" si="137"/>
        <v>0</v>
      </c>
      <c r="W325" s="18">
        <f t="shared" si="121"/>
        <v>0</v>
      </c>
      <c r="X325" s="16"/>
      <c r="Y325" s="16"/>
      <c r="Z325" s="16"/>
      <c r="AA325" s="19">
        <f t="shared" si="122"/>
        <v>0</v>
      </c>
      <c r="AB325" s="20">
        <f t="shared" si="123"/>
        <v>0</v>
      </c>
      <c r="AC325" s="16"/>
      <c r="AD325" s="21"/>
      <c r="AE325" s="21"/>
      <c r="AF325" s="19">
        <f t="shared" si="120"/>
        <v>0</v>
      </c>
      <c r="AG325" s="20">
        <f t="shared" si="124"/>
        <v>0</v>
      </c>
      <c r="AH325" s="19"/>
      <c r="AI325" s="19"/>
      <c r="AJ325" s="19"/>
      <c r="AK325" s="19">
        <f t="shared" si="138"/>
        <v>0</v>
      </c>
      <c r="AL325" s="20">
        <f t="shared" si="125"/>
        <v>0</v>
      </c>
      <c r="AM325" s="19"/>
      <c r="AN325" s="19"/>
      <c r="AO325" s="19"/>
      <c r="AP325" s="19">
        <f t="shared" si="139"/>
        <v>0</v>
      </c>
      <c r="AQ325" s="20">
        <f t="shared" si="126"/>
        <v>0</v>
      </c>
      <c r="AR325" s="19"/>
      <c r="AS325" s="19"/>
      <c r="AT325" s="19"/>
      <c r="AU325" s="19">
        <f t="shared" si="140"/>
        <v>0</v>
      </c>
      <c r="AV325" s="20">
        <f t="shared" si="127"/>
        <v>0</v>
      </c>
      <c r="AW325" s="19"/>
      <c r="AX325" s="19"/>
      <c r="AY325" s="19"/>
      <c r="AZ325" s="19">
        <f t="shared" si="141"/>
        <v>0</v>
      </c>
      <c r="BA325" s="18">
        <f t="shared" si="128"/>
        <v>0</v>
      </c>
      <c r="BB325" s="19"/>
      <c r="BC325" s="19"/>
      <c r="BD325" s="19"/>
      <c r="BE325" s="19">
        <f t="shared" si="142"/>
        <v>0</v>
      </c>
      <c r="BF325" s="18">
        <f t="shared" si="129"/>
        <v>0</v>
      </c>
      <c r="BG325" s="19"/>
      <c r="BH325" s="19"/>
      <c r="BI325" s="19"/>
      <c r="BJ325" s="19">
        <f t="shared" si="143"/>
        <v>0</v>
      </c>
      <c r="BK325" s="18">
        <f t="shared" si="130"/>
        <v>0</v>
      </c>
    </row>
    <row r="326" spans="1:63" ht="24" x14ac:dyDescent="0.25">
      <c r="A326" s="44">
        <v>209047501</v>
      </c>
      <c r="B326" s="46" t="s">
        <v>208</v>
      </c>
      <c r="C326" s="45">
        <f>VLOOKUP(A326,'[31]MD agosto datos (2)'!$B$1170:$J$1753,9,0)</f>
        <v>94.54</v>
      </c>
      <c r="D326" s="35">
        <f>VLOOKUP(A326,'[31]MD agosto datos (2)'!$B$2:$I$585,6,0)</f>
        <v>0</v>
      </c>
      <c r="E326" s="35">
        <f>VLOOKUP(A326,'[31]MD agosto datos (2)'!$B$2:$H$585,7,0)</f>
        <v>0</v>
      </c>
      <c r="F326" s="36">
        <f>VLOOKUP(A326,'[31]MD agosto datos (2)'!$B$2:$I$585,8,0)</f>
        <v>0</v>
      </c>
      <c r="G326" s="35">
        <f t="shared" si="131"/>
        <v>0</v>
      </c>
      <c r="H326" s="35">
        <f t="shared" si="132"/>
        <v>0</v>
      </c>
      <c r="I326" s="35">
        <f>VLOOKUP(A326,'[31]MD agosto datos (2)'!$B$586:$I$1169,6,0)</f>
        <v>0</v>
      </c>
      <c r="J326" s="35">
        <f>VLOOKUP(A326,'[31]MD agosto datos (2)'!$B$586:$I$1169,7,0)</f>
        <v>0</v>
      </c>
      <c r="K326" s="36">
        <f>VLOOKUP(A326,'[31]MD agosto datos (2)'!$B$586:$I$1169,8,0)</f>
        <v>0</v>
      </c>
      <c r="L326" s="40">
        <f t="shared" si="133"/>
        <v>0</v>
      </c>
      <c r="M326" s="41">
        <f t="shared" si="134"/>
        <v>0</v>
      </c>
      <c r="N326" s="35">
        <f>VLOOKUP(A326,'[31]MD agosto datos (2)'!$B$1170:$I$1753,6,0)</f>
        <v>0</v>
      </c>
      <c r="O326" s="35">
        <f>VLOOKUP(A326,'[31]MD agosto datos (2)'!$B$1170:$I$1753,7,0)</f>
        <v>0</v>
      </c>
      <c r="P326" s="36">
        <f>VLOOKUP(A326,'[31]MD agosto datos (2)'!$B$1170:$I$1753,8,0)</f>
        <v>0</v>
      </c>
      <c r="Q326" s="42">
        <f t="shared" si="135"/>
        <v>0</v>
      </c>
      <c r="R326" s="43">
        <f t="shared" si="136"/>
        <v>0</v>
      </c>
      <c r="S326" s="15"/>
      <c r="T326" s="16"/>
      <c r="U326" s="16"/>
      <c r="V326" s="17">
        <f t="shared" si="137"/>
        <v>0</v>
      </c>
      <c r="W326" s="18">
        <f t="shared" si="121"/>
        <v>0</v>
      </c>
      <c r="X326" s="16"/>
      <c r="Y326" s="16"/>
      <c r="Z326" s="16"/>
      <c r="AA326" s="19">
        <f t="shared" si="122"/>
        <v>0</v>
      </c>
      <c r="AB326" s="20">
        <f t="shared" si="123"/>
        <v>0</v>
      </c>
      <c r="AC326" s="16"/>
      <c r="AD326" s="21"/>
      <c r="AE326" s="21"/>
      <c r="AF326" s="19">
        <f t="shared" si="120"/>
        <v>0</v>
      </c>
      <c r="AG326" s="20">
        <f t="shared" si="124"/>
        <v>0</v>
      </c>
      <c r="AH326" s="19"/>
      <c r="AI326" s="19"/>
      <c r="AJ326" s="19"/>
      <c r="AK326" s="19">
        <f t="shared" si="138"/>
        <v>0</v>
      </c>
      <c r="AL326" s="20">
        <f t="shared" si="125"/>
        <v>0</v>
      </c>
      <c r="AM326" s="19"/>
      <c r="AN326" s="19"/>
      <c r="AO326" s="19"/>
      <c r="AP326" s="19">
        <f t="shared" si="139"/>
        <v>0</v>
      </c>
      <c r="AQ326" s="20">
        <f t="shared" si="126"/>
        <v>0</v>
      </c>
      <c r="AR326" s="19"/>
      <c r="AS326" s="19"/>
      <c r="AT326" s="19"/>
      <c r="AU326" s="19">
        <f t="shared" si="140"/>
        <v>0</v>
      </c>
      <c r="AV326" s="20">
        <f t="shared" si="127"/>
        <v>0</v>
      </c>
      <c r="AW326" s="19"/>
      <c r="AX326" s="19"/>
      <c r="AY326" s="19"/>
      <c r="AZ326" s="19">
        <f t="shared" si="141"/>
        <v>0</v>
      </c>
      <c r="BA326" s="18">
        <f t="shared" si="128"/>
        <v>0</v>
      </c>
      <c r="BB326" s="19"/>
      <c r="BC326" s="19"/>
      <c r="BD326" s="19"/>
      <c r="BE326" s="19">
        <f t="shared" si="142"/>
        <v>0</v>
      </c>
      <c r="BF326" s="18">
        <f t="shared" si="129"/>
        <v>0</v>
      </c>
      <c r="BG326" s="19"/>
      <c r="BH326" s="19"/>
      <c r="BI326" s="19"/>
      <c r="BJ326" s="19">
        <f t="shared" si="143"/>
        <v>0</v>
      </c>
      <c r="BK326" s="18">
        <f t="shared" si="130"/>
        <v>0</v>
      </c>
    </row>
    <row r="327" spans="1:63" x14ac:dyDescent="0.25">
      <c r="A327" s="44">
        <v>209047600</v>
      </c>
      <c r="B327" s="46" t="s">
        <v>209</v>
      </c>
      <c r="C327" s="45">
        <f>VLOOKUP(A327,'[31]MD agosto datos (2)'!$B$1170:$J$1753,9,0)</f>
        <v>1.1499999999999999</v>
      </c>
      <c r="D327" s="35">
        <f>VLOOKUP(A327,'[31]MD agosto datos (2)'!$B$2:$I$585,6,0)</f>
        <v>0</v>
      </c>
      <c r="E327" s="35">
        <f>VLOOKUP(A327,'[31]MD agosto datos (2)'!$B$2:$H$585,7,0)</f>
        <v>0</v>
      </c>
      <c r="F327" s="36">
        <f>VLOOKUP(A327,'[31]MD agosto datos (2)'!$B$2:$I$585,8,0)</f>
        <v>0</v>
      </c>
      <c r="G327" s="35">
        <f t="shared" si="131"/>
        <v>0</v>
      </c>
      <c r="H327" s="35">
        <f t="shared" si="132"/>
        <v>0</v>
      </c>
      <c r="I327" s="35">
        <f>VLOOKUP(A327,'[31]MD agosto datos (2)'!$B$586:$I$1169,6,0)</f>
        <v>0</v>
      </c>
      <c r="J327" s="35">
        <f>VLOOKUP(A327,'[31]MD agosto datos (2)'!$B$586:$I$1169,7,0)</f>
        <v>0</v>
      </c>
      <c r="K327" s="36">
        <f>VLOOKUP(A327,'[31]MD agosto datos (2)'!$B$586:$I$1169,8,0)</f>
        <v>0</v>
      </c>
      <c r="L327" s="40">
        <f t="shared" si="133"/>
        <v>0</v>
      </c>
      <c r="M327" s="41">
        <f t="shared" si="134"/>
        <v>0</v>
      </c>
      <c r="N327" s="35">
        <f>VLOOKUP(A327,'[31]MD agosto datos (2)'!$B$1170:$I$1753,6,0)</f>
        <v>0</v>
      </c>
      <c r="O327" s="35">
        <f>VLOOKUP(A327,'[31]MD agosto datos (2)'!$B$1170:$I$1753,7,0)</f>
        <v>0</v>
      </c>
      <c r="P327" s="36">
        <f>VLOOKUP(A327,'[31]MD agosto datos (2)'!$B$1170:$I$1753,8,0)</f>
        <v>0</v>
      </c>
      <c r="Q327" s="42">
        <f t="shared" si="135"/>
        <v>0</v>
      </c>
      <c r="R327" s="43">
        <f t="shared" si="136"/>
        <v>0</v>
      </c>
      <c r="S327" s="15"/>
      <c r="T327" s="16"/>
      <c r="U327" s="16"/>
      <c r="V327" s="17">
        <f t="shared" si="137"/>
        <v>0</v>
      </c>
      <c r="W327" s="18">
        <f t="shared" si="121"/>
        <v>0</v>
      </c>
      <c r="X327" s="16"/>
      <c r="Y327" s="16"/>
      <c r="Z327" s="16"/>
      <c r="AA327" s="19">
        <f t="shared" si="122"/>
        <v>0</v>
      </c>
      <c r="AB327" s="20">
        <f t="shared" si="123"/>
        <v>0</v>
      </c>
      <c r="AC327" s="16"/>
      <c r="AD327" s="21"/>
      <c r="AE327" s="21"/>
      <c r="AF327" s="19">
        <f t="shared" si="120"/>
        <v>0</v>
      </c>
      <c r="AG327" s="20">
        <f t="shared" si="124"/>
        <v>0</v>
      </c>
      <c r="AH327" s="19"/>
      <c r="AI327" s="19"/>
      <c r="AJ327" s="19"/>
      <c r="AK327" s="19">
        <f t="shared" si="138"/>
        <v>0</v>
      </c>
      <c r="AL327" s="20">
        <f t="shared" si="125"/>
        <v>0</v>
      </c>
      <c r="AM327" s="19"/>
      <c r="AN327" s="19"/>
      <c r="AO327" s="19"/>
      <c r="AP327" s="19">
        <f t="shared" si="139"/>
        <v>0</v>
      </c>
      <c r="AQ327" s="20">
        <f t="shared" si="126"/>
        <v>0</v>
      </c>
      <c r="AR327" s="19"/>
      <c r="AS327" s="19"/>
      <c r="AT327" s="19"/>
      <c r="AU327" s="19">
        <f t="shared" si="140"/>
        <v>0</v>
      </c>
      <c r="AV327" s="20">
        <f t="shared" si="127"/>
        <v>0</v>
      </c>
      <c r="AW327" s="19"/>
      <c r="AX327" s="19"/>
      <c r="AY327" s="19"/>
      <c r="AZ327" s="19">
        <f t="shared" si="141"/>
        <v>0</v>
      </c>
      <c r="BA327" s="18">
        <f t="shared" si="128"/>
        <v>0</v>
      </c>
      <c r="BB327" s="19"/>
      <c r="BC327" s="19"/>
      <c r="BD327" s="19"/>
      <c r="BE327" s="19">
        <f t="shared" si="142"/>
        <v>0</v>
      </c>
      <c r="BF327" s="18">
        <f t="shared" si="129"/>
        <v>0</v>
      </c>
      <c r="BG327" s="19"/>
      <c r="BH327" s="19"/>
      <c r="BI327" s="19"/>
      <c r="BJ327" s="19">
        <f t="shared" si="143"/>
        <v>0</v>
      </c>
      <c r="BK327" s="18">
        <f t="shared" si="130"/>
        <v>0</v>
      </c>
    </row>
    <row r="328" spans="1:63" ht="24" x14ac:dyDescent="0.25">
      <c r="A328" s="44">
        <v>209048600</v>
      </c>
      <c r="B328" s="46" t="s">
        <v>210</v>
      </c>
      <c r="C328" s="45">
        <f>VLOOKUP(A328,'[31]MD agosto datos (2)'!$B$1170:$J$1753,9,0)</f>
        <v>33.69</v>
      </c>
      <c r="D328" s="35">
        <f>VLOOKUP(A328,'[31]MD agosto datos (2)'!$B$2:$I$585,6,0)</f>
        <v>0</v>
      </c>
      <c r="E328" s="35">
        <f>VLOOKUP(A328,'[31]MD agosto datos (2)'!$B$2:$H$585,7,0)</f>
        <v>0</v>
      </c>
      <c r="F328" s="36">
        <f>VLOOKUP(A328,'[31]MD agosto datos (2)'!$B$2:$I$585,8,0)</f>
        <v>0</v>
      </c>
      <c r="G328" s="35">
        <f t="shared" si="131"/>
        <v>0</v>
      </c>
      <c r="H328" s="35">
        <f t="shared" si="132"/>
        <v>0</v>
      </c>
      <c r="I328" s="35">
        <f>VLOOKUP(A328,'[31]MD agosto datos (2)'!$B$586:$I$1169,6,0)</f>
        <v>0</v>
      </c>
      <c r="J328" s="35">
        <f>VLOOKUP(A328,'[31]MD agosto datos (2)'!$B$586:$I$1169,7,0)</f>
        <v>0</v>
      </c>
      <c r="K328" s="36">
        <f>VLOOKUP(A328,'[31]MD agosto datos (2)'!$B$586:$I$1169,8,0)</f>
        <v>0</v>
      </c>
      <c r="L328" s="40">
        <f t="shared" si="133"/>
        <v>0</v>
      </c>
      <c r="M328" s="41">
        <f t="shared" si="134"/>
        <v>0</v>
      </c>
      <c r="N328" s="35">
        <f>VLOOKUP(A328,'[31]MD agosto datos (2)'!$B$1170:$I$1753,6,0)</f>
        <v>0</v>
      </c>
      <c r="O328" s="35">
        <f>VLOOKUP(A328,'[31]MD agosto datos (2)'!$B$1170:$I$1753,7,0)</f>
        <v>0</v>
      </c>
      <c r="P328" s="36">
        <f>VLOOKUP(A328,'[31]MD agosto datos (2)'!$B$1170:$I$1753,8,0)</f>
        <v>0</v>
      </c>
      <c r="Q328" s="42">
        <f t="shared" si="135"/>
        <v>0</v>
      </c>
      <c r="R328" s="43">
        <f t="shared" si="136"/>
        <v>0</v>
      </c>
      <c r="S328" s="15"/>
      <c r="T328" s="16"/>
      <c r="U328" s="16"/>
      <c r="V328" s="17">
        <f t="shared" si="137"/>
        <v>0</v>
      </c>
      <c r="W328" s="18">
        <f t="shared" si="121"/>
        <v>0</v>
      </c>
      <c r="X328" s="16"/>
      <c r="Y328" s="16"/>
      <c r="Z328" s="16"/>
      <c r="AA328" s="19">
        <f t="shared" si="122"/>
        <v>0</v>
      </c>
      <c r="AB328" s="20">
        <f t="shared" si="123"/>
        <v>0</v>
      </c>
      <c r="AC328" s="16"/>
      <c r="AD328" s="21"/>
      <c r="AE328" s="21"/>
      <c r="AF328" s="19">
        <f t="shared" si="120"/>
        <v>0</v>
      </c>
      <c r="AG328" s="20">
        <f t="shared" si="124"/>
        <v>0</v>
      </c>
      <c r="AH328" s="19"/>
      <c r="AI328" s="19"/>
      <c r="AJ328" s="19"/>
      <c r="AK328" s="19">
        <f t="shared" si="138"/>
        <v>0</v>
      </c>
      <c r="AL328" s="20">
        <f t="shared" si="125"/>
        <v>0</v>
      </c>
      <c r="AM328" s="19"/>
      <c r="AN328" s="19"/>
      <c r="AO328" s="19"/>
      <c r="AP328" s="19">
        <f t="shared" si="139"/>
        <v>0</v>
      </c>
      <c r="AQ328" s="20">
        <f t="shared" si="126"/>
        <v>0</v>
      </c>
      <c r="AR328" s="19"/>
      <c r="AS328" s="19"/>
      <c r="AT328" s="19"/>
      <c r="AU328" s="19">
        <f t="shared" si="140"/>
        <v>0</v>
      </c>
      <c r="AV328" s="20">
        <f t="shared" si="127"/>
        <v>0</v>
      </c>
      <c r="AW328" s="19"/>
      <c r="AX328" s="19"/>
      <c r="AY328" s="19"/>
      <c r="AZ328" s="19">
        <f t="shared" si="141"/>
        <v>0</v>
      </c>
      <c r="BA328" s="18">
        <f t="shared" si="128"/>
        <v>0</v>
      </c>
      <c r="BB328" s="19"/>
      <c r="BC328" s="19"/>
      <c r="BD328" s="19"/>
      <c r="BE328" s="19">
        <f t="shared" si="142"/>
        <v>0</v>
      </c>
      <c r="BF328" s="18">
        <f t="shared" si="129"/>
        <v>0</v>
      </c>
      <c r="BG328" s="19"/>
      <c r="BH328" s="19"/>
      <c r="BI328" s="19"/>
      <c r="BJ328" s="19">
        <f t="shared" si="143"/>
        <v>0</v>
      </c>
      <c r="BK328" s="18">
        <f t="shared" si="130"/>
        <v>0</v>
      </c>
    </row>
    <row r="329" spans="1:63" x14ac:dyDescent="0.25">
      <c r="A329" s="44">
        <v>209048901</v>
      </c>
      <c r="B329" s="46" t="s">
        <v>211</v>
      </c>
      <c r="C329" s="45">
        <f>VLOOKUP(A329,'[31]MD agosto datos (2)'!$B$1170:$J$1753,9,0)</f>
        <v>1.65</v>
      </c>
      <c r="D329" s="35">
        <f>VLOOKUP(A329,'[31]MD agosto datos (2)'!$B$2:$I$585,6,0)</f>
        <v>0</v>
      </c>
      <c r="E329" s="35">
        <f>VLOOKUP(A329,'[31]MD agosto datos (2)'!$B$2:$H$585,7,0)</f>
        <v>0</v>
      </c>
      <c r="F329" s="36">
        <f>VLOOKUP(A329,'[31]MD agosto datos (2)'!$B$2:$I$585,8,0)</f>
        <v>0</v>
      </c>
      <c r="G329" s="35">
        <f t="shared" si="131"/>
        <v>0</v>
      </c>
      <c r="H329" s="35">
        <f t="shared" si="132"/>
        <v>0</v>
      </c>
      <c r="I329" s="35">
        <f>VLOOKUP(A329,'[31]MD agosto datos (2)'!$B$586:$I$1169,6,0)</f>
        <v>0</v>
      </c>
      <c r="J329" s="35">
        <f>VLOOKUP(A329,'[31]MD agosto datos (2)'!$B$586:$I$1169,7,0)</f>
        <v>0</v>
      </c>
      <c r="K329" s="36">
        <f>VLOOKUP(A329,'[31]MD agosto datos (2)'!$B$586:$I$1169,8,0)</f>
        <v>0</v>
      </c>
      <c r="L329" s="40">
        <f t="shared" si="133"/>
        <v>0</v>
      </c>
      <c r="M329" s="41">
        <f t="shared" si="134"/>
        <v>0</v>
      </c>
      <c r="N329" s="35">
        <f>VLOOKUP(A329,'[31]MD agosto datos (2)'!$B$1170:$I$1753,6,0)</f>
        <v>0</v>
      </c>
      <c r="O329" s="35">
        <f>VLOOKUP(A329,'[31]MD agosto datos (2)'!$B$1170:$I$1753,7,0)</f>
        <v>0</v>
      </c>
      <c r="P329" s="36">
        <f>VLOOKUP(A329,'[31]MD agosto datos (2)'!$B$1170:$I$1753,8,0)</f>
        <v>0</v>
      </c>
      <c r="Q329" s="42">
        <f t="shared" si="135"/>
        <v>0</v>
      </c>
      <c r="R329" s="43">
        <f t="shared" si="136"/>
        <v>0</v>
      </c>
      <c r="S329" s="15"/>
      <c r="T329" s="16"/>
      <c r="U329" s="16"/>
      <c r="V329" s="17">
        <f t="shared" si="137"/>
        <v>0</v>
      </c>
      <c r="W329" s="18">
        <f t="shared" si="121"/>
        <v>0</v>
      </c>
      <c r="X329" s="16"/>
      <c r="Y329" s="16"/>
      <c r="Z329" s="16"/>
      <c r="AA329" s="19">
        <f t="shared" si="122"/>
        <v>0</v>
      </c>
      <c r="AB329" s="20">
        <f t="shared" si="123"/>
        <v>0</v>
      </c>
      <c r="AC329" s="16"/>
      <c r="AD329" s="21"/>
      <c r="AE329" s="21"/>
      <c r="AF329" s="19">
        <f t="shared" si="120"/>
        <v>0</v>
      </c>
      <c r="AG329" s="20">
        <f t="shared" si="124"/>
        <v>0</v>
      </c>
      <c r="AH329" s="19"/>
      <c r="AI329" s="19"/>
      <c r="AJ329" s="19"/>
      <c r="AK329" s="19">
        <f t="shared" si="138"/>
        <v>0</v>
      </c>
      <c r="AL329" s="20">
        <f t="shared" si="125"/>
        <v>0</v>
      </c>
      <c r="AM329" s="19"/>
      <c r="AN329" s="19"/>
      <c r="AO329" s="19"/>
      <c r="AP329" s="19">
        <f t="shared" si="139"/>
        <v>0</v>
      </c>
      <c r="AQ329" s="20">
        <f t="shared" si="126"/>
        <v>0</v>
      </c>
      <c r="AR329" s="19"/>
      <c r="AS329" s="19"/>
      <c r="AT329" s="19"/>
      <c r="AU329" s="19">
        <f t="shared" si="140"/>
        <v>0</v>
      </c>
      <c r="AV329" s="20">
        <f t="shared" si="127"/>
        <v>0</v>
      </c>
      <c r="AW329" s="19"/>
      <c r="AX329" s="19"/>
      <c r="AY329" s="19"/>
      <c r="AZ329" s="19">
        <f t="shared" si="141"/>
        <v>0</v>
      </c>
      <c r="BA329" s="18">
        <f t="shared" si="128"/>
        <v>0</v>
      </c>
      <c r="BB329" s="19"/>
      <c r="BC329" s="19"/>
      <c r="BD329" s="19"/>
      <c r="BE329" s="19">
        <f t="shared" si="142"/>
        <v>0</v>
      </c>
      <c r="BF329" s="18">
        <f t="shared" si="129"/>
        <v>0</v>
      </c>
      <c r="BG329" s="19"/>
      <c r="BH329" s="19"/>
      <c r="BI329" s="19"/>
      <c r="BJ329" s="19">
        <f t="shared" si="143"/>
        <v>0</v>
      </c>
      <c r="BK329" s="18">
        <f t="shared" si="130"/>
        <v>0</v>
      </c>
    </row>
    <row r="330" spans="1:63" x14ac:dyDescent="0.25">
      <c r="A330" s="44">
        <v>209049700</v>
      </c>
      <c r="B330" s="46" t="s">
        <v>214</v>
      </c>
      <c r="C330" s="45">
        <f>VLOOKUP(A330,'[31]MD agosto datos (2)'!$B$1170:$J$1753,9,0)</f>
        <v>1.77</v>
      </c>
      <c r="D330" s="35">
        <f>VLOOKUP(A330,'[31]MD agosto datos (2)'!$B$2:$I$585,6,0)</f>
        <v>0</v>
      </c>
      <c r="E330" s="35">
        <f>VLOOKUP(A330,'[31]MD agosto datos (2)'!$B$2:$H$585,7,0)</f>
        <v>0</v>
      </c>
      <c r="F330" s="36">
        <f>VLOOKUP(A330,'[31]MD agosto datos (2)'!$B$2:$I$585,8,0)</f>
        <v>0</v>
      </c>
      <c r="G330" s="35">
        <f t="shared" si="131"/>
        <v>0</v>
      </c>
      <c r="H330" s="35">
        <f t="shared" si="132"/>
        <v>0</v>
      </c>
      <c r="I330" s="35">
        <f>VLOOKUP(A330,'[31]MD agosto datos (2)'!$B$586:$I$1169,6,0)</f>
        <v>0</v>
      </c>
      <c r="J330" s="35">
        <f>VLOOKUP(A330,'[31]MD agosto datos (2)'!$B$586:$I$1169,7,0)</f>
        <v>0</v>
      </c>
      <c r="K330" s="36">
        <f>VLOOKUP(A330,'[31]MD agosto datos (2)'!$B$586:$I$1169,8,0)</f>
        <v>0</v>
      </c>
      <c r="L330" s="40">
        <f t="shared" si="133"/>
        <v>0</v>
      </c>
      <c r="M330" s="41">
        <f t="shared" si="134"/>
        <v>0</v>
      </c>
      <c r="N330" s="35">
        <f>VLOOKUP(A330,'[31]MD agosto datos (2)'!$B$1170:$I$1753,6,0)</f>
        <v>0</v>
      </c>
      <c r="O330" s="35">
        <f>VLOOKUP(A330,'[31]MD agosto datos (2)'!$B$1170:$I$1753,7,0)</f>
        <v>0</v>
      </c>
      <c r="P330" s="36">
        <f>VLOOKUP(A330,'[31]MD agosto datos (2)'!$B$1170:$I$1753,8,0)</f>
        <v>0</v>
      </c>
      <c r="Q330" s="42">
        <f t="shared" si="135"/>
        <v>0</v>
      </c>
      <c r="R330" s="43">
        <f t="shared" si="136"/>
        <v>0</v>
      </c>
      <c r="S330" s="15"/>
      <c r="T330" s="16"/>
      <c r="U330" s="16"/>
      <c r="V330" s="17">
        <f t="shared" si="137"/>
        <v>0</v>
      </c>
      <c r="W330" s="18">
        <f t="shared" si="121"/>
        <v>0</v>
      </c>
      <c r="X330" s="16"/>
      <c r="Y330" s="16"/>
      <c r="Z330" s="16"/>
      <c r="AA330" s="19">
        <f t="shared" si="122"/>
        <v>0</v>
      </c>
      <c r="AB330" s="20">
        <f t="shared" si="123"/>
        <v>0</v>
      </c>
      <c r="AC330" s="16"/>
      <c r="AD330" s="21"/>
      <c r="AE330" s="21"/>
      <c r="AF330" s="19">
        <f t="shared" si="120"/>
        <v>0</v>
      </c>
      <c r="AG330" s="20">
        <f t="shared" si="124"/>
        <v>0</v>
      </c>
      <c r="AH330" s="19"/>
      <c r="AI330" s="19"/>
      <c r="AJ330" s="19"/>
      <c r="AK330" s="19">
        <f t="shared" si="138"/>
        <v>0</v>
      </c>
      <c r="AL330" s="20">
        <f t="shared" si="125"/>
        <v>0</v>
      </c>
      <c r="AM330" s="19"/>
      <c r="AN330" s="19"/>
      <c r="AO330" s="19"/>
      <c r="AP330" s="19">
        <f t="shared" si="139"/>
        <v>0</v>
      </c>
      <c r="AQ330" s="20">
        <f t="shared" si="126"/>
        <v>0</v>
      </c>
      <c r="AR330" s="19"/>
      <c r="AS330" s="19"/>
      <c r="AT330" s="19"/>
      <c r="AU330" s="19">
        <f t="shared" si="140"/>
        <v>0</v>
      </c>
      <c r="AV330" s="20">
        <f t="shared" si="127"/>
        <v>0</v>
      </c>
      <c r="AW330" s="19"/>
      <c r="AX330" s="19"/>
      <c r="AY330" s="19"/>
      <c r="AZ330" s="19">
        <f t="shared" si="141"/>
        <v>0</v>
      </c>
      <c r="BA330" s="18">
        <f t="shared" si="128"/>
        <v>0</v>
      </c>
      <c r="BB330" s="19"/>
      <c r="BC330" s="19"/>
      <c r="BD330" s="19"/>
      <c r="BE330" s="19">
        <f t="shared" si="142"/>
        <v>0</v>
      </c>
      <c r="BF330" s="18">
        <f t="shared" si="129"/>
        <v>0</v>
      </c>
      <c r="BG330" s="19"/>
      <c r="BH330" s="19"/>
      <c r="BI330" s="19"/>
      <c r="BJ330" s="19">
        <f t="shared" si="143"/>
        <v>0</v>
      </c>
      <c r="BK330" s="18">
        <f t="shared" si="130"/>
        <v>0</v>
      </c>
    </row>
    <row r="331" spans="1:63" ht="24" x14ac:dyDescent="0.25">
      <c r="A331" s="44">
        <v>209049704</v>
      </c>
      <c r="B331" s="46" t="s">
        <v>215</v>
      </c>
      <c r="C331" s="45">
        <f>VLOOKUP(A331,'[31]MD agosto datos (2)'!$B$1170:$J$1753,9,0)</f>
        <v>150</v>
      </c>
      <c r="D331" s="35">
        <f>VLOOKUP(A331,'[31]MD agosto datos (2)'!$B$2:$I$585,6,0)</f>
        <v>0</v>
      </c>
      <c r="E331" s="35">
        <f>VLOOKUP(A331,'[31]MD agosto datos (2)'!$B$2:$H$585,7,0)</f>
        <v>0</v>
      </c>
      <c r="F331" s="36">
        <f>VLOOKUP(A331,'[31]MD agosto datos (2)'!$B$2:$I$585,8,0)</f>
        <v>0</v>
      </c>
      <c r="G331" s="35">
        <f t="shared" si="131"/>
        <v>0</v>
      </c>
      <c r="H331" s="35">
        <f t="shared" si="132"/>
        <v>0</v>
      </c>
      <c r="I331" s="35">
        <f>VLOOKUP(A331,'[31]MD agosto datos (2)'!$B$586:$I$1169,6,0)</f>
        <v>0</v>
      </c>
      <c r="J331" s="35">
        <f>VLOOKUP(A331,'[31]MD agosto datos (2)'!$B$586:$I$1169,7,0)</f>
        <v>0</v>
      </c>
      <c r="K331" s="36">
        <f>VLOOKUP(A331,'[31]MD agosto datos (2)'!$B$586:$I$1169,8,0)</f>
        <v>0</v>
      </c>
      <c r="L331" s="40">
        <f t="shared" si="133"/>
        <v>0</v>
      </c>
      <c r="M331" s="41">
        <f t="shared" si="134"/>
        <v>0</v>
      </c>
      <c r="N331" s="35">
        <f>VLOOKUP(A331,'[31]MD agosto datos (2)'!$B$1170:$I$1753,6,0)</f>
        <v>0</v>
      </c>
      <c r="O331" s="35">
        <f>VLOOKUP(A331,'[31]MD agosto datos (2)'!$B$1170:$I$1753,7,0)</f>
        <v>0</v>
      </c>
      <c r="P331" s="36">
        <f>VLOOKUP(A331,'[31]MD agosto datos (2)'!$B$1170:$I$1753,8,0)</f>
        <v>0</v>
      </c>
      <c r="Q331" s="42">
        <f t="shared" si="135"/>
        <v>0</v>
      </c>
      <c r="R331" s="43">
        <f t="shared" si="136"/>
        <v>0</v>
      </c>
      <c r="S331" s="15"/>
      <c r="T331" s="16"/>
      <c r="U331" s="16"/>
      <c r="V331" s="17">
        <f t="shared" si="137"/>
        <v>0</v>
      </c>
      <c r="W331" s="18">
        <f t="shared" si="121"/>
        <v>0</v>
      </c>
      <c r="X331" s="16"/>
      <c r="Y331" s="16"/>
      <c r="Z331" s="16"/>
      <c r="AA331" s="19">
        <f t="shared" si="122"/>
        <v>0</v>
      </c>
      <c r="AB331" s="20">
        <f t="shared" si="123"/>
        <v>0</v>
      </c>
      <c r="AC331" s="16"/>
      <c r="AD331" s="21"/>
      <c r="AE331" s="21"/>
      <c r="AF331" s="19">
        <f t="shared" si="120"/>
        <v>0</v>
      </c>
      <c r="AG331" s="20">
        <f t="shared" si="124"/>
        <v>0</v>
      </c>
      <c r="AH331" s="19"/>
      <c r="AI331" s="19"/>
      <c r="AJ331" s="19"/>
      <c r="AK331" s="19">
        <f t="shared" si="138"/>
        <v>0</v>
      </c>
      <c r="AL331" s="20">
        <f t="shared" si="125"/>
        <v>0</v>
      </c>
      <c r="AM331" s="19"/>
      <c r="AN331" s="19"/>
      <c r="AO331" s="19"/>
      <c r="AP331" s="19">
        <f t="shared" si="139"/>
        <v>0</v>
      </c>
      <c r="AQ331" s="20">
        <f t="shared" si="126"/>
        <v>0</v>
      </c>
      <c r="AR331" s="19"/>
      <c r="AS331" s="19"/>
      <c r="AT331" s="19"/>
      <c r="AU331" s="19">
        <f t="shared" si="140"/>
        <v>0</v>
      </c>
      <c r="AV331" s="20">
        <f t="shared" si="127"/>
        <v>0</v>
      </c>
      <c r="AW331" s="19"/>
      <c r="AX331" s="19"/>
      <c r="AY331" s="19"/>
      <c r="AZ331" s="19">
        <f t="shared" si="141"/>
        <v>0</v>
      </c>
      <c r="BA331" s="18">
        <f t="shared" si="128"/>
        <v>0</v>
      </c>
      <c r="BB331" s="19"/>
      <c r="BC331" s="19"/>
      <c r="BD331" s="19"/>
      <c r="BE331" s="19">
        <f t="shared" si="142"/>
        <v>0</v>
      </c>
      <c r="BF331" s="18">
        <f t="shared" si="129"/>
        <v>0</v>
      </c>
      <c r="BG331" s="19"/>
      <c r="BH331" s="19"/>
      <c r="BI331" s="19"/>
      <c r="BJ331" s="19">
        <f t="shared" si="143"/>
        <v>0</v>
      </c>
      <c r="BK331" s="18">
        <f t="shared" si="130"/>
        <v>0</v>
      </c>
    </row>
    <row r="332" spans="1:63" ht="72" x14ac:dyDescent="0.25">
      <c r="A332" s="44">
        <v>209049800</v>
      </c>
      <c r="B332" s="46" t="s">
        <v>216</v>
      </c>
      <c r="C332" s="45">
        <f>VLOOKUP(A332,'[31]MD agosto datos (2)'!$B$1170:$J$1753,9,0)</f>
        <v>1.2849999999999999</v>
      </c>
      <c r="D332" s="35">
        <f>VLOOKUP(A332,'[31]MD agosto datos (2)'!$B$2:$I$585,6,0)</f>
        <v>0</v>
      </c>
      <c r="E332" s="35">
        <f>VLOOKUP(A332,'[31]MD agosto datos (2)'!$B$2:$H$585,7,0)</f>
        <v>0</v>
      </c>
      <c r="F332" s="36">
        <f>VLOOKUP(A332,'[31]MD agosto datos (2)'!$B$2:$I$585,8,0)</f>
        <v>0</v>
      </c>
      <c r="G332" s="35">
        <f t="shared" si="131"/>
        <v>0</v>
      </c>
      <c r="H332" s="35">
        <f t="shared" si="132"/>
        <v>0</v>
      </c>
      <c r="I332" s="35">
        <f>VLOOKUP(A332,'[31]MD agosto datos (2)'!$B$586:$I$1169,6,0)</f>
        <v>0</v>
      </c>
      <c r="J332" s="35">
        <f>VLOOKUP(A332,'[31]MD agosto datos (2)'!$B$586:$I$1169,7,0)</f>
        <v>0</v>
      </c>
      <c r="K332" s="36">
        <f>VLOOKUP(A332,'[31]MD agosto datos (2)'!$B$586:$I$1169,8,0)</f>
        <v>0</v>
      </c>
      <c r="L332" s="40">
        <f t="shared" si="133"/>
        <v>0</v>
      </c>
      <c r="M332" s="41">
        <f t="shared" si="134"/>
        <v>0</v>
      </c>
      <c r="N332" s="35">
        <f>VLOOKUP(A332,'[31]MD agosto datos (2)'!$B$1170:$I$1753,6,0)</f>
        <v>0</v>
      </c>
      <c r="O332" s="35">
        <f>VLOOKUP(A332,'[31]MD agosto datos (2)'!$B$1170:$I$1753,7,0)</f>
        <v>0</v>
      </c>
      <c r="P332" s="36">
        <f>VLOOKUP(A332,'[31]MD agosto datos (2)'!$B$1170:$I$1753,8,0)</f>
        <v>0</v>
      </c>
      <c r="Q332" s="42">
        <f t="shared" si="135"/>
        <v>0</v>
      </c>
      <c r="R332" s="43">
        <f t="shared" si="136"/>
        <v>0</v>
      </c>
      <c r="S332" s="15"/>
      <c r="T332" s="16"/>
      <c r="U332" s="16"/>
      <c r="V332" s="17">
        <f t="shared" si="137"/>
        <v>0</v>
      </c>
      <c r="W332" s="18">
        <f t="shared" si="121"/>
        <v>0</v>
      </c>
      <c r="X332" s="16"/>
      <c r="Y332" s="16"/>
      <c r="Z332" s="16"/>
      <c r="AA332" s="19">
        <f t="shared" si="122"/>
        <v>0</v>
      </c>
      <c r="AB332" s="20">
        <f t="shared" si="123"/>
        <v>0</v>
      </c>
      <c r="AC332" s="16"/>
      <c r="AD332" s="21"/>
      <c r="AE332" s="21"/>
      <c r="AF332" s="19">
        <f t="shared" si="120"/>
        <v>0</v>
      </c>
      <c r="AG332" s="20">
        <f t="shared" si="124"/>
        <v>0</v>
      </c>
      <c r="AH332" s="19"/>
      <c r="AI332" s="19"/>
      <c r="AJ332" s="19"/>
      <c r="AK332" s="19">
        <f t="shared" si="138"/>
        <v>0</v>
      </c>
      <c r="AL332" s="20">
        <f t="shared" si="125"/>
        <v>0</v>
      </c>
      <c r="AM332" s="19"/>
      <c r="AN332" s="19"/>
      <c r="AO332" s="19"/>
      <c r="AP332" s="19">
        <f t="shared" si="139"/>
        <v>0</v>
      </c>
      <c r="AQ332" s="20">
        <f t="shared" si="126"/>
        <v>0</v>
      </c>
      <c r="AR332" s="19"/>
      <c r="AS332" s="19"/>
      <c r="AT332" s="19"/>
      <c r="AU332" s="19">
        <f t="shared" si="140"/>
        <v>0</v>
      </c>
      <c r="AV332" s="20">
        <f t="shared" si="127"/>
        <v>0</v>
      </c>
      <c r="AW332" s="19"/>
      <c r="AX332" s="19"/>
      <c r="AY332" s="19"/>
      <c r="AZ332" s="19">
        <f t="shared" si="141"/>
        <v>0</v>
      </c>
      <c r="BA332" s="18">
        <f t="shared" si="128"/>
        <v>0</v>
      </c>
      <c r="BB332" s="19"/>
      <c r="BC332" s="19"/>
      <c r="BD332" s="19"/>
      <c r="BE332" s="19">
        <f t="shared" si="142"/>
        <v>0</v>
      </c>
      <c r="BF332" s="18">
        <f t="shared" si="129"/>
        <v>0</v>
      </c>
      <c r="BG332" s="19"/>
      <c r="BH332" s="19"/>
      <c r="BI332" s="19"/>
      <c r="BJ332" s="19">
        <f t="shared" si="143"/>
        <v>0</v>
      </c>
      <c r="BK332" s="18">
        <f t="shared" si="130"/>
        <v>0</v>
      </c>
    </row>
    <row r="333" spans="1:63" ht="24" x14ac:dyDescent="0.25">
      <c r="A333" s="44">
        <v>209051000</v>
      </c>
      <c r="B333" s="46" t="s">
        <v>220</v>
      </c>
      <c r="C333" s="45">
        <f>VLOOKUP(A333,'[31]MD agosto datos (2)'!$B$1170:$J$1753,9,0)</f>
        <v>0.39700000000000002</v>
      </c>
      <c r="D333" s="35">
        <f>VLOOKUP(A333,'[31]MD agosto datos (2)'!$B$2:$I$585,6,0)</f>
        <v>0</v>
      </c>
      <c r="E333" s="35">
        <f>VLOOKUP(A333,'[31]MD agosto datos (2)'!$B$2:$H$585,7,0)</f>
        <v>0</v>
      </c>
      <c r="F333" s="36">
        <f>VLOOKUP(A333,'[31]MD agosto datos (2)'!$B$2:$I$585,8,0)</f>
        <v>0</v>
      </c>
      <c r="G333" s="35">
        <f t="shared" si="131"/>
        <v>0</v>
      </c>
      <c r="H333" s="35">
        <f t="shared" si="132"/>
        <v>0</v>
      </c>
      <c r="I333" s="35">
        <f>VLOOKUP(A333,'[31]MD agosto datos (2)'!$B$586:$I$1169,6,0)</f>
        <v>0</v>
      </c>
      <c r="J333" s="35">
        <f>VLOOKUP(A333,'[31]MD agosto datos (2)'!$B$586:$I$1169,7,0)</f>
        <v>0</v>
      </c>
      <c r="K333" s="36">
        <f>VLOOKUP(A333,'[31]MD agosto datos (2)'!$B$586:$I$1169,8,0)</f>
        <v>0</v>
      </c>
      <c r="L333" s="40">
        <f t="shared" si="133"/>
        <v>0</v>
      </c>
      <c r="M333" s="41">
        <f t="shared" si="134"/>
        <v>0</v>
      </c>
      <c r="N333" s="35">
        <f>VLOOKUP(A333,'[31]MD agosto datos (2)'!$B$1170:$I$1753,6,0)</f>
        <v>0</v>
      </c>
      <c r="O333" s="35">
        <f>VLOOKUP(A333,'[31]MD agosto datos (2)'!$B$1170:$I$1753,7,0)</f>
        <v>0</v>
      </c>
      <c r="P333" s="36">
        <f>VLOOKUP(A333,'[31]MD agosto datos (2)'!$B$1170:$I$1753,8,0)</f>
        <v>0</v>
      </c>
      <c r="Q333" s="42">
        <f t="shared" si="135"/>
        <v>0</v>
      </c>
      <c r="R333" s="43">
        <f t="shared" si="136"/>
        <v>0</v>
      </c>
      <c r="S333" s="15"/>
      <c r="T333" s="16"/>
      <c r="U333" s="16"/>
      <c r="V333" s="17">
        <f t="shared" si="137"/>
        <v>0</v>
      </c>
      <c r="W333" s="18">
        <f t="shared" si="121"/>
        <v>0</v>
      </c>
      <c r="X333" s="16"/>
      <c r="Y333" s="16"/>
      <c r="Z333" s="16"/>
      <c r="AA333" s="19">
        <f t="shared" si="122"/>
        <v>0</v>
      </c>
      <c r="AB333" s="20">
        <f t="shared" si="123"/>
        <v>0</v>
      </c>
      <c r="AC333" s="16"/>
      <c r="AD333" s="21"/>
      <c r="AE333" s="21"/>
      <c r="AF333" s="19">
        <f t="shared" si="120"/>
        <v>0</v>
      </c>
      <c r="AG333" s="20">
        <f t="shared" si="124"/>
        <v>0</v>
      </c>
      <c r="AH333" s="19"/>
      <c r="AI333" s="19"/>
      <c r="AJ333" s="19"/>
      <c r="AK333" s="19">
        <f t="shared" si="138"/>
        <v>0</v>
      </c>
      <c r="AL333" s="20">
        <f t="shared" si="125"/>
        <v>0</v>
      </c>
      <c r="AM333" s="19"/>
      <c r="AN333" s="19"/>
      <c r="AO333" s="19"/>
      <c r="AP333" s="19">
        <f t="shared" si="139"/>
        <v>0</v>
      </c>
      <c r="AQ333" s="20">
        <f t="shared" si="126"/>
        <v>0</v>
      </c>
      <c r="AR333" s="19"/>
      <c r="AS333" s="19"/>
      <c r="AT333" s="19"/>
      <c r="AU333" s="19">
        <f t="shared" si="140"/>
        <v>0</v>
      </c>
      <c r="AV333" s="20">
        <f t="shared" si="127"/>
        <v>0</v>
      </c>
      <c r="AW333" s="19"/>
      <c r="AX333" s="19"/>
      <c r="AY333" s="19"/>
      <c r="AZ333" s="19">
        <f t="shared" si="141"/>
        <v>0</v>
      </c>
      <c r="BA333" s="18">
        <f t="shared" si="128"/>
        <v>0</v>
      </c>
      <c r="BB333" s="19"/>
      <c r="BC333" s="19"/>
      <c r="BD333" s="19"/>
      <c r="BE333" s="19">
        <f t="shared" si="142"/>
        <v>0</v>
      </c>
      <c r="BF333" s="18">
        <f t="shared" si="129"/>
        <v>0</v>
      </c>
      <c r="BG333" s="19"/>
      <c r="BH333" s="19"/>
      <c r="BI333" s="19"/>
      <c r="BJ333" s="19">
        <f t="shared" si="143"/>
        <v>0</v>
      </c>
      <c r="BK333" s="18">
        <f t="shared" si="130"/>
        <v>0</v>
      </c>
    </row>
    <row r="334" spans="1:63" ht="24" x14ac:dyDescent="0.25">
      <c r="A334" s="44">
        <v>209051001</v>
      </c>
      <c r="B334" s="46" t="s">
        <v>221</v>
      </c>
      <c r="C334" s="45">
        <f>VLOOKUP(A334,'[31]MD agosto datos (2)'!$B$1170:$J$1753,9,0)</f>
        <v>0.39700000000000002</v>
      </c>
      <c r="D334" s="35">
        <f>VLOOKUP(A334,'[31]MD agosto datos (2)'!$B$2:$I$585,6,0)</f>
        <v>0</v>
      </c>
      <c r="E334" s="35">
        <f>VLOOKUP(A334,'[31]MD agosto datos (2)'!$B$2:$H$585,7,0)</f>
        <v>0</v>
      </c>
      <c r="F334" s="36">
        <f>VLOOKUP(A334,'[31]MD agosto datos (2)'!$B$2:$I$585,8,0)</f>
        <v>0</v>
      </c>
      <c r="G334" s="35">
        <f t="shared" si="131"/>
        <v>0</v>
      </c>
      <c r="H334" s="35">
        <f t="shared" si="132"/>
        <v>0</v>
      </c>
      <c r="I334" s="35">
        <f>VLOOKUP(A334,'[31]MD agosto datos (2)'!$B$586:$I$1169,6,0)</f>
        <v>0</v>
      </c>
      <c r="J334" s="35">
        <f>VLOOKUP(A334,'[31]MD agosto datos (2)'!$B$586:$I$1169,7,0)</f>
        <v>0</v>
      </c>
      <c r="K334" s="36">
        <f>VLOOKUP(A334,'[31]MD agosto datos (2)'!$B$586:$I$1169,8,0)</f>
        <v>0</v>
      </c>
      <c r="L334" s="40">
        <f t="shared" si="133"/>
        <v>0</v>
      </c>
      <c r="M334" s="41">
        <f t="shared" si="134"/>
        <v>0</v>
      </c>
      <c r="N334" s="35">
        <f>VLOOKUP(A334,'[31]MD agosto datos (2)'!$B$1170:$I$1753,6,0)</f>
        <v>0</v>
      </c>
      <c r="O334" s="35">
        <f>VLOOKUP(A334,'[31]MD agosto datos (2)'!$B$1170:$I$1753,7,0)</f>
        <v>0</v>
      </c>
      <c r="P334" s="36">
        <f>VLOOKUP(A334,'[31]MD agosto datos (2)'!$B$1170:$I$1753,8,0)</f>
        <v>0</v>
      </c>
      <c r="Q334" s="42">
        <f t="shared" si="135"/>
        <v>0</v>
      </c>
      <c r="R334" s="43">
        <f t="shared" si="136"/>
        <v>0</v>
      </c>
      <c r="S334" s="15"/>
      <c r="T334" s="16"/>
      <c r="U334" s="16"/>
      <c r="V334" s="17">
        <f t="shared" si="137"/>
        <v>0</v>
      </c>
      <c r="W334" s="18">
        <f t="shared" si="121"/>
        <v>0</v>
      </c>
      <c r="X334" s="16"/>
      <c r="Y334" s="16"/>
      <c r="Z334" s="16"/>
      <c r="AA334" s="19">
        <f t="shared" si="122"/>
        <v>0</v>
      </c>
      <c r="AB334" s="20">
        <f t="shared" si="123"/>
        <v>0</v>
      </c>
      <c r="AC334" s="16"/>
      <c r="AD334" s="21"/>
      <c r="AE334" s="21"/>
      <c r="AF334" s="19">
        <f t="shared" si="120"/>
        <v>0</v>
      </c>
      <c r="AG334" s="20">
        <f t="shared" si="124"/>
        <v>0</v>
      </c>
      <c r="AH334" s="19"/>
      <c r="AI334" s="19"/>
      <c r="AJ334" s="19"/>
      <c r="AK334" s="19">
        <f t="shared" si="138"/>
        <v>0</v>
      </c>
      <c r="AL334" s="20">
        <f t="shared" si="125"/>
        <v>0</v>
      </c>
      <c r="AM334" s="19"/>
      <c r="AN334" s="19"/>
      <c r="AO334" s="19"/>
      <c r="AP334" s="19">
        <f t="shared" si="139"/>
        <v>0</v>
      </c>
      <c r="AQ334" s="20">
        <f t="shared" si="126"/>
        <v>0</v>
      </c>
      <c r="AR334" s="19"/>
      <c r="AS334" s="19"/>
      <c r="AT334" s="19"/>
      <c r="AU334" s="19">
        <f t="shared" si="140"/>
        <v>0</v>
      </c>
      <c r="AV334" s="20">
        <f t="shared" si="127"/>
        <v>0</v>
      </c>
      <c r="AW334" s="19"/>
      <c r="AX334" s="19"/>
      <c r="AY334" s="19"/>
      <c r="AZ334" s="19">
        <f t="shared" si="141"/>
        <v>0</v>
      </c>
      <c r="BA334" s="18">
        <f t="shared" si="128"/>
        <v>0</v>
      </c>
      <c r="BB334" s="19"/>
      <c r="BC334" s="19"/>
      <c r="BD334" s="19"/>
      <c r="BE334" s="19">
        <f t="shared" si="142"/>
        <v>0</v>
      </c>
      <c r="BF334" s="18">
        <f t="shared" si="129"/>
        <v>0</v>
      </c>
      <c r="BG334" s="19"/>
      <c r="BH334" s="19"/>
      <c r="BI334" s="19"/>
      <c r="BJ334" s="19">
        <f t="shared" si="143"/>
        <v>0</v>
      </c>
      <c r="BK334" s="18">
        <f t="shared" si="130"/>
        <v>0</v>
      </c>
    </row>
    <row r="335" spans="1:63" ht="24" x14ac:dyDescent="0.25">
      <c r="A335" s="44">
        <v>209051002</v>
      </c>
      <c r="B335" s="46" t="s">
        <v>222</v>
      </c>
      <c r="C335" s="45">
        <f>VLOOKUP(A335,'[31]MD agosto datos (2)'!$B$1170:$J$1753,9,0)</f>
        <v>0.435</v>
      </c>
      <c r="D335" s="35">
        <f>VLOOKUP(A335,'[31]MD agosto datos (2)'!$B$2:$I$585,6,0)</f>
        <v>0</v>
      </c>
      <c r="E335" s="35">
        <f>VLOOKUP(A335,'[31]MD agosto datos (2)'!$B$2:$H$585,7,0)</f>
        <v>0</v>
      </c>
      <c r="F335" s="36">
        <f>VLOOKUP(A335,'[31]MD agosto datos (2)'!$B$2:$I$585,8,0)</f>
        <v>0</v>
      </c>
      <c r="G335" s="35">
        <f t="shared" si="131"/>
        <v>0</v>
      </c>
      <c r="H335" s="35">
        <f t="shared" si="132"/>
        <v>0</v>
      </c>
      <c r="I335" s="35">
        <f>VLOOKUP(A335,'[31]MD agosto datos (2)'!$B$586:$I$1169,6,0)</f>
        <v>0</v>
      </c>
      <c r="J335" s="35">
        <f>VLOOKUP(A335,'[31]MD agosto datos (2)'!$B$586:$I$1169,7,0)</f>
        <v>0</v>
      </c>
      <c r="K335" s="36">
        <f>VLOOKUP(A335,'[31]MD agosto datos (2)'!$B$586:$I$1169,8,0)</f>
        <v>0</v>
      </c>
      <c r="L335" s="40">
        <f t="shared" si="133"/>
        <v>0</v>
      </c>
      <c r="M335" s="41">
        <f t="shared" si="134"/>
        <v>0</v>
      </c>
      <c r="N335" s="35">
        <f>VLOOKUP(A335,'[31]MD agosto datos (2)'!$B$1170:$I$1753,6,0)</f>
        <v>0</v>
      </c>
      <c r="O335" s="35">
        <f>VLOOKUP(A335,'[31]MD agosto datos (2)'!$B$1170:$I$1753,7,0)</f>
        <v>0</v>
      </c>
      <c r="P335" s="36">
        <f>VLOOKUP(A335,'[31]MD agosto datos (2)'!$B$1170:$I$1753,8,0)</f>
        <v>0</v>
      </c>
      <c r="Q335" s="42">
        <f t="shared" si="135"/>
        <v>0</v>
      </c>
      <c r="R335" s="43">
        <f t="shared" si="136"/>
        <v>0</v>
      </c>
      <c r="S335" s="15"/>
      <c r="T335" s="16"/>
      <c r="U335" s="16"/>
      <c r="V335" s="17">
        <f t="shared" si="137"/>
        <v>0</v>
      </c>
      <c r="W335" s="18">
        <f t="shared" si="121"/>
        <v>0</v>
      </c>
      <c r="X335" s="16"/>
      <c r="Y335" s="16"/>
      <c r="Z335" s="16"/>
      <c r="AA335" s="19">
        <f t="shared" si="122"/>
        <v>0</v>
      </c>
      <c r="AB335" s="20">
        <f t="shared" si="123"/>
        <v>0</v>
      </c>
      <c r="AC335" s="16"/>
      <c r="AD335" s="21"/>
      <c r="AE335" s="21"/>
      <c r="AF335" s="19">
        <f t="shared" si="120"/>
        <v>0</v>
      </c>
      <c r="AG335" s="20">
        <f t="shared" si="124"/>
        <v>0</v>
      </c>
      <c r="AH335" s="19"/>
      <c r="AI335" s="19"/>
      <c r="AJ335" s="19"/>
      <c r="AK335" s="19">
        <f t="shared" si="138"/>
        <v>0</v>
      </c>
      <c r="AL335" s="20">
        <f t="shared" si="125"/>
        <v>0</v>
      </c>
      <c r="AM335" s="19"/>
      <c r="AN335" s="19"/>
      <c r="AO335" s="19"/>
      <c r="AP335" s="19">
        <f t="shared" si="139"/>
        <v>0</v>
      </c>
      <c r="AQ335" s="20">
        <f t="shared" si="126"/>
        <v>0</v>
      </c>
      <c r="AR335" s="19"/>
      <c r="AS335" s="19"/>
      <c r="AT335" s="19"/>
      <c r="AU335" s="19">
        <f t="shared" si="140"/>
        <v>0</v>
      </c>
      <c r="AV335" s="20">
        <f t="shared" si="127"/>
        <v>0</v>
      </c>
      <c r="AW335" s="19"/>
      <c r="AX335" s="19"/>
      <c r="AY335" s="19"/>
      <c r="AZ335" s="19">
        <f t="shared" si="141"/>
        <v>0</v>
      </c>
      <c r="BA335" s="18">
        <f t="shared" si="128"/>
        <v>0</v>
      </c>
      <c r="BB335" s="19"/>
      <c r="BC335" s="19"/>
      <c r="BD335" s="19"/>
      <c r="BE335" s="19">
        <f t="shared" si="142"/>
        <v>0</v>
      </c>
      <c r="BF335" s="18">
        <f t="shared" si="129"/>
        <v>0</v>
      </c>
      <c r="BG335" s="19"/>
      <c r="BH335" s="19"/>
      <c r="BI335" s="19"/>
      <c r="BJ335" s="19">
        <f t="shared" si="143"/>
        <v>0</v>
      </c>
      <c r="BK335" s="18">
        <f t="shared" si="130"/>
        <v>0</v>
      </c>
    </row>
    <row r="336" spans="1:63" ht="24" x14ac:dyDescent="0.25">
      <c r="A336" s="44">
        <v>209051003</v>
      </c>
      <c r="B336" s="46" t="s">
        <v>223</v>
      </c>
      <c r="C336" s="45">
        <f>VLOOKUP(A336,'[31]MD agosto datos (2)'!$B$1170:$J$1753,9,0)</f>
        <v>0.38700000000000001</v>
      </c>
      <c r="D336" s="35">
        <f>VLOOKUP(A336,'[31]MD agosto datos (2)'!$B$2:$I$585,6,0)</f>
        <v>0</v>
      </c>
      <c r="E336" s="35">
        <f>VLOOKUP(A336,'[31]MD agosto datos (2)'!$B$2:$H$585,7,0)</f>
        <v>0</v>
      </c>
      <c r="F336" s="36">
        <f>VLOOKUP(A336,'[31]MD agosto datos (2)'!$B$2:$I$585,8,0)</f>
        <v>0</v>
      </c>
      <c r="G336" s="35">
        <f t="shared" si="131"/>
        <v>0</v>
      </c>
      <c r="H336" s="35">
        <f t="shared" si="132"/>
        <v>0</v>
      </c>
      <c r="I336" s="35">
        <f>VLOOKUP(A336,'[31]MD agosto datos (2)'!$B$586:$I$1169,6,0)</f>
        <v>0</v>
      </c>
      <c r="J336" s="35">
        <f>VLOOKUP(A336,'[31]MD agosto datos (2)'!$B$586:$I$1169,7,0)</f>
        <v>0</v>
      </c>
      <c r="K336" s="36">
        <f>VLOOKUP(A336,'[31]MD agosto datos (2)'!$B$586:$I$1169,8,0)</f>
        <v>0</v>
      </c>
      <c r="L336" s="40">
        <f t="shared" si="133"/>
        <v>0</v>
      </c>
      <c r="M336" s="41">
        <f t="shared" si="134"/>
        <v>0</v>
      </c>
      <c r="N336" s="35">
        <f>VLOOKUP(A336,'[31]MD agosto datos (2)'!$B$1170:$I$1753,6,0)</f>
        <v>0</v>
      </c>
      <c r="O336" s="35">
        <f>VLOOKUP(A336,'[31]MD agosto datos (2)'!$B$1170:$I$1753,7,0)</f>
        <v>0</v>
      </c>
      <c r="P336" s="36">
        <f>VLOOKUP(A336,'[31]MD agosto datos (2)'!$B$1170:$I$1753,8,0)</f>
        <v>0</v>
      </c>
      <c r="Q336" s="42">
        <f t="shared" si="135"/>
        <v>0</v>
      </c>
      <c r="R336" s="43">
        <f t="shared" si="136"/>
        <v>0</v>
      </c>
      <c r="S336" s="15"/>
      <c r="T336" s="16"/>
      <c r="U336" s="16"/>
      <c r="V336" s="17">
        <f t="shared" si="137"/>
        <v>0</v>
      </c>
      <c r="W336" s="18">
        <f t="shared" si="121"/>
        <v>0</v>
      </c>
      <c r="X336" s="16"/>
      <c r="Y336" s="16"/>
      <c r="Z336" s="16"/>
      <c r="AA336" s="19">
        <f t="shared" si="122"/>
        <v>0</v>
      </c>
      <c r="AB336" s="20">
        <f t="shared" si="123"/>
        <v>0</v>
      </c>
      <c r="AC336" s="16"/>
      <c r="AD336" s="21"/>
      <c r="AE336" s="21"/>
      <c r="AF336" s="19">
        <f t="shared" si="120"/>
        <v>0</v>
      </c>
      <c r="AG336" s="20">
        <f t="shared" si="124"/>
        <v>0</v>
      </c>
      <c r="AH336" s="19"/>
      <c r="AI336" s="19"/>
      <c r="AJ336" s="19"/>
      <c r="AK336" s="19">
        <f t="shared" si="138"/>
        <v>0</v>
      </c>
      <c r="AL336" s="20">
        <f t="shared" si="125"/>
        <v>0</v>
      </c>
      <c r="AM336" s="19"/>
      <c r="AN336" s="19"/>
      <c r="AO336" s="19"/>
      <c r="AP336" s="19">
        <f t="shared" si="139"/>
        <v>0</v>
      </c>
      <c r="AQ336" s="20">
        <f t="shared" si="126"/>
        <v>0</v>
      </c>
      <c r="AR336" s="19"/>
      <c r="AS336" s="19"/>
      <c r="AT336" s="19"/>
      <c r="AU336" s="19">
        <f t="shared" si="140"/>
        <v>0</v>
      </c>
      <c r="AV336" s="20">
        <f t="shared" si="127"/>
        <v>0</v>
      </c>
      <c r="AW336" s="19"/>
      <c r="AX336" s="19"/>
      <c r="AY336" s="19"/>
      <c r="AZ336" s="19">
        <f t="shared" si="141"/>
        <v>0</v>
      </c>
      <c r="BA336" s="18">
        <f t="shared" si="128"/>
        <v>0</v>
      </c>
      <c r="BB336" s="19"/>
      <c r="BC336" s="19"/>
      <c r="BD336" s="19"/>
      <c r="BE336" s="19">
        <f t="shared" si="142"/>
        <v>0</v>
      </c>
      <c r="BF336" s="18">
        <f t="shared" si="129"/>
        <v>0</v>
      </c>
      <c r="BG336" s="19"/>
      <c r="BH336" s="19"/>
      <c r="BI336" s="19"/>
      <c r="BJ336" s="19">
        <f t="shared" si="143"/>
        <v>0</v>
      </c>
      <c r="BK336" s="18">
        <f t="shared" si="130"/>
        <v>0</v>
      </c>
    </row>
    <row r="337" spans="1:63" ht="24" x14ac:dyDescent="0.25">
      <c r="A337" s="44">
        <v>209051004</v>
      </c>
      <c r="B337" s="46" t="s">
        <v>224</v>
      </c>
      <c r="C337" s="45">
        <f>VLOOKUP(A337,'[31]MD agosto datos (2)'!$B$1170:$J$1753,9,0)</f>
        <v>0.63500000000000001</v>
      </c>
      <c r="D337" s="35">
        <f>VLOOKUP(A337,'[31]MD agosto datos (2)'!$B$2:$I$585,6,0)</f>
        <v>0</v>
      </c>
      <c r="E337" s="35">
        <f>VLOOKUP(A337,'[31]MD agosto datos (2)'!$B$2:$H$585,7,0)</f>
        <v>0</v>
      </c>
      <c r="F337" s="36">
        <f>VLOOKUP(A337,'[31]MD agosto datos (2)'!$B$2:$I$585,8,0)</f>
        <v>0</v>
      </c>
      <c r="G337" s="35">
        <f t="shared" si="131"/>
        <v>0</v>
      </c>
      <c r="H337" s="35">
        <f t="shared" si="132"/>
        <v>0</v>
      </c>
      <c r="I337" s="35">
        <f>VLOOKUP(A337,'[31]MD agosto datos (2)'!$B$586:$I$1169,6,0)</f>
        <v>0</v>
      </c>
      <c r="J337" s="35">
        <f>VLOOKUP(A337,'[31]MD agosto datos (2)'!$B$586:$I$1169,7,0)</f>
        <v>0</v>
      </c>
      <c r="K337" s="36">
        <f>VLOOKUP(A337,'[31]MD agosto datos (2)'!$B$586:$I$1169,8,0)</f>
        <v>0</v>
      </c>
      <c r="L337" s="40">
        <f t="shared" si="133"/>
        <v>0</v>
      </c>
      <c r="M337" s="41">
        <f t="shared" si="134"/>
        <v>0</v>
      </c>
      <c r="N337" s="35">
        <f>VLOOKUP(A337,'[31]MD agosto datos (2)'!$B$1170:$I$1753,6,0)</f>
        <v>0</v>
      </c>
      <c r="O337" s="35">
        <f>VLOOKUP(A337,'[31]MD agosto datos (2)'!$B$1170:$I$1753,7,0)</f>
        <v>0</v>
      </c>
      <c r="P337" s="36">
        <f>VLOOKUP(A337,'[31]MD agosto datos (2)'!$B$1170:$I$1753,8,0)</f>
        <v>0</v>
      </c>
      <c r="Q337" s="42">
        <f t="shared" si="135"/>
        <v>0</v>
      </c>
      <c r="R337" s="43">
        <f t="shared" si="136"/>
        <v>0</v>
      </c>
      <c r="S337" s="15"/>
      <c r="T337" s="16"/>
      <c r="U337" s="16"/>
      <c r="V337" s="17">
        <f t="shared" si="137"/>
        <v>0</v>
      </c>
      <c r="W337" s="18">
        <f t="shared" si="121"/>
        <v>0</v>
      </c>
      <c r="X337" s="16"/>
      <c r="Y337" s="16"/>
      <c r="Z337" s="16"/>
      <c r="AA337" s="19">
        <f t="shared" si="122"/>
        <v>0</v>
      </c>
      <c r="AB337" s="20">
        <f t="shared" si="123"/>
        <v>0</v>
      </c>
      <c r="AC337" s="16"/>
      <c r="AD337" s="21"/>
      <c r="AE337" s="21"/>
      <c r="AF337" s="19">
        <f t="shared" si="120"/>
        <v>0</v>
      </c>
      <c r="AG337" s="20">
        <f t="shared" si="124"/>
        <v>0</v>
      </c>
      <c r="AH337" s="19"/>
      <c r="AI337" s="19"/>
      <c r="AJ337" s="19"/>
      <c r="AK337" s="19">
        <f t="shared" si="138"/>
        <v>0</v>
      </c>
      <c r="AL337" s="20">
        <f t="shared" si="125"/>
        <v>0</v>
      </c>
      <c r="AM337" s="19"/>
      <c r="AN337" s="19"/>
      <c r="AO337" s="19"/>
      <c r="AP337" s="19">
        <f t="shared" si="139"/>
        <v>0</v>
      </c>
      <c r="AQ337" s="20">
        <f t="shared" si="126"/>
        <v>0</v>
      </c>
      <c r="AR337" s="19"/>
      <c r="AS337" s="19"/>
      <c r="AT337" s="19"/>
      <c r="AU337" s="19">
        <f t="shared" si="140"/>
        <v>0</v>
      </c>
      <c r="AV337" s="20">
        <f t="shared" si="127"/>
        <v>0</v>
      </c>
      <c r="AW337" s="19"/>
      <c r="AX337" s="19"/>
      <c r="AY337" s="19"/>
      <c r="AZ337" s="19">
        <f t="shared" si="141"/>
        <v>0</v>
      </c>
      <c r="BA337" s="18">
        <f t="shared" si="128"/>
        <v>0</v>
      </c>
      <c r="BB337" s="19"/>
      <c r="BC337" s="19"/>
      <c r="BD337" s="19"/>
      <c r="BE337" s="19">
        <f t="shared" si="142"/>
        <v>0</v>
      </c>
      <c r="BF337" s="18">
        <f t="shared" si="129"/>
        <v>0</v>
      </c>
      <c r="BG337" s="19"/>
      <c r="BH337" s="19"/>
      <c r="BI337" s="19"/>
      <c r="BJ337" s="19">
        <f t="shared" si="143"/>
        <v>0</v>
      </c>
      <c r="BK337" s="18">
        <f t="shared" si="130"/>
        <v>0</v>
      </c>
    </row>
    <row r="338" spans="1:63" ht="24" x14ac:dyDescent="0.25">
      <c r="A338" s="44">
        <v>209051005</v>
      </c>
      <c r="B338" s="46" t="s">
        <v>225</v>
      </c>
      <c r="C338" s="45">
        <f>VLOOKUP(A338,'[31]MD agosto datos (2)'!$B$1170:$J$1753,9,0)</f>
        <v>0.42</v>
      </c>
      <c r="D338" s="35">
        <f>VLOOKUP(A338,'[31]MD agosto datos (2)'!$B$2:$I$585,6,0)</f>
        <v>0</v>
      </c>
      <c r="E338" s="35">
        <f>VLOOKUP(A338,'[31]MD agosto datos (2)'!$B$2:$H$585,7,0)</f>
        <v>0</v>
      </c>
      <c r="F338" s="36">
        <f>VLOOKUP(A338,'[31]MD agosto datos (2)'!$B$2:$I$585,8,0)</f>
        <v>0</v>
      </c>
      <c r="G338" s="35">
        <f t="shared" si="131"/>
        <v>0</v>
      </c>
      <c r="H338" s="35">
        <f t="shared" si="132"/>
        <v>0</v>
      </c>
      <c r="I338" s="35">
        <f>VLOOKUP(A338,'[31]MD agosto datos (2)'!$B$586:$I$1169,6,0)</f>
        <v>0</v>
      </c>
      <c r="J338" s="35">
        <f>VLOOKUP(A338,'[31]MD agosto datos (2)'!$B$586:$I$1169,7,0)</f>
        <v>0</v>
      </c>
      <c r="K338" s="36">
        <f>VLOOKUP(A338,'[31]MD agosto datos (2)'!$B$586:$I$1169,8,0)</f>
        <v>0</v>
      </c>
      <c r="L338" s="40">
        <f t="shared" si="133"/>
        <v>0</v>
      </c>
      <c r="M338" s="41">
        <f t="shared" si="134"/>
        <v>0</v>
      </c>
      <c r="N338" s="35">
        <f>VLOOKUP(A338,'[31]MD agosto datos (2)'!$B$1170:$I$1753,6,0)</f>
        <v>0</v>
      </c>
      <c r="O338" s="35">
        <f>VLOOKUP(A338,'[31]MD agosto datos (2)'!$B$1170:$I$1753,7,0)</f>
        <v>0</v>
      </c>
      <c r="P338" s="36">
        <f>VLOOKUP(A338,'[31]MD agosto datos (2)'!$B$1170:$I$1753,8,0)</f>
        <v>0</v>
      </c>
      <c r="Q338" s="42">
        <f t="shared" si="135"/>
        <v>0</v>
      </c>
      <c r="R338" s="43">
        <f t="shared" si="136"/>
        <v>0</v>
      </c>
      <c r="S338" s="15"/>
      <c r="T338" s="16"/>
      <c r="U338" s="16"/>
      <c r="V338" s="17">
        <f t="shared" si="137"/>
        <v>0</v>
      </c>
      <c r="W338" s="18">
        <f t="shared" si="121"/>
        <v>0</v>
      </c>
      <c r="X338" s="16"/>
      <c r="Y338" s="16"/>
      <c r="Z338" s="16"/>
      <c r="AA338" s="19">
        <f t="shared" si="122"/>
        <v>0</v>
      </c>
      <c r="AB338" s="20">
        <f t="shared" si="123"/>
        <v>0</v>
      </c>
      <c r="AC338" s="16"/>
      <c r="AD338" s="21"/>
      <c r="AE338" s="21"/>
      <c r="AF338" s="19">
        <f t="shared" si="120"/>
        <v>0</v>
      </c>
      <c r="AG338" s="20">
        <f t="shared" si="124"/>
        <v>0</v>
      </c>
      <c r="AH338" s="19"/>
      <c r="AI338" s="19"/>
      <c r="AJ338" s="19"/>
      <c r="AK338" s="19">
        <f t="shared" si="138"/>
        <v>0</v>
      </c>
      <c r="AL338" s="20">
        <f t="shared" si="125"/>
        <v>0</v>
      </c>
      <c r="AM338" s="19"/>
      <c r="AN338" s="19"/>
      <c r="AO338" s="19"/>
      <c r="AP338" s="19">
        <f t="shared" si="139"/>
        <v>0</v>
      </c>
      <c r="AQ338" s="20">
        <f t="shared" si="126"/>
        <v>0</v>
      </c>
      <c r="AR338" s="19"/>
      <c r="AS338" s="19"/>
      <c r="AT338" s="19"/>
      <c r="AU338" s="19">
        <f t="shared" si="140"/>
        <v>0</v>
      </c>
      <c r="AV338" s="20">
        <f t="shared" si="127"/>
        <v>0</v>
      </c>
      <c r="AW338" s="19"/>
      <c r="AX338" s="19"/>
      <c r="AY338" s="19"/>
      <c r="AZ338" s="19">
        <f t="shared" si="141"/>
        <v>0</v>
      </c>
      <c r="BA338" s="18">
        <f t="shared" si="128"/>
        <v>0</v>
      </c>
      <c r="BB338" s="19"/>
      <c r="BC338" s="19"/>
      <c r="BD338" s="19"/>
      <c r="BE338" s="19">
        <f t="shared" si="142"/>
        <v>0</v>
      </c>
      <c r="BF338" s="18">
        <f t="shared" si="129"/>
        <v>0</v>
      </c>
      <c r="BG338" s="19"/>
      <c r="BH338" s="19"/>
      <c r="BI338" s="19"/>
      <c r="BJ338" s="19">
        <f t="shared" si="143"/>
        <v>0</v>
      </c>
      <c r="BK338" s="18">
        <f t="shared" si="130"/>
        <v>0</v>
      </c>
    </row>
    <row r="339" spans="1:63" ht="36" x14ac:dyDescent="0.25">
      <c r="A339" s="44">
        <v>209051201</v>
      </c>
      <c r="B339" s="46" t="s">
        <v>226</v>
      </c>
      <c r="C339" s="45">
        <f>VLOOKUP(A339,'[31]MD agosto datos (2)'!$B$1170:$J$1753,9,0)</f>
        <v>0.71499999999999997</v>
      </c>
      <c r="D339" s="35">
        <f>VLOOKUP(A339,'[31]MD agosto datos (2)'!$B$2:$I$585,6,0)</f>
        <v>0</v>
      </c>
      <c r="E339" s="35">
        <f>VLOOKUP(A339,'[31]MD agosto datos (2)'!$B$2:$H$585,7,0)</f>
        <v>0</v>
      </c>
      <c r="F339" s="36">
        <f>VLOOKUP(A339,'[31]MD agosto datos (2)'!$B$2:$I$585,8,0)</f>
        <v>0</v>
      </c>
      <c r="G339" s="35">
        <f t="shared" si="131"/>
        <v>0</v>
      </c>
      <c r="H339" s="35">
        <f t="shared" si="132"/>
        <v>0</v>
      </c>
      <c r="I339" s="35">
        <f>VLOOKUP(A339,'[31]MD agosto datos (2)'!$B$586:$I$1169,6,0)</f>
        <v>0</v>
      </c>
      <c r="J339" s="35">
        <f>VLOOKUP(A339,'[31]MD agosto datos (2)'!$B$586:$I$1169,7,0)</f>
        <v>0</v>
      </c>
      <c r="K339" s="36">
        <f>VLOOKUP(A339,'[31]MD agosto datos (2)'!$B$586:$I$1169,8,0)</f>
        <v>0</v>
      </c>
      <c r="L339" s="40">
        <f t="shared" si="133"/>
        <v>0</v>
      </c>
      <c r="M339" s="41">
        <f t="shared" si="134"/>
        <v>0</v>
      </c>
      <c r="N339" s="35">
        <f>VLOOKUP(A339,'[31]MD agosto datos (2)'!$B$1170:$I$1753,6,0)</f>
        <v>0</v>
      </c>
      <c r="O339" s="35">
        <f>VLOOKUP(A339,'[31]MD agosto datos (2)'!$B$1170:$I$1753,7,0)</f>
        <v>0</v>
      </c>
      <c r="P339" s="36">
        <f>VLOOKUP(A339,'[31]MD agosto datos (2)'!$B$1170:$I$1753,8,0)</f>
        <v>0</v>
      </c>
      <c r="Q339" s="42">
        <f t="shared" si="135"/>
        <v>0</v>
      </c>
      <c r="R339" s="43">
        <f t="shared" si="136"/>
        <v>0</v>
      </c>
      <c r="S339" s="15"/>
      <c r="T339" s="16"/>
      <c r="U339" s="16"/>
      <c r="V339" s="17">
        <f t="shared" si="137"/>
        <v>0</v>
      </c>
      <c r="W339" s="18">
        <f t="shared" si="121"/>
        <v>0</v>
      </c>
      <c r="X339" s="16"/>
      <c r="Y339" s="16"/>
      <c r="Z339" s="16"/>
      <c r="AA339" s="19">
        <f t="shared" si="122"/>
        <v>0</v>
      </c>
      <c r="AB339" s="20">
        <f t="shared" si="123"/>
        <v>0</v>
      </c>
      <c r="AC339" s="16"/>
      <c r="AD339" s="21"/>
      <c r="AE339" s="21"/>
      <c r="AF339" s="19">
        <f t="shared" si="120"/>
        <v>0</v>
      </c>
      <c r="AG339" s="20">
        <f t="shared" si="124"/>
        <v>0</v>
      </c>
      <c r="AH339" s="19"/>
      <c r="AI339" s="19"/>
      <c r="AJ339" s="19"/>
      <c r="AK339" s="19">
        <f t="shared" si="138"/>
        <v>0</v>
      </c>
      <c r="AL339" s="20">
        <f t="shared" si="125"/>
        <v>0</v>
      </c>
      <c r="AM339" s="19"/>
      <c r="AN339" s="19"/>
      <c r="AO339" s="19"/>
      <c r="AP339" s="19">
        <f t="shared" si="139"/>
        <v>0</v>
      </c>
      <c r="AQ339" s="20">
        <f t="shared" si="126"/>
        <v>0</v>
      </c>
      <c r="AR339" s="19"/>
      <c r="AS339" s="19"/>
      <c r="AT339" s="19"/>
      <c r="AU339" s="19">
        <f t="shared" si="140"/>
        <v>0</v>
      </c>
      <c r="AV339" s="20">
        <f t="shared" si="127"/>
        <v>0</v>
      </c>
      <c r="AW339" s="19"/>
      <c r="AX339" s="19"/>
      <c r="AY339" s="19"/>
      <c r="AZ339" s="19">
        <f t="shared" si="141"/>
        <v>0</v>
      </c>
      <c r="BA339" s="18">
        <f t="shared" si="128"/>
        <v>0</v>
      </c>
      <c r="BB339" s="19"/>
      <c r="BC339" s="19"/>
      <c r="BD339" s="19"/>
      <c r="BE339" s="19">
        <f t="shared" si="142"/>
        <v>0</v>
      </c>
      <c r="BF339" s="18">
        <f t="shared" si="129"/>
        <v>0</v>
      </c>
      <c r="BG339" s="19"/>
      <c r="BH339" s="19"/>
      <c r="BI339" s="19"/>
      <c r="BJ339" s="19">
        <f t="shared" si="143"/>
        <v>0</v>
      </c>
      <c r="BK339" s="18">
        <f t="shared" si="130"/>
        <v>0</v>
      </c>
    </row>
    <row r="340" spans="1:63" ht="48" x14ac:dyDescent="0.25">
      <c r="A340" s="44">
        <v>209051300</v>
      </c>
      <c r="B340" s="46" t="s">
        <v>227</v>
      </c>
      <c r="C340" s="45">
        <f>VLOOKUP(A340,'[31]MD agosto datos (2)'!$B$1170:$J$1753,9,0)</f>
        <v>0.44500000000000001</v>
      </c>
      <c r="D340" s="35">
        <f>VLOOKUP(A340,'[31]MD agosto datos (2)'!$B$2:$I$585,6,0)</f>
        <v>0</v>
      </c>
      <c r="E340" s="35">
        <f>VLOOKUP(A340,'[31]MD agosto datos (2)'!$B$2:$H$585,7,0)</f>
        <v>0</v>
      </c>
      <c r="F340" s="36">
        <f>VLOOKUP(A340,'[31]MD agosto datos (2)'!$B$2:$I$585,8,0)</f>
        <v>0</v>
      </c>
      <c r="G340" s="35">
        <f t="shared" si="131"/>
        <v>0</v>
      </c>
      <c r="H340" s="35">
        <f t="shared" si="132"/>
        <v>0</v>
      </c>
      <c r="I340" s="35">
        <f>VLOOKUP(A340,'[31]MD agosto datos (2)'!$B$586:$I$1169,6,0)</f>
        <v>0</v>
      </c>
      <c r="J340" s="35">
        <f>VLOOKUP(A340,'[31]MD agosto datos (2)'!$B$586:$I$1169,7,0)</f>
        <v>0</v>
      </c>
      <c r="K340" s="36">
        <f>VLOOKUP(A340,'[31]MD agosto datos (2)'!$B$586:$I$1169,8,0)</f>
        <v>0</v>
      </c>
      <c r="L340" s="40">
        <f t="shared" si="133"/>
        <v>0</v>
      </c>
      <c r="M340" s="41">
        <f t="shared" si="134"/>
        <v>0</v>
      </c>
      <c r="N340" s="35">
        <f>VLOOKUP(A340,'[31]MD agosto datos (2)'!$B$1170:$I$1753,6,0)</f>
        <v>0</v>
      </c>
      <c r="O340" s="35">
        <f>VLOOKUP(A340,'[31]MD agosto datos (2)'!$B$1170:$I$1753,7,0)</f>
        <v>0</v>
      </c>
      <c r="P340" s="36">
        <f>VLOOKUP(A340,'[31]MD agosto datos (2)'!$B$1170:$I$1753,8,0)</f>
        <v>0</v>
      </c>
      <c r="Q340" s="42">
        <f t="shared" si="135"/>
        <v>0</v>
      </c>
      <c r="R340" s="43">
        <f t="shared" si="136"/>
        <v>0</v>
      </c>
      <c r="S340" s="15"/>
      <c r="T340" s="16"/>
      <c r="U340" s="16"/>
      <c r="V340" s="17">
        <f t="shared" si="137"/>
        <v>0</v>
      </c>
      <c r="W340" s="18">
        <f t="shared" si="121"/>
        <v>0</v>
      </c>
      <c r="X340" s="16"/>
      <c r="Y340" s="16"/>
      <c r="Z340" s="16"/>
      <c r="AA340" s="19">
        <f t="shared" si="122"/>
        <v>0</v>
      </c>
      <c r="AB340" s="20">
        <f t="shared" si="123"/>
        <v>0</v>
      </c>
      <c r="AC340" s="16"/>
      <c r="AD340" s="21"/>
      <c r="AE340" s="21"/>
      <c r="AF340" s="19">
        <f t="shared" si="120"/>
        <v>0</v>
      </c>
      <c r="AG340" s="20">
        <f t="shared" si="124"/>
        <v>0</v>
      </c>
      <c r="AH340" s="19"/>
      <c r="AI340" s="19"/>
      <c r="AJ340" s="19"/>
      <c r="AK340" s="19">
        <f t="shared" si="138"/>
        <v>0</v>
      </c>
      <c r="AL340" s="20">
        <f t="shared" si="125"/>
        <v>0</v>
      </c>
      <c r="AM340" s="19"/>
      <c r="AN340" s="19"/>
      <c r="AO340" s="19"/>
      <c r="AP340" s="19">
        <f t="shared" si="139"/>
        <v>0</v>
      </c>
      <c r="AQ340" s="20">
        <f t="shared" si="126"/>
        <v>0</v>
      </c>
      <c r="AR340" s="19"/>
      <c r="AS340" s="19"/>
      <c r="AT340" s="19"/>
      <c r="AU340" s="19">
        <f t="shared" si="140"/>
        <v>0</v>
      </c>
      <c r="AV340" s="20">
        <f t="shared" si="127"/>
        <v>0</v>
      </c>
      <c r="AW340" s="19"/>
      <c r="AX340" s="19"/>
      <c r="AY340" s="19"/>
      <c r="AZ340" s="19">
        <f t="shared" si="141"/>
        <v>0</v>
      </c>
      <c r="BA340" s="18">
        <f t="shared" si="128"/>
        <v>0</v>
      </c>
      <c r="BB340" s="19"/>
      <c r="BC340" s="19"/>
      <c r="BD340" s="19"/>
      <c r="BE340" s="19">
        <f t="shared" si="142"/>
        <v>0</v>
      </c>
      <c r="BF340" s="18">
        <f t="shared" si="129"/>
        <v>0</v>
      </c>
      <c r="BG340" s="19"/>
      <c r="BH340" s="19"/>
      <c r="BI340" s="19"/>
      <c r="BJ340" s="19">
        <f t="shared" si="143"/>
        <v>0</v>
      </c>
      <c r="BK340" s="18">
        <f t="shared" si="130"/>
        <v>0</v>
      </c>
    </row>
    <row r="341" spans="1:63" ht="24" x14ac:dyDescent="0.25">
      <c r="A341" s="44">
        <v>209051301</v>
      </c>
      <c r="B341" s="46" t="s">
        <v>228</v>
      </c>
      <c r="C341" s="45">
        <f>VLOOKUP(A341,'[31]MD agosto datos (2)'!$B$1170:$J$1753,9,0)</f>
        <v>0.58499999999999996</v>
      </c>
      <c r="D341" s="35">
        <f>VLOOKUP(A341,'[31]MD agosto datos (2)'!$B$2:$I$585,6,0)</f>
        <v>0</v>
      </c>
      <c r="E341" s="35">
        <f>VLOOKUP(A341,'[31]MD agosto datos (2)'!$B$2:$H$585,7,0)</f>
        <v>0</v>
      </c>
      <c r="F341" s="36">
        <f>VLOOKUP(A341,'[31]MD agosto datos (2)'!$B$2:$I$585,8,0)</f>
        <v>0</v>
      </c>
      <c r="G341" s="35">
        <f t="shared" si="131"/>
        <v>0</v>
      </c>
      <c r="H341" s="35">
        <f t="shared" si="132"/>
        <v>0</v>
      </c>
      <c r="I341" s="35">
        <f>VLOOKUP(A341,'[31]MD agosto datos (2)'!$B$586:$I$1169,6,0)</f>
        <v>0</v>
      </c>
      <c r="J341" s="35">
        <f>VLOOKUP(A341,'[31]MD agosto datos (2)'!$B$586:$I$1169,7,0)</f>
        <v>0</v>
      </c>
      <c r="K341" s="36">
        <f>VLOOKUP(A341,'[31]MD agosto datos (2)'!$B$586:$I$1169,8,0)</f>
        <v>0</v>
      </c>
      <c r="L341" s="40">
        <f t="shared" si="133"/>
        <v>0</v>
      </c>
      <c r="M341" s="41">
        <f t="shared" si="134"/>
        <v>0</v>
      </c>
      <c r="N341" s="35">
        <f>VLOOKUP(A341,'[31]MD agosto datos (2)'!$B$1170:$I$1753,6,0)</f>
        <v>0</v>
      </c>
      <c r="O341" s="35">
        <f>VLOOKUP(A341,'[31]MD agosto datos (2)'!$B$1170:$I$1753,7,0)</f>
        <v>0</v>
      </c>
      <c r="P341" s="36">
        <f>VLOOKUP(A341,'[31]MD agosto datos (2)'!$B$1170:$I$1753,8,0)</f>
        <v>0</v>
      </c>
      <c r="Q341" s="42">
        <f t="shared" si="135"/>
        <v>0</v>
      </c>
      <c r="R341" s="43">
        <f t="shared" si="136"/>
        <v>0</v>
      </c>
      <c r="S341" s="15"/>
      <c r="T341" s="16"/>
      <c r="U341" s="16"/>
      <c r="V341" s="17">
        <f t="shared" si="137"/>
        <v>0</v>
      </c>
      <c r="W341" s="18">
        <f t="shared" si="121"/>
        <v>0</v>
      </c>
      <c r="X341" s="16"/>
      <c r="Y341" s="16"/>
      <c r="Z341" s="16"/>
      <c r="AA341" s="19">
        <f t="shared" si="122"/>
        <v>0</v>
      </c>
      <c r="AB341" s="20">
        <f t="shared" si="123"/>
        <v>0</v>
      </c>
      <c r="AC341" s="16"/>
      <c r="AD341" s="21"/>
      <c r="AE341" s="21"/>
      <c r="AF341" s="19">
        <f t="shared" si="120"/>
        <v>0</v>
      </c>
      <c r="AG341" s="20">
        <f t="shared" si="124"/>
        <v>0</v>
      </c>
      <c r="AH341" s="19"/>
      <c r="AI341" s="19"/>
      <c r="AJ341" s="19"/>
      <c r="AK341" s="19">
        <f t="shared" si="138"/>
        <v>0</v>
      </c>
      <c r="AL341" s="20">
        <f t="shared" si="125"/>
        <v>0</v>
      </c>
      <c r="AM341" s="19"/>
      <c r="AN341" s="19"/>
      <c r="AO341" s="19"/>
      <c r="AP341" s="19">
        <f t="shared" si="139"/>
        <v>0</v>
      </c>
      <c r="AQ341" s="20">
        <f t="shared" si="126"/>
        <v>0</v>
      </c>
      <c r="AR341" s="19"/>
      <c r="AS341" s="19"/>
      <c r="AT341" s="19"/>
      <c r="AU341" s="19">
        <f t="shared" si="140"/>
        <v>0</v>
      </c>
      <c r="AV341" s="20">
        <f t="shared" si="127"/>
        <v>0</v>
      </c>
      <c r="AW341" s="19"/>
      <c r="AX341" s="19"/>
      <c r="AY341" s="19"/>
      <c r="AZ341" s="19">
        <f t="shared" si="141"/>
        <v>0</v>
      </c>
      <c r="BA341" s="18">
        <f t="shared" si="128"/>
        <v>0</v>
      </c>
      <c r="BB341" s="19"/>
      <c r="BC341" s="19"/>
      <c r="BD341" s="19"/>
      <c r="BE341" s="19">
        <f t="shared" si="142"/>
        <v>0</v>
      </c>
      <c r="BF341" s="18">
        <f t="shared" si="129"/>
        <v>0</v>
      </c>
      <c r="BG341" s="19"/>
      <c r="BH341" s="19"/>
      <c r="BI341" s="19"/>
      <c r="BJ341" s="19">
        <f t="shared" si="143"/>
        <v>0</v>
      </c>
      <c r="BK341" s="18">
        <f t="shared" si="130"/>
        <v>0</v>
      </c>
    </row>
    <row r="342" spans="1:63" ht="48" x14ac:dyDescent="0.25">
      <c r="A342" s="44">
        <v>209051302</v>
      </c>
      <c r="B342" s="46" t="s">
        <v>229</v>
      </c>
      <c r="C342" s="45">
        <f>VLOOKUP(A342,'[31]MD agosto datos (2)'!$B$1170:$J$1753,9,0)</f>
        <v>0.59</v>
      </c>
      <c r="D342" s="35">
        <f>VLOOKUP(A342,'[31]MD agosto datos (2)'!$B$2:$I$585,6,0)</f>
        <v>0</v>
      </c>
      <c r="E342" s="35">
        <f>VLOOKUP(A342,'[31]MD agosto datos (2)'!$B$2:$H$585,7,0)</f>
        <v>0</v>
      </c>
      <c r="F342" s="36">
        <f>VLOOKUP(A342,'[31]MD agosto datos (2)'!$B$2:$I$585,8,0)</f>
        <v>0</v>
      </c>
      <c r="G342" s="35">
        <f t="shared" si="131"/>
        <v>0</v>
      </c>
      <c r="H342" s="35">
        <f t="shared" si="132"/>
        <v>0</v>
      </c>
      <c r="I342" s="35">
        <f>VLOOKUP(A342,'[31]MD agosto datos (2)'!$B$586:$I$1169,6,0)</f>
        <v>0</v>
      </c>
      <c r="J342" s="35">
        <f>VLOOKUP(A342,'[31]MD agosto datos (2)'!$B$586:$I$1169,7,0)</f>
        <v>0</v>
      </c>
      <c r="K342" s="36">
        <f>VLOOKUP(A342,'[31]MD agosto datos (2)'!$B$586:$I$1169,8,0)</f>
        <v>0</v>
      </c>
      <c r="L342" s="40">
        <f t="shared" si="133"/>
        <v>0</v>
      </c>
      <c r="M342" s="41">
        <f t="shared" si="134"/>
        <v>0</v>
      </c>
      <c r="N342" s="35">
        <f>VLOOKUP(A342,'[31]MD agosto datos (2)'!$B$1170:$I$1753,6,0)</f>
        <v>0</v>
      </c>
      <c r="O342" s="35">
        <f>VLOOKUP(A342,'[31]MD agosto datos (2)'!$B$1170:$I$1753,7,0)</f>
        <v>0</v>
      </c>
      <c r="P342" s="36">
        <f>VLOOKUP(A342,'[31]MD agosto datos (2)'!$B$1170:$I$1753,8,0)</f>
        <v>0</v>
      </c>
      <c r="Q342" s="42">
        <f t="shared" si="135"/>
        <v>0</v>
      </c>
      <c r="R342" s="43">
        <f t="shared" si="136"/>
        <v>0</v>
      </c>
      <c r="S342" s="15"/>
      <c r="T342" s="16"/>
      <c r="U342" s="21"/>
      <c r="V342" s="17">
        <f t="shared" si="137"/>
        <v>0</v>
      </c>
      <c r="W342" s="18">
        <f t="shared" si="121"/>
        <v>0</v>
      </c>
      <c r="X342" s="16"/>
      <c r="Y342" s="16"/>
      <c r="Z342" s="16"/>
      <c r="AA342" s="19">
        <f t="shared" si="122"/>
        <v>0</v>
      </c>
      <c r="AB342" s="20">
        <f t="shared" si="123"/>
        <v>0</v>
      </c>
      <c r="AC342" s="16"/>
      <c r="AD342" s="21"/>
      <c r="AE342" s="21"/>
      <c r="AF342" s="19">
        <f t="shared" si="120"/>
        <v>0</v>
      </c>
      <c r="AG342" s="20">
        <f t="shared" si="124"/>
        <v>0</v>
      </c>
      <c r="AH342" s="19"/>
      <c r="AI342" s="19"/>
      <c r="AJ342" s="19"/>
      <c r="AK342" s="19">
        <f t="shared" si="138"/>
        <v>0</v>
      </c>
      <c r="AL342" s="20">
        <f t="shared" si="125"/>
        <v>0</v>
      </c>
      <c r="AM342" s="19"/>
      <c r="AN342" s="19"/>
      <c r="AO342" s="19"/>
      <c r="AP342" s="19">
        <f t="shared" si="139"/>
        <v>0</v>
      </c>
      <c r="AQ342" s="20">
        <f t="shared" si="126"/>
        <v>0</v>
      </c>
      <c r="AR342" s="19"/>
      <c r="AS342" s="19"/>
      <c r="AT342" s="19"/>
      <c r="AU342" s="19">
        <f t="shared" si="140"/>
        <v>0</v>
      </c>
      <c r="AV342" s="20">
        <f t="shared" si="127"/>
        <v>0</v>
      </c>
      <c r="AW342" s="19"/>
      <c r="AX342" s="19"/>
      <c r="AY342" s="19"/>
      <c r="AZ342" s="19">
        <f t="shared" si="141"/>
        <v>0</v>
      </c>
      <c r="BA342" s="18">
        <f t="shared" si="128"/>
        <v>0</v>
      </c>
      <c r="BB342" s="19"/>
      <c r="BC342" s="19"/>
      <c r="BD342" s="19"/>
      <c r="BE342" s="19">
        <f t="shared" si="142"/>
        <v>0</v>
      </c>
      <c r="BF342" s="18">
        <f t="shared" si="129"/>
        <v>0</v>
      </c>
      <c r="BG342" s="19"/>
      <c r="BH342" s="19"/>
      <c r="BI342" s="19"/>
      <c r="BJ342" s="19">
        <f t="shared" si="143"/>
        <v>0</v>
      </c>
      <c r="BK342" s="18">
        <f t="shared" si="130"/>
        <v>0</v>
      </c>
    </row>
    <row r="343" spans="1:63" ht="24" x14ac:dyDescent="0.25">
      <c r="A343" s="44">
        <v>209051303</v>
      </c>
      <c r="B343" s="46" t="s">
        <v>230</v>
      </c>
      <c r="C343" s="45">
        <f>VLOOKUP(A343,'[31]MD agosto datos (2)'!$B$1170:$J$1753,9,0)</f>
        <v>0.74</v>
      </c>
      <c r="D343" s="35">
        <f>VLOOKUP(A343,'[31]MD agosto datos (2)'!$B$2:$I$585,6,0)</f>
        <v>0</v>
      </c>
      <c r="E343" s="35">
        <f>VLOOKUP(A343,'[31]MD agosto datos (2)'!$B$2:$H$585,7,0)</f>
        <v>0</v>
      </c>
      <c r="F343" s="36">
        <f>VLOOKUP(A343,'[31]MD agosto datos (2)'!$B$2:$I$585,8,0)</f>
        <v>0</v>
      </c>
      <c r="G343" s="35">
        <f t="shared" si="131"/>
        <v>0</v>
      </c>
      <c r="H343" s="35">
        <f t="shared" si="132"/>
        <v>0</v>
      </c>
      <c r="I343" s="35">
        <f>VLOOKUP(A343,'[31]MD agosto datos (2)'!$B$586:$I$1169,6,0)</f>
        <v>0</v>
      </c>
      <c r="J343" s="35">
        <f>VLOOKUP(A343,'[31]MD agosto datos (2)'!$B$586:$I$1169,7,0)</f>
        <v>0</v>
      </c>
      <c r="K343" s="36">
        <f>VLOOKUP(A343,'[31]MD agosto datos (2)'!$B$586:$I$1169,8,0)</f>
        <v>0</v>
      </c>
      <c r="L343" s="40">
        <f t="shared" si="133"/>
        <v>0</v>
      </c>
      <c r="M343" s="41">
        <f t="shared" si="134"/>
        <v>0</v>
      </c>
      <c r="N343" s="35">
        <f>VLOOKUP(A343,'[31]MD agosto datos (2)'!$B$1170:$I$1753,6,0)</f>
        <v>0</v>
      </c>
      <c r="O343" s="35">
        <f>VLOOKUP(A343,'[31]MD agosto datos (2)'!$B$1170:$I$1753,7,0)</f>
        <v>0</v>
      </c>
      <c r="P343" s="36">
        <f>VLOOKUP(A343,'[31]MD agosto datos (2)'!$B$1170:$I$1753,8,0)</f>
        <v>0</v>
      </c>
      <c r="Q343" s="42">
        <f t="shared" si="135"/>
        <v>0</v>
      </c>
      <c r="R343" s="43">
        <f t="shared" si="136"/>
        <v>0</v>
      </c>
      <c r="S343" s="15"/>
      <c r="T343" s="16"/>
      <c r="U343" s="16"/>
      <c r="V343" s="17">
        <f t="shared" si="137"/>
        <v>0</v>
      </c>
      <c r="W343" s="18">
        <f t="shared" si="121"/>
        <v>0</v>
      </c>
      <c r="X343" s="16"/>
      <c r="Y343" s="16"/>
      <c r="Z343" s="16"/>
      <c r="AA343" s="19">
        <f t="shared" si="122"/>
        <v>0</v>
      </c>
      <c r="AB343" s="20">
        <f t="shared" si="123"/>
        <v>0</v>
      </c>
      <c r="AC343" s="16"/>
      <c r="AD343" s="21"/>
      <c r="AE343" s="21"/>
      <c r="AF343" s="19">
        <f t="shared" si="120"/>
        <v>0</v>
      </c>
      <c r="AG343" s="20">
        <f t="shared" si="124"/>
        <v>0</v>
      </c>
      <c r="AH343" s="19"/>
      <c r="AI343" s="19"/>
      <c r="AJ343" s="19"/>
      <c r="AK343" s="19">
        <f t="shared" si="138"/>
        <v>0</v>
      </c>
      <c r="AL343" s="20">
        <f t="shared" si="125"/>
        <v>0</v>
      </c>
      <c r="AM343" s="19"/>
      <c r="AN343" s="19"/>
      <c r="AO343" s="19"/>
      <c r="AP343" s="19">
        <f t="shared" si="139"/>
        <v>0</v>
      </c>
      <c r="AQ343" s="20">
        <f t="shared" si="126"/>
        <v>0</v>
      </c>
      <c r="AR343" s="19"/>
      <c r="AS343" s="19"/>
      <c r="AT343" s="19"/>
      <c r="AU343" s="19">
        <f t="shared" si="140"/>
        <v>0</v>
      </c>
      <c r="AV343" s="20">
        <f t="shared" si="127"/>
        <v>0</v>
      </c>
      <c r="AW343" s="19"/>
      <c r="AX343" s="19"/>
      <c r="AY343" s="19"/>
      <c r="AZ343" s="19">
        <f t="shared" si="141"/>
        <v>0</v>
      </c>
      <c r="BA343" s="18">
        <f t="shared" si="128"/>
        <v>0</v>
      </c>
      <c r="BB343" s="19"/>
      <c r="BC343" s="19"/>
      <c r="BD343" s="19"/>
      <c r="BE343" s="19">
        <f t="shared" si="142"/>
        <v>0</v>
      </c>
      <c r="BF343" s="18">
        <f t="shared" si="129"/>
        <v>0</v>
      </c>
      <c r="BG343" s="19"/>
      <c r="BH343" s="19"/>
      <c r="BI343" s="19"/>
      <c r="BJ343" s="19">
        <f t="shared" si="143"/>
        <v>0</v>
      </c>
      <c r="BK343" s="18">
        <f t="shared" si="130"/>
        <v>0</v>
      </c>
    </row>
    <row r="344" spans="1:63" ht="36" x14ac:dyDescent="0.25">
      <c r="A344" s="44">
        <v>209051304</v>
      </c>
      <c r="B344" s="46" t="s">
        <v>231</v>
      </c>
      <c r="C344" s="45">
        <f>VLOOKUP(A344,'[31]MD agosto datos (2)'!$B$1170:$J$1753,9,0)</f>
        <v>9.9250000000000007</v>
      </c>
      <c r="D344" s="35">
        <f>VLOOKUP(A344,'[31]MD agosto datos (2)'!$B$2:$I$585,6,0)</f>
        <v>0</v>
      </c>
      <c r="E344" s="35">
        <f>VLOOKUP(A344,'[31]MD agosto datos (2)'!$B$2:$H$585,7,0)</f>
        <v>0</v>
      </c>
      <c r="F344" s="36">
        <f>VLOOKUP(A344,'[31]MD agosto datos (2)'!$B$2:$I$585,8,0)</f>
        <v>0</v>
      </c>
      <c r="G344" s="35">
        <f t="shared" si="131"/>
        <v>0</v>
      </c>
      <c r="H344" s="35">
        <f t="shared" si="132"/>
        <v>0</v>
      </c>
      <c r="I344" s="35">
        <f>VLOOKUP(A344,'[31]MD agosto datos (2)'!$B$586:$I$1169,6,0)</f>
        <v>0</v>
      </c>
      <c r="J344" s="35">
        <f>VLOOKUP(A344,'[31]MD agosto datos (2)'!$B$586:$I$1169,7,0)</f>
        <v>0</v>
      </c>
      <c r="K344" s="36">
        <f>VLOOKUP(A344,'[31]MD agosto datos (2)'!$B$586:$I$1169,8,0)</f>
        <v>0</v>
      </c>
      <c r="L344" s="40">
        <f t="shared" si="133"/>
        <v>0</v>
      </c>
      <c r="M344" s="41">
        <f t="shared" si="134"/>
        <v>0</v>
      </c>
      <c r="N344" s="35">
        <f>VLOOKUP(A344,'[31]MD agosto datos (2)'!$B$1170:$I$1753,6,0)</f>
        <v>0</v>
      </c>
      <c r="O344" s="35">
        <f>VLOOKUP(A344,'[31]MD agosto datos (2)'!$B$1170:$I$1753,7,0)</f>
        <v>0</v>
      </c>
      <c r="P344" s="36">
        <f>VLOOKUP(A344,'[31]MD agosto datos (2)'!$B$1170:$I$1753,8,0)</f>
        <v>0</v>
      </c>
      <c r="Q344" s="42">
        <f t="shared" si="135"/>
        <v>0</v>
      </c>
      <c r="R344" s="43">
        <f t="shared" si="136"/>
        <v>0</v>
      </c>
      <c r="S344" s="15"/>
      <c r="T344" s="16"/>
      <c r="U344" s="16"/>
      <c r="V344" s="17">
        <f t="shared" si="137"/>
        <v>0</v>
      </c>
      <c r="W344" s="18">
        <f t="shared" si="121"/>
        <v>0</v>
      </c>
      <c r="X344" s="16"/>
      <c r="Y344" s="16"/>
      <c r="Z344" s="16"/>
      <c r="AA344" s="19">
        <f t="shared" si="122"/>
        <v>0</v>
      </c>
      <c r="AB344" s="20">
        <f t="shared" si="123"/>
        <v>0</v>
      </c>
      <c r="AC344" s="16"/>
      <c r="AD344" s="21"/>
      <c r="AE344" s="21"/>
      <c r="AF344" s="19">
        <f t="shared" si="120"/>
        <v>0</v>
      </c>
      <c r="AG344" s="20">
        <f t="shared" si="124"/>
        <v>0</v>
      </c>
      <c r="AH344" s="19"/>
      <c r="AI344" s="19"/>
      <c r="AJ344" s="19"/>
      <c r="AK344" s="19">
        <f t="shared" si="138"/>
        <v>0</v>
      </c>
      <c r="AL344" s="20">
        <f t="shared" si="125"/>
        <v>0</v>
      </c>
      <c r="AM344" s="19"/>
      <c r="AN344" s="19"/>
      <c r="AO344" s="19"/>
      <c r="AP344" s="19">
        <f t="shared" si="139"/>
        <v>0</v>
      </c>
      <c r="AQ344" s="20">
        <f t="shared" si="126"/>
        <v>0</v>
      </c>
      <c r="AR344" s="19"/>
      <c r="AS344" s="19"/>
      <c r="AT344" s="19"/>
      <c r="AU344" s="19">
        <f t="shared" si="140"/>
        <v>0</v>
      </c>
      <c r="AV344" s="20">
        <f t="shared" si="127"/>
        <v>0</v>
      </c>
      <c r="AW344" s="19"/>
      <c r="AX344" s="19"/>
      <c r="AY344" s="19"/>
      <c r="AZ344" s="19">
        <f t="shared" si="141"/>
        <v>0</v>
      </c>
      <c r="BA344" s="18">
        <f t="shared" si="128"/>
        <v>0</v>
      </c>
      <c r="BB344" s="19"/>
      <c r="BC344" s="19"/>
      <c r="BD344" s="19"/>
      <c r="BE344" s="19">
        <f t="shared" si="142"/>
        <v>0</v>
      </c>
      <c r="BF344" s="18">
        <f t="shared" si="129"/>
        <v>0</v>
      </c>
      <c r="BG344" s="19"/>
      <c r="BH344" s="19"/>
      <c r="BI344" s="19"/>
      <c r="BJ344" s="19">
        <f t="shared" si="143"/>
        <v>0</v>
      </c>
      <c r="BK344" s="18">
        <f t="shared" si="130"/>
        <v>0</v>
      </c>
    </row>
    <row r="345" spans="1:63" ht="24" x14ac:dyDescent="0.25">
      <c r="A345" s="44">
        <v>209051906</v>
      </c>
      <c r="B345" s="46" t="s">
        <v>235</v>
      </c>
      <c r="C345" s="45">
        <f>VLOOKUP(A345,'[31]MD agosto datos (2)'!$B$1170:$J$1753,9,0)</f>
        <v>194.12101000000001</v>
      </c>
      <c r="D345" s="35">
        <f>VLOOKUP(A345,'[31]MD agosto datos (2)'!$B$2:$I$585,6,0)</f>
        <v>0</v>
      </c>
      <c r="E345" s="35">
        <f>VLOOKUP(A345,'[31]MD agosto datos (2)'!$B$2:$H$585,7,0)</f>
        <v>0</v>
      </c>
      <c r="F345" s="36">
        <f>VLOOKUP(A345,'[31]MD agosto datos (2)'!$B$2:$I$585,8,0)</f>
        <v>0</v>
      </c>
      <c r="G345" s="35">
        <f t="shared" si="131"/>
        <v>0</v>
      </c>
      <c r="H345" s="35">
        <f t="shared" si="132"/>
        <v>0</v>
      </c>
      <c r="I345" s="35">
        <f>VLOOKUP(A345,'[31]MD agosto datos (2)'!$B$586:$I$1169,6,0)</f>
        <v>0</v>
      </c>
      <c r="J345" s="35">
        <f>VLOOKUP(A345,'[31]MD agosto datos (2)'!$B$586:$I$1169,7,0)</f>
        <v>0</v>
      </c>
      <c r="K345" s="36">
        <f>VLOOKUP(A345,'[31]MD agosto datos (2)'!$B$586:$I$1169,8,0)</f>
        <v>0</v>
      </c>
      <c r="L345" s="40">
        <f t="shared" si="133"/>
        <v>0</v>
      </c>
      <c r="M345" s="41">
        <f t="shared" si="134"/>
        <v>0</v>
      </c>
      <c r="N345" s="35">
        <f>VLOOKUP(A345,'[31]MD agosto datos (2)'!$B$1170:$I$1753,6,0)</f>
        <v>0</v>
      </c>
      <c r="O345" s="35">
        <f>VLOOKUP(A345,'[31]MD agosto datos (2)'!$B$1170:$I$1753,7,0)</f>
        <v>0</v>
      </c>
      <c r="P345" s="36">
        <f>VLOOKUP(A345,'[31]MD agosto datos (2)'!$B$1170:$I$1753,8,0)</f>
        <v>0</v>
      </c>
      <c r="Q345" s="42">
        <f t="shared" si="135"/>
        <v>0</v>
      </c>
      <c r="R345" s="43">
        <f t="shared" si="136"/>
        <v>0</v>
      </c>
      <c r="S345" s="15"/>
      <c r="T345" s="16"/>
      <c r="U345" s="16"/>
      <c r="V345" s="17">
        <f t="shared" si="137"/>
        <v>0</v>
      </c>
      <c r="W345" s="18">
        <f t="shared" si="121"/>
        <v>0</v>
      </c>
      <c r="X345" s="16"/>
      <c r="Y345" s="16"/>
      <c r="Z345" s="16"/>
      <c r="AA345" s="19">
        <f t="shared" si="122"/>
        <v>0</v>
      </c>
      <c r="AB345" s="20">
        <f t="shared" si="123"/>
        <v>0</v>
      </c>
      <c r="AC345" s="16"/>
      <c r="AD345" s="21"/>
      <c r="AE345" s="21"/>
      <c r="AF345" s="19">
        <f t="shared" si="120"/>
        <v>0</v>
      </c>
      <c r="AG345" s="20">
        <f t="shared" si="124"/>
        <v>0</v>
      </c>
      <c r="AH345" s="19"/>
      <c r="AI345" s="19"/>
      <c r="AJ345" s="19"/>
      <c r="AK345" s="19">
        <f t="shared" si="138"/>
        <v>0</v>
      </c>
      <c r="AL345" s="20">
        <f t="shared" si="125"/>
        <v>0</v>
      </c>
      <c r="AM345" s="19"/>
      <c r="AN345" s="19"/>
      <c r="AO345" s="19"/>
      <c r="AP345" s="19">
        <f t="shared" si="139"/>
        <v>0</v>
      </c>
      <c r="AQ345" s="20">
        <f t="shared" si="126"/>
        <v>0</v>
      </c>
      <c r="AR345" s="19"/>
      <c r="AS345" s="19"/>
      <c r="AT345" s="19"/>
      <c r="AU345" s="19">
        <f t="shared" si="140"/>
        <v>0</v>
      </c>
      <c r="AV345" s="20">
        <f t="shared" si="127"/>
        <v>0</v>
      </c>
      <c r="AW345" s="19"/>
      <c r="AX345" s="19"/>
      <c r="AY345" s="19"/>
      <c r="AZ345" s="19">
        <f t="shared" si="141"/>
        <v>0</v>
      </c>
      <c r="BA345" s="18">
        <f t="shared" si="128"/>
        <v>0</v>
      </c>
      <c r="BB345" s="19"/>
      <c r="BC345" s="19"/>
      <c r="BD345" s="19"/>
      <c r="BE345" s="19">
        <f t="shared" si="142"/>
        <v>0</v>
      </c>
      <c r="BF345" s="18">
        <f t="shared" si="129"/>
        <v>0</v>
      </c>
      <c r="BG345" s="19"/>
      <c r="BH345" s="19"/>
      <c r="BI345" s="19"/>
      <c r="BJ345" s="19">
        <f t="shared" si="143"/>
        <v>0</v>
      </c>
      <c r="BK345" s="18">
        <f t="shared" si="130"/>
        <v>0</v>
      </c>
    </row>
    <row r="346" spans="1:63" ht="24" x14ac:dyDescent="0.25">
      <c r="A346" s="44">
        <v>209051907</v>
      </c>
      <c r="B346" s="46" t="s">
        <v>236</v>
      </c>
      <c r="C346" s="45">
        <f>VLOOKUP(A346,'[31]MD agosto datos (2)'!$B$1170:$J$1753,9,0)</f>
        <v>206.11</v>
      </c>
      <c r="D346" s="35">
        <f>VLOOKUP(A346,'[31]MD agosto datos (2)'!$B$2:$I$585,6,0)</f>
        <v>0</v>
      </c>
      <c r="E346" s="35">
        <f>VLOOKUP(A346,'[31]MD agosto datos (2)'!$B$2:$H$585,7,0)</f>
        <v>0</v>
      </c>
      <c r="F346" s="36">
        <f>VLOOKUP(A346,'[31]MD agosto datos (2)'!$B$2:$I$585,8,0)</f>
        <v>0</v>
      </c>
      <c r="G346" s="35">
        <f t="shared" si="131"/>
        <v>0</v>
      </c>
      <c r="H346" s="35">
        <f t="shared" si="132"/>
        <v>0</v>
      </c>
      <c r="I346" s="35">
        <f>VLOOKUP(A346,'[31]MD agosto datos (2)'!$B$586:$I$1169,6,0)</f>
        <v>0</v>
      </c>
      <c r="J346" s="35">
        <f>VLOOKUP(A346,'[31]MD agosto datos (2)'!$B$586:$I$1169,7,0)</f>
        <v>0</v>
      </c>
      <c r="K346" s="36">
        <f>VLOOKUP(A346,'[31]MD agosto datos (2)'!$B$586:$I$1169,8,0)</f>
        <v>0</v>
      </c>
      <c r="L346" s="40">
        <f t="shared" si="133"/>
        <v>0</v>
      </c>
      <c r="M346" s="41">
        <f t="shared" si="134"/>
        <v>0</v>
      </c>
      <c r="N346" s="35">
        <f>VLOOKUP(A346,'[31]MD agosto datos (2)'!$B$1170:$I$1753,6,0)</f>
        <v>0</v>
      </c>
      <c r="O346" s="35">
        <f>VLOOKUP(A346,'[31]MD agosto datos (2)'!$B$1170:$I$1753,7,0)</f>
        <v>0</v>
      </c>
      <c r="P346" s="36">
        <f>VLOOKUP(A346,'[31]MD agosto datos (2)'!$B$1170:$I$1753,8,0)</f>
        <v>0</v>
      </c>
      <c r="Q346" s="42">
        <f t="shared" si="135"/>
        <v>0</v>
      </c>
      <c r="R346" s="43">
        <f t="shared" si="136"/>
        <v>0</v>
      </c>
      <c r="S346" s="15"/>
      <c r="T346" s="16"/>
      <c r="U346" s="16"/>
      <c r="V346" s="17">
        <f t="shared" si="137"/>
        <v>0</v>
      </c>
      <c r="W346" s="18">
        <f t="shared" si="121"/>
        <v>0</v>
      </c>
      <c r="X346" s="16"/>
      <c r="Y346" s="16"/>
      <c r="Z346" s="16"/>
      <c r="AA346" s="19">
        <f t="shared" si="122"/>
        <v>0</v>
      </c>
      <c r="AB346" s="20">
        <f t="shared" si="123"/>
        <v>0</v>
      </c>
      <c r="AC346" s="16"/>
      <c r="AD346" s="21"/>
      <c r="AE346" s="21"/>
      <c r="AF346" s="19">
        <f t="shared" si="120"/>
        <v>0</v>
      </c>
      <c r="AG346" s="20">
        <f t="shared" si="124"/>
        <v>0</v>
      </c>
      <c r="AH346" s="19"/>
      <c r="AI346" s="19"/>
      <c r="AJ346" s="19"/>
      <c r="AK346" s="19">
        <f t="shared" si="138"/>
        <v>0</v>
      </c>
      <c r="AL346" s="20">
        <f t="shared" si="125"/>
        <v>0</v>
      </c>
      <c r="AM346" s="19"/>
      <c r="AN346" s="19"/>
      <c r="AO346" s="19"/>
      <c r="AP346" s="19">
        <f t="shared" si="139"/>
        <v>0</v>
      </c>
      <c r="AQ346" s="20">
        <f t="shared" si="126"/>
        <v>0</v>
      </c>
      <c r="AR346" s="19"/>
      <c r="AS346" s="19"/>
      <c r="AT346" s="19"/>
      <c r="AU346" s="19">
        <f t="shared" si="140"/>
        <v>0</v>
      </c>
      <c r="AV346" s="20">
        <f t="shared" si="127"/>
        <v>0</v>
      </c>
      <c r="AW346" s="19"/>
      <c r="AX346" s="19"/>
      <c r="AY346" s="19"/>
      <c r="AZ346" s="19">
        <f t="shared" si="141"/>
        <v>0</v>
      </c>
      <c r="BA346" s="18">
        <f t="shared" si="128"/>
        <v>0</v>
      </c>
      <c r="BB346" s="19"/>
      <c r="BC346" s="19"/>
      <c r="BD346" s="19"/>
      <c r="BE346" s="19">
        <f t="shared" si="142"/>
        <v>0</v>
      </c>
      <c r="BF346" s="18">
        <f t="shared" si="129"/>
        <v>0</v>
      </c>
      <c r="BG346" s="19"/>
      <c r="BH346" s="19"/>
      <c r="BI346" s="19"/>
      <c r="BJ346" s="19">
        <f t="shared" si="143"/>
        <v>0</v>
      </c>
      <c r="BK346" s="18">
        <f t="shared" si="130"/>
        <v>0</v>
      </c>
    </row>
    <row r="347" spans="1:63" x14ac:dyDescent="0.25">
      <c r="A347" s="44">
        <v>209052001</v>
      </c>
      <c r="B347" s="46" t="s">
        <v>237</v>
      </c>
      <c r="C347" s="45">
        <f>VLOOKUP(A347,'[31]MD agosto datos (2)'!$B$1170:$J$1753,9,0)</f>
        <v>6.88</v>
      </c>
      <c r="D347" s="35">
        <f>VLOOKUP(A347,'[31]MD agosto datos (2)'!$B$2:$I$585,6,0)</f>
        <v>0</v>
      </c>
      <c r="E347" s="35">
        <f>VLOOKUP(A347,'[31]MD agosto datos (2)'!$B$2:$H$585,7,0)</f>
        <v>0</v>
      </c>
      <c r="F347" s="36">
        <f>VLOOKUP(A347,'[31]MD agosto datos (2)'!$B$2:$I$585,8,0)</f>
        <v>0</v>
      </c>
      <c r="G347" s="35">
        <f t="shared" si="131"/>
        <v>0</v>
      </c>
      <c r="H347" s="35">
        <f t="shared" si="132"/>
        <v>0</v>
      </c>
      <c r="I347" s="35">
        <f>VLOOKUP(A347,'[31]MD agosto datos (2)'!$B$586:$I$1169,6,0)</f>
        <v>0</v>
      </c>
      <c r="J347" s="35">
        <f>VLOOKUP(A347,'[31]MD agosto datos (2)'!$B$586:$I$1169,7,0)</f>
        <v>0</v>
      </c>
      <c r="K347" s="36">
        <f>VLOOKUP(A347,'[31]MD agosto datos (2)'!$B$586:$I$1169,8,0)</f>
        <v>0</v>
      </c>
      <c r="L347" s="40">
        <f t="shared" si="133"/>
        <v>0</v>
      </c>
      <c r="M347" s="41">
        <f t="shared" si="134"/>
        <v>0</v>
      </c>
      <c r="N347" s="35">
        <f>VLOOKUP(A347,'[31]MD agosto datos (2)'!$B$1170:$I$1753,6,0)</f>
        <v>0</v>
      </c>
      <c r="O347" s="35">
        <f>VLOOKUP(A347,'[31]MD agosto datos (2)'!$B$1170:$I$1753,7,0)</f>
        <v>0</v>
      </c>
      <c r="P347" s="36">
        <f>VLOOKUP(A347,'[31]MD agosto datos (2)'!$B$1170:$I$1753,8,0)</f>
        <v>0</v>
      </c>
      <c r="Q347" s="42">
        <f t="shared" si="135"/>
        <v>0</v>
      </c>
      <c r="R347" s="43">
        <f t="shared" si="136"/>
        <v>0</v>
      </c>
      <c r="S347" s="15"/>
      <c r="T347" s="16"/>
      <c r="U347" s="16"/>
      <c r="V347" s="17">
        <f t="shared" si="137"/>
        <v>0</v>
      </c>
      <c r="W347" s="18">
        <f t="shared" si="121"/>
        <v>0</v>
      </c>
      <c r="X347" s="16"/>
      <c r="Y347" s="16"/>
      <c r="Z347" s="16"/>
      <c r="AA347" s="19">
        <f t="shared" si="122"/>
        <v>0</v>
      </c>
      <c r="AB347" s="20">
        <f t="shared" si="123"/>
        <v>0</v>
      </c>
      <c r="AC347" s="16"/>
      <c r="AD347" s="21"/>
      <c r="AE347" s="21"/>
      <c r="AF347" s="19">
        <f t="shared" si="120"/>
        <v>0</v>
      </c>
      <c r="AG347" s="20">
        <f t="shared" si="124"/>
        <v>0</v>
      </c>
      <c r="AH347" s="19"/>
      <c r="AI347" s="19"/>
      <c r="AJ347" s="19"/>
      <c r="AK347" s="19">
        <f t="shared" si="138"/>
        <v>0</v>
      </c>
      <c r="AL347" s="20">
        <f t="shared" si="125"/>
        <v>0</v>
      </c>
      <c r="AM347" s="19"/>
      <c r="AN347" s="19"/>
      <c r="AO347" s="19"/>
      <c r="AP347" s="19">
        <f t="shared" si="139"/>
        <v>0</v>
      </c>
      <c r="AQ347" s="20">
        <f t="shared" si="126"/>
        <v>0</v>
      </c>
      <c r="AR347" s="19"/>
      <c r="AS347" s="19"/>
      <c r="AT347" s="19"/>
      <c r="AU347" s="19">
        <f t="shared" si="140"/>
        <v>0</v>
      </c>
      <c r="AV347" s="20">
        <f t="shared" si="127"/>
        <v>0</v>
      </c>
      <c r="AW347" s="19"/>
      <c r="AX347" s="19"/>
      <c r="AY347" s="19"/>
      <c r="AZ347" s="19">
        <f t="shared" si="141"/>
        <v>0</v>
      </c>
      <c r="BA347" s="18">
        <f t="shared" si="128"/>
        <v>0</v>
      </c>
      <c r="BB347" s="19"/>
      <c r="BC347" s="19"/>
      <c r="BD347" s="19"/>
      <c r="BE347" s="19">
        <f t="shared" si="142"/>
        <v>0</v>
      </c>
      <c r="BF347" s="18">
        <f t="shared" si="129"/>
        <v>0</v>
      </c>
      <c r="BG347" s="19"/>
      <c r="BH347" s="19"/>
      <c r="BI347" s="19"/>
      <c r="BJ347" s="19">
        <f t="shared" si="143"/>
        <v>0</v>
      </c>
      <c r="BK347" s="18">
        <f t="shared" si="130"/>
        <v>0</v>
      </c>
    </row>
    <row r="348" spans="1:63" ht="24" x14ac:dyDescent="0.25">
      <c r="A348" s="44">
        <v>209052002</v>
      </c>
      <c r="B348" s="46" t="s">
        <v>591</v>
      </c>
      <c r="C348" s="45">
        <f>VLOOKUP(A348,'[31]MD agosto datos (2)'!$B$1170:$J$1753,9,0)</f>
        <v>3.13</v>
      </c>
      <c r="D348" s="35">
        <f>VLOOKUP(A348,'[31]MD agosto datos (2)'!$B$2:$I$585,6,0)</f>
        <v>0</v>
      </c>
      <c r="E348" s="35">
        <f>VLOOKUP(A348,'[31]MD agosto datos (2)'!$B$2:$H$585,7,0)</f>
        <v>0</v>
      </c>
      <c r="F348" s="36">
        <f>VLOOKUP(A348,'[31]MD agosto datos (2)'!$B$2:$I$585,8,0)</f>
        <v>0</v>
      </c>
      <c r="G348" s="35">
        <f t="shared" si="131"/>
        <v>0</v>
      </c>
      <c r="H348" s="35">
        <f t="shared" si="132"/>
        <v>0</v>
      </c>
      <c r="I348" s="35">
        <f>VLOOKUP(A348,'[31]MD agosto datos (2)'!$B$586:$I$1169,6,0)</f>
        <v>0</v>
      </c>
      <c r="J348" s="35">
        <f>VLOOKUP(A348,'[31]MD agosto datos (2)'!$B$586:$I$1169,7,0)</f>
        <v>0</v>
      </c>
      <c r="K348" s="36">
        <f>VLOOKUP(A348,'[31]MD agosto datos (2)'!$B$586:$I$1169,8,0)</f>
        <v>0</v>
      </c>
      <c r="L348" s="40">
        <f t="shared" si="133"/>
        <v>0</v>
      </c>
      <c r="M348" s="41">
        <f t="shared" si="134"/>
        <v>0</v>
      </c>
      <c r="N348" s="35">
        <f>VLOOKUP(A348,'[31]MD agosto datos (2)'!$B$1170:$I$1753,6,0)</f>
        <v>0</v>
      </c>
      <c r="O348" s="35">
        <f>VLOOKUP(A348,'[31]MD agosto datos (2)'!$B$1170:$I$1753,7,0)</f>
        <v>0</v>
      </c>
      <c r="P348" s="36">
        <f>VLOOKUP(A348,'[31]MD agosto datos (2)'!$B$1170:$I$1753,8,0)</f>
        <v>0</v>
      </c>
      <c r="Q348" s="42">
        <f t="shared" si="135"/>
        <v>0</v>
      </c>
      <c r="R348" s="43">
        <f t="shared" si="136"/>
        <v>0</v>
      </c>
      <c r="S348" s="15"/>
      <c r="T348" s="16"/>
      <c r="U348" s="16"/>
      <c r="V348" s="17">
        <f t="shared" si="137"/>
        <v>0</v>
      </c>
      <c r="W348" s="18">
        <f t="shared" si="121"/>
        <v>0</v>
      </c>
      <c r="X348" s="16"/>
      <c r="Y348" s="16"/>
      <c r="Z348" s="16"/>
      <c r="AA348" s="19">
        <f t="shared" si="122"/>
        <v>0</v>
      </c>
      <c r="AB348" s="20">
        <f t="shared" si="123"/>
        <v>0</v>
      </c>
      <c r="AC348" s="16"/>
      <c r="AD348" s="21"/>
      <c r="AE348" s="21"/>
      <c r="AF348" s="19">
        <f t="shared" si="120"/>
        <v>0</v>
      </c>
      <c r="AG348" s="20">
        <f t="shared" si="124"/>
        <v>0</v>
      </c>
      <c r="AH348" s="19"/>
      <c r="AI348" s="19"/>
      <c r="AJ348" s="19"/>
      <c r="AK348" s="19">
        <f t="shared" si="138"/>
        <v>0</v>
      </c>
      <c r="AL348" s="20">
        <f t="shared" si="125"/>
        <v>0</v>
      </c>
      <c r="AM348" s="19"/>
      <c r="AN348" s="19"/>
      <c r="AO348" s="19"/>
      <c r="AP348" s="19">
        <f t="shared" si="139"/>
        <v>0</v>
      </c>
      <c r="AQ348" s="20">
        <f t="shared" si="126"/>
        <v>0</v>
      </c>
      <c r="AR348" s="19"/>
      <c r="AS348" s="19"/>
      <c r="AT348" s="19"/>
      <c r="AU348" s="19">
        <f t="shared" si="140"/>
        <v>0</v>
      </c>
      <c r="AV348" s="20">
        <f t="shared" si="127"/>
        <v>0</v>
      </c>
      <c r="AW348" s="19"/>
      <c r="AX348" s="19"/>
      <c r="AY348" s="19"/>
      <c r="AZ348" s="19">
        <f t="shared" si="141"/>
        <v>0</v>
      </c>
      <c r="BA348" s="18">
        <f t="shared" si="128"/>
        <v>0</v>
      </c>
      <c r="BB348" s="19"/>
      <c r="BC348" s="19"/>
      <c r="BD348" s="19"/>
      <c r="BE348" s="19">
        <f t="shared" si="142"/>
        <v>0</v>
      </c>
      <c r="BF348" s="18">
        <f t="shared" si="129"/>
        <v>0</v>
      </c>
      <c r="BG348" s="19"/>
      <c r="BH348" s="19"/>
      <c r="BI348" s="19"/>
      <c r="BJ348" s="19">
        <f t="shared" si="143"/>
        <v>0</v>
      </c>
      <c r="BK348" s="18">
        <f t="shared" si="130"/>
        <v>0</v>
      </c>
    </row>
    <row r="349" spans="1:63" x14ac:dyDescent="0.25">
      <c r="A349" s="44">
        <v>209052004</v>
      </c>
      <c r="B349" s="46" t="s">
        <v>592</v>
      </c>
      <c r="C349" s="45">
        <f>VLOOKUP(A349,'[31]MD agosto datos (2)'!$B$1170:$J$1753,9,0)</f>
        <v>5.37</v>
      </c>
      <c r="D349" s="35">
        <f>VLOOKUP(A349,'[31]MD agosto datos (2)'!$B$2:$I$585,6,0)</f>
        <v>0</v>
      </c>
      <c r="E349" s="35">
        <f>VLOOKUP(A349,'[31]MD agosto datos (2)'!$B$2:$H$585,7,0)</f>
        <v>0</v>
      </c>
      <c r="F349" s="36">
        <f>VLOOKUP(A349,'[31]MD agosto datos (2)'!$B$2:$I$585,8,0)</f>
        <v>0</v>
      </c>
      <c r="G349" s="35">
        <f t="shared" si="131"/>
        <v>0</v>
      </c>
      <c r="H349" s="35">
        <f t="shared" si="132"/>
        <v>0</v>
      </c>
      <c r="I349" s="35">
        <f>VLOOKUP(A349,'[31]MD agosto datos (2)'!$B$586:$I$1169,6,0)</f>
        <v>0</v>
      </c>
      <c r="J349" s="35">
        <f>VLOOKUP(A349,'[31]MD agosto datos (2)'!$B$586:$I$1169,7,0)</f>
        <v>0</v>
      </c>
      <c r="K349" s="36">
        <f>VLOOKUP(A349,'[31]MD agosto datos (2)'!$B$586:$I$1169,8,0)</f>
        <v>0</v>
      </c>
      <c r="L349" s="40">
        <f t="shared" si="133"/>
        <v>0</v>
      </c>
      <c r="M349" s="41">
        <f t="shared" si="134"/>
        <v>0</v>
      </c>
      <c r="N349" s="35">
        <f>VLOOKUP(A349,'[31]MD agosto datos (2)'!$B$1170:$I$1753,6,0)</f>
        <v>0</v>
      </c>
      <c r="O349" s="35">
        <f>VLOOKUP(A349,'[31]MD agosto datos (2)'!$B$1170:$I$1753,7,0)</f>
        <v>0</v>
      </c>
      <c r="P349" s="36">
        <f>VLOOKUP(A349,'[31]MD agosto datos (2)'!$B$1170:$I$1753,8,0)</f>
        <v>0</v>
      </c>
      <c r="Q349" s="42">
        <f t="shared" si="135"/>
        <v>0</v>
      </c>
      <c r="R349" s="43">
        <f t="shared" si="136"/>
        <v>0</v>
      </c>
      <c r="S349" s="15"/>
      <c r="T349" s="16"/>
      <c r="U349" s="16"/>
      <c r="V349" s="17">
        <f t="shared" si="137"/>
        <v>0</v>
      </c>
      <c r="W349" s="18">
        <f t="shared" si="121"/>
        <v>0</v>
      </c>
      <c r="X349" s="16"/>
      <c r="Y349" s="16"/>
      <c r="Z349" s="16"/>
      <c r="AA349" s="19">
        <f t="shared" si="122"/>
        <v>0</v>
      </c>
      <c r="AB349" s="20">
        <f t="shared" si="123"/>
        <v>0</v>
      </c>
      <c r="AC349" s="16"/>
      <c r="AD349" s="21"/>
      <c r="AE349" s="21"/>
      <c r="AF349" s="19">
        <f t="shared" si="120"/>
        <v>0</v>
      </c>
      <c r="AG349" s="20">
        <f t="shared" si="124"/>
        <v>0</v>
      </c>
      <c r="AH349" s="19"/>
      <c r="AI349" s="19"/>
      <c r="AJ349" s="19"/>
      <c r="AK349" s="19">
        <f t="shared" si="138"/>
        <v>0</v>
      </c>
      <c r="AL349" s="20">
        <f t="shared" si="125"/>
        <v>0</v>
      </c>
      <c r="AM349" s="19"/>
      <c r="AN349" s="19"/>
      <c r="AO349" s="19"/>
      <c r="AP349" s="19">
        <f t="shared" si="139"/>
        <v>0</v>
      </c>
      <c r="AQ349" s="20">
        <f t="shared" si="126"/>
        <v>0</v>
      </c>
      <c r="AR349" s="19"/>
      <c r="AS349" s="19"/>
      <c r="AT349" s="19"/>
      <c r="AU349" s="19">
        <f t="shared" si="140"/>
        <v>0</v>
      </c>
      <c r="AV349" s="20">
        <f t="shared" si="127"/>
        <v>0</v>
      </c>
      <c r="AW349" s="19"/>
      <c r="AX349" s="19"/>
      <c r="AY349" s="19"/>
      <c r="AZ349" s="19">
        <f t="shared" si="141"/>
        <v>0</v>
      </c>
      <c r="BA349" s="18">
        <f t="shared" si="128"/>
        <v>0</v>
      </c>
      <c r="BB349" s="19"/>
      <c r="BC349" s="19"/>
      <c r="BD349" s="19"/>
      <c r="BE349" s="19">
        <f t="shared" si="142"/>
        <v>0</v>
      </c>
      <c r="BF349" s="18">
        <f t="shared" si="129"/>
        <v>0</v>
      </c>
      <c r="BG349" s="19"/>
      <c r="BH349" s="19"/>
      <c r="BI349" s="19"/>
      <c r="BJ349" s="19">
        <f t="shared" si="143"/>
        <v>0</v>
      </c>
      <c r="BK349" s="18">
        <f t="shared" si="130"/>
        <v>0</v>
      </c>
    </row>
    <row r="350" spans="1:63" x14ac:dyDescent="0.25">
      <c r="A350" s="44">
        <v>209052005</v>
      </c>
      <c r="B350" s="46" t="s">
        <v>238</v>
      </c>
      <c r="C350" s="45">
        <f>VLOOKUP(A350,'[31]MD agosto datos (2)'!$B$1170:$J$1753,9,0)</f>
        <v>6.89</v>
      </c>
      <c r="D350" s="35">
        <f>VLOOKUP(A350,'[31]MD agosto datos (2)'!$B$2:$I$585,6,0)</f>
        <v>0</v>
      </c>
      <c r="E350" s="35">
        <f>VLOOKUP(A350,'[31]MD agosto datos (2)'!$B$2:$H$585,7,0)</f>
        <v>0</v>
      </c>
      <c r="F350" s="36">
        <f>VLOOKUP(A350,'[31]MD agosto datos (2)'!$B$2:$I$585,8,0)</f>
        <v>0</v>
      </c>
      <c r="G350" s="35">
        <f t="shared" si="131"/>
        <v>0</v>
      </c>
      <c r="H350" s="35">
        <f t="shared" si="132"/>
        <v>0</v>
      </c>
      <c r="I350" s="35">
        <f>VLOOKUP(A350,'[31]MD agosto datos (2)'!$B$586:$I$1169,6,0)</f>
        <v>0</v>
      </c>
      <c r="J350" s="35">
        <f>VLOOKUP(A350,'[31]MD agosto datos (2)'!$B$586:$I$1169,7,0)</f>
        <v>0</v>
      </c>
      <c r="K350" s="36">
        <f>VLOOKUP(A350,'[31]MD agosto datos (2)'!$B$586:$I$1169,8,0)</f>
        <v>0</v>
      </c>
      <c r="L350" s="40">
        <f t="shared" si="133"/>
        <v>0</v>
      </c>
      <c r="M350" s="41">
        <f t="shared" si="134"/>
        <v>0</v>
      </c>
      <c r="N350" s="35">
        <f>VLOOKUP(A350,'[31]MD agosto datos (2)'!$B$1170:$I$1753,6,0)</f>
        <v>0</v>
      </c>
      <c r="O350" s="35">
        <f>VLOOKUP(A350,'[31]MD agosto datos (2)'!$B$1170:$I$1753,7,0)</f>
        <v>0</v>
      </c>
      <c r="P350" s="36">
        <f>VLOOKUP(A350,'[31]MD agosto datos (2)'!$B$1170:$I$1753,8,0)</f>
        <v>0</v>
      </c>
      <c r="Q350" s="42">
        <f t="shared" si="135"/>
        <v>0</v>
      </c>
      <c r="R350" s="43">
        <f t="shared" si="136"/>
        <v>0</v>
      </c>
      <c r="S350" s="15"/>
      <c r="T350" s="16"/>
      <c r="U350" s="16"/>
      <c r="V350" s="17">
        <f t="shared" si="137"/>
        <v>0</v>
      </c>
      <c r="W350" s="18">
        <f t="shared" si="121"/>
        <v>0</v>
      </c>
      <c r="X350" s="16"/>
      <c r="Y350" s="16"/>
      <c r="Z350" s="16"/>
      <c r="AA350" s="19">
        <f t="shared" si="122"/>
        <v>0</v>
      </c>
      <c r="AB350" s="20">
        <f t="shared" si="123"/>
        <v>0</v>
      </c>
      <c r="AC350" s="16"/>
      <c r="AD350" s="21"/>
      <c r="AE350" s="21"/>
      <c r="AF350" s="19">
        <f t="shared" si="120"/>
        <v>0</v>
      </c>
      <c r="AG350" s="20">
        <f t="shared" si="124"/>
        <v>0</v>
      </c>
      <c r="AH350" s="19"/>
      <c r="AI350" s="19"/>
      <c r="AJ350" s="19"/>
      <c r="AK350" s="19">
        <f t="shared" si="138"/>
        <v>0</v>
      </c>
      <c r="AL350" s="20">
        <f t="shared" si="125"/>
        <v>0</v>
      </c>
      <c r="AM350" s="19"/>
      <c r="AN350" s="19"/>
      <c r="AO350" s="19"/>
      <c r="AP350" s="19">
        <f t="shared" si="139"/>
        <v>0</v>
      </c>
      <c r="AQ350" s="20">
        <f t="shared" si="126"/>
        <v>0</v>
      </c>
      <c r="AR350" s="19"/>
      <c r="AS350" s="19"/>
      <c r="AT350" s="19"/>
      <c r="AU350" s="19">
        <f t="shared" si="140"/>
        <v>0</v>
      </c>
      <c r="AV350" s="20">
        <f t="shared" si="127"/>
        <v>0</v>
      </c>
      <c r="AW350" s="19"/>
      <c r="AX350" s="19"/>
      <c r="AY350" s="19"/>
      <c r="AZ350" s="19">
        <f t="shared" si="141"/>
        <v>0</v>
      </c>
      <c r="BA350" s="18">
        <f t="shared" si="128"/>
        <v>0</v>
      </c>
      <c r="BB350" s="19"/>
      <c r="BC350" s="19"/>
      <c r="BD350" s="19"/>
      <c r="BE350" s="19">
        <f t="shared" si="142"/>
        <v>0</v>
      </c>
      <c r="BF350" s="18">
        <f t="shared" si="129"/>
        <v>0</v>
      </c>
      <c r="BG350" s="19"/>
      <c r="BH350" s="19"/>
      <c r="BI350" s="19"/>
      <c r="BJ350" s="19">
        <f t="shared" si="143"/>
        <v>0</v>
      </c>
      <c r="BK350" s="18">
        <f t="shared" si="130"/>
        <v>0</v>
      </c>
    </row>
    <row r="351" spans="1:63" x14ac:dyDescent="0.25">
      <c r="A351" s="44">
        <v>209052006</v>
      </c>
      <c r="B351" s="46" t="s">
        <v>239</v>
      </c>
      <c r="C351" s="45">
        <f>VLOOKUP(A351,'[31]MD agosto datos (2)'!$B$1170:$J$1753,9,0)</f>
        <v>6.9850000000000003</v>
      </c>
      <c r="D351" s="35">
        <f>VLOOKUP(A351,'[31]MD agosto datos (2)'!$B$2:$I$585,6,0)</f>
        <v>0</v>
      </c>
      <c r="E351" s="35">
        <f>VLOOKUP(A351,'[31]MD agosto datos (2)'!$B$2:$H$585,7,0)</f>
        <v>0</v>
      </c>
      <c r="F351" s="36">
        <f>VLOOKUP(A351,'[31]MD agosto datos (2)'!$B$2:$I$585,8,0)</f>
        <v>0</v>
      </c>
      <c r="G351" s="35">
        <f t="shared" si="131"/>
        <v>0</v>
      </c>
      <c r="H351" s="35">
        <f t="shared" si="132"/>
        <v>0</v>
      </c>
      <c r="I351" s="35">
        <f>VLOOKUP(A351,'[31]MD agosto datos (2)'!$B$586:$I$1169,6,0)</f>
        <v>0</v>
      </c>
      <c r="J351" s="35">
        <f>VLOOKUP(A351,'[31]MD agosto datos (2)'!$B$586:$I$1169,7,0)</f>
        <v>0</v>
      </c>
      <c r="K351" s="36">
        <f>VLOOKUP(A351,'[31]MD agosto datos (2)'!$B$586:$I$1169,8,0)</f>
        <v>0</v>
      </c>
      <c r="L351" s="40">
        <f t="shared" si="133"/>
        <v>0</v>
      </c>
      <c r="M351" s="41">
        <f t="shared" si="134"/>
        <v>0</v>
      </c>
      <c r="N351" s="35">
        <f>VLOOKUP(A351,'[31]MD agosto datos (2)'!$B$1170:$I$1753,6,0)</f>
        <v>0</v>
      </c>
      <c r="O351" s="35">
        <f>VLOOKUP(A351,'[31]MD agosto datos (2)'!$B$1170:$I$1753,7,0)</f>
        <v>0</v>
      </c>
      <c r="P351" s="36">
        <f>VLOOKUP(A351,'[31]MD agosto datos (2)'!$B$1170:$I$1753,8,0)</f>
        <v>0</v>
      </c>
      <c r="Q351" s="42">
        <f t="shared" si="135"/>
        <v>0</v>
      </c>
      <c r="R351" s="43">
        <f t="shared" si="136"/>
        <v>0</v>
      </c>
      <c r="S351" s="15"/>
      <c r="T351" s="16"/>
      <c r="U351" s="16"/>
      <c r="V351" s="17">
        <f t="shared" si="137"/>
        <v>0</v>
      </c>
      <c r="W351" s="18">
        <f t="shared" si="121"/>
        <v>0</v>
      </c>
      <c r="X351" s="16"/>
      <c r="Y351" s="16"/>
      <c r="Z351" s="16"/>
      <c r="AA351" s="19">
        <f t="shared" si="122"/>
        <v>0</v>
      </c>
      <c r="AB351" s="20">
        <f t="shared" si="123"/>
        <v>0</v>
      </c>
      <c r="AC351" s="16"/>
      <c r="AD351" s="21"/>
      <c r="AE351" s="21"/>
      <c r="AF351" s="19">
        <f t="shared" si="120"/>
        <v>0</v>
      </c>
      <c r="AG351" s="20">
        <f t="shared" si="124"/>
        <v>0</v>
      </c>
      <c r="AH351" s="19"/>
      <c r="AI351" s="19"/>
      <c r="AJ351" s="19"/>
      <c r="AK351" s="19">
        <f t="shared" si="138"/>
        <v>0</v>
      </c>
      <c r="AL351" s="20">
        <f t="shared" si="125"/>
        <v>0</v>
      </c>
      <c r="AM351" s="19"/>
      <c r="AN351" s="19"/>
      <c r="AO351" s="19"/>
      <c r="AP351" s="19">
        <f t="shared" si="139"/>
        <v>0</v>
      </c>
      <c r="AQ351" s="20">
        <f t="shared" si="126"/>
        <v>0</v>
      </c>
      <c r="AR351" s="19"/>
      <c r="AS351" s="19"/>
      <c r="AT351" s="19"/>
      <c r="AU351" s="19">
        <f t="shared" si="140"/>
        <v>0</v>
      </c>
      <c r="AV351" s="20">
        <f t="shared" si="127"/>
        <v>0</v>
      </c>
      <c r="AW351" s="19"/>
      <c r="AX351" s="19"/>
      <c r="AY351" s="19"/>
      <c r="AZ351" s="19">
        <f t="shared" si="141"/>
        <v>0</v>
      </c>
      <c r="BA351" s="18">
        <f t="shared" si="128"/>
        <v>0</v>
      </c>
      <c r="BB351" s="19"/>
      <c r="BC351" s="19"/>
      <c r="BD351" s="19"/>
      <c r="BE351" s="19">
        <f t="shared" si="142"/>
        <v>0</v>
      </c>
      <c r="BF351" s="18">
        <f t="shared" si="129"/>
        <v>0</v>
      </c>
      <c r="BG351" s="19"/>
      <c r="BH351" s="19"/>
      <c r="BI351" s="19"/>
      <c r="BJ351" s="19">
        <f t="shared" si="143"/>
        <v>0</v>
      </c>
      <c r="BK351" s="18">
        <f t="shared" si="130"/>
        <v>0</v>
      </c>
    </row>
    <row r="352" spans="1:63" x14ac:dyDescent="0.25">
      <c r="A352" s="44">
        <v>209052007</v>
      </c>
      <c r="B352" s="46" t="s">
        <v>240</v>
      </c>
      <c r="C352" s="45">
        <f>VLOOKUP(A352,'[31]MD agosto datos (2)'!$B$1170:$J$1753,9,0)</f>
        <v>8.6844099999999997</v>
      </c>
      <c r="D352" s="35">
        <f>VLOOKUP(A352,'[31]MD agosto datos (2)'!$B$2:$I$585,6,0)</f>
        <v>0</v>
      </c>
      <c r="E352" s="35">
        <f>VLOOKUP(A352,'[31]MD agosto datos (2)'!$B$2:$H$585,7,0)</f>
        <v>0</v>
      </c>
      <c r="F352" s="36">
        <f>VLOOKUP(A352,'[31]MD agosto datos (2)'!$B$2:$I$585,8,0)</f>
        <v>0</v>
      </c>
      <c r="G352" s="35">
        <f t="shared" si="131"/>
        <v>0</v>
      </c>
      <c r="H352" s="35">
        <f t="shared" si="132"/>
        <v>0</v>
      </c>
      <c r="I352" s="35">
        <f>VLOOKUP(A352,'[31]MD agosto datos (2)'!$B$586:$I$1169,6,0)</f>
        <v>0</v>
      </c>
      <c r="J352" s="35">
        <f>VLOOKUP(A352,'[31]MD agosto datos (2)'!$B$586:$I$1169,7,0)</f>
        <v>0</v>
      </c>
      <c r="K352" s="36">
        <f>VLOOKUP(A352,'[31]MD agosto datos (2)'!$B$586:$I$1169,8,0)</f>
        <v>0</v>
      </c>
      <c r="L352" s="40">
        <f t="shared" si="133"/>
        <v>0</v>
      </c>
      <c r="M352" s="41">
        <f t="shared" si="134"/>
        <v>0</v>
      </c>
      <c r="N352" s="35">
        <f>VLOOKUP(A352,'[31]MD agosto datos (2)'!$B$1170:$I$1753,6,0)</f>
        <v>0</v>
      </c>
      <c r="O352" s="35">
        <f>VLOOKUP(A352,'[31]MD agosto datos (2)'!$B$1170:$I$1753,7,0)</f>
        <v>0</v>
      </c>
      <c r="P352" s="36">
        <f>VLOOKUP(A352,'[31]MD agosto datos (2)'!$B$1170:$I$1753,8,0)</f>
        <v>0</v>
      </c>
      <c r="Q352" s="42">
        <f t="shared" si="135"/>
        <v>0</v>
      </c>
      <c r="R352" s="43">
        <f t="shared" si="136"/>
        <v>0</v>
      </c>
      <c r="S352" s="15"/>
      <c r="T352" s="16"/>
      <c r="U352" s="16"/>
      <c r="V352" s="17">
        <f t="shared" si="137"/>
        <v>0</v>
      </c>
      <c r="W352" s="18">
        <f t="shared" si="121"/>
        <v>0</v>
      </c>
      <c r="X352" s="16"/>
      <c r="Y352" s="16"/>
      <c r="Z352" s="16"/>
      <c r="AA352" s="19">
        <f t="shared" si="122"/>
        <v>0</v>
      </c>
      <c r="AB352" s="20">
        <f t="shared" si="123"/>
        <v>0</v>
      </c>
      <c r="AC352" s="16"/>
      <c r="AD352" s="21"/>
      <c r="AE352" s="21"/>
      <c r="AF352" s="19">
        <f t="shared" si="120"/>
        <v>0</v>
      </c>
      <c r="AG352" s="20">
        <f t="shared" si="124"/>
        <v>0</v>
      </c>
      <c r="AH352" s="19"/>
      <c r="AI352" s="19"/>
      <c r="AJ352" s="19"/>
      <c r="AK352" s="19">
        <f t="shared" si="138"/>
        <v>0</v>
      </c>
      <c r="AL352" s="20">
        <f t="shared" si="125"/>
        <v>0</v>
      </c>
      <c r="AM352" s="19"/>
      <c r="AN352" s="19"/>
      <c r="AO352" s="19"/>
      <c r="AP352" s="19">
        <f t="shared" si="139"/>
        <v>0</v>
      </c>
      <c r="AQ352" s="20">
        <f t="shared" si="126"/>
        <v>0</v>
      </c>
      <c r="AR352" s="19"/>
      <c r="AS352" s="19"/>
      <c r="AT352" s="19"/>
      <c r="AU352" s="19">
        <f t="shared" si="140"/>
        <v>0</v>
      </c>
      <c r="AV352" s="20">
        <f t="shared" si="127"/>
        <v>0</v>
      </c>
      <c r="AW352" s="19"/>
      <c r="AX352" s="19"/>
      <c r="AY352" s="19"/>
      <c r="AZ352" s="19">
        <f t="shared" si="141"/>
        <v>0</v>
      </c>
      <c r="BA352" s="18">
        <f t="shared" si="128"/>
        <v>0</v>
      </c>
      <c r="BB352" s="19"/>
      <c r="BC352" s="19"/>
      <c r="BD352" s="19"/>
      <c r="BE352" s="19">
        <f t="shared" si="142"/>
        <v>0</v>
      </c>
      <c r="BF352" s="18">
        <f t="shared" si="129"/>
        <v>0</v>
      </c>
      <c r="BG352" s="19"/>
      <c r="BH352" s="19"/>
      <c r="BI352" s="19"/>
      <c r="BJ352" s="19">
        <f t="shared" si="143"/>
        <v>0</v>
      </c>
      <c r="BK352" s="18">
        <f t="shared" si="130"/>
        <v>0</v>
      </c>
    </row>
    <row r="353" spans="1:63" x14ac:dyDescent="0.25">
      <c r="A353" s="44">
        <v>209052008</v>
      </c>
      <c r="B353" s="46" t="s">
        <v>241</v>
      </c>
      <c r="C353" s="45">
        <f>VLOOKUP(A353,'[31]MD agosto datos (2)'!$B$1170:$J$1753,9,0)</f>
        <v>5</v>
      </c>
      <c r="D353" s="35">
        <f>VLOOKUP(A353,'[31]MD agosto datos (2)'!$B$2:$I$585,6,0)</f>
        <v>0</v>
      </c>
      <c r="E353" s="35">
        <f>VLOOKUP(A353,'[31]MD agosto datos (2)'!$B$2:$H$585,7,0)</f>
        <v>0</v>
      </c>
      <c r="F353" s="36">
        <f>VLOOKUP(A353,'[31]MD agosto datos (2)'!$B$2:$I$585,8,0)</f>
        <v>0</v>
      </c>
      <c r="G353" s="35">
        <f t="shared" si="131"/>
        <v>0</v>
      </c>
      <c r="H353" s="35">
        <f t="shared" si="132"/>
        <v>0</v>
      </c>
      <c r="I353" s="35">
        <f>VLOOKUP(A353,'[31]MD agosto datos (2)'!$B$586:$I$1169,6,0)</f>
        <v>0</v>
      </c>
      <c r="J353" s="35">
        <f>VLOOKUP(A353,'[31]MD agosto datos (2)'!$B$586:$I$1169,7,0)</f>
        <v>0</v>
      </c>
      <c r="K353" s="36">
        <f>VLOOKUP(A353,'[31]MD agosto datos (2)'!$B$586:$I$1169,8,0)</f>
        <v>0</v>
      </c>
      <c r="L353" s="40">
        <f t="shared" si="133"/>
        <v>0</v>
      </c>
      <c r="M353" s="41">
        <f t="shared" si="134"/>
        <v>0</v>
      </c>
      <c r="N353" s="35">
        <f>VLOOKUP(A353,'[31]MD agosto datos (2)'!$B$1170:$I$1753,6,0)</f>
        <v>0</v>
      </c>
      <c r="O353" s="35">
        <f>VLOOKUP(A353,'[31]MD agosto datos (2)'!$B$1170:$I$1753,7,0)</f>
        <v>0</v>
      </c>
      <c r="P353" s="36">
        <f>VLOOKUP(A353,'[31]MD agosto datos (2)'!$B$1170:$I$1753,8,0)</f>
        <v>0</v>
      </c>
      <c r="Q353" s="42">
        <f t="shared" si="135"/>
        <v>0</v>
      </c>
      <c r="R353" s="43">
        <f t="shared" si="136"/>
        <v>0</v>
      </c>
      <c r="S353" s="15"/>
      <c r="T353" s="16"/>
      <c r="U353" s="16"/>
      <c r="V353" s="17">
        <f t="shared" si="137"/>
        <v>0</v>
      </c>
      <c r="W353" s="18">
        <f t="shared" si="121"/>
        <v>0</v>
      </c>
      <c r="X353" s="16"/>
      <c r="Y353" s="16"/>
      <c r="Z353" s="16"/>
      <c r="AA353" s="19">
        <f t="shared" si="122"/>
        <v>0</v>
      </c>
      <c r="AB353" s="20">
        <f t="shared" si="123"/>
        <v>0</v>
      </c>
      <c r="AC353" s="16"/>
      <c r="AD353" s="21"/>
      <c r="AE353" s="21"/>
      <c r="AF353" s="19">
        <f t="shared" si="120"/>
        <v>0</v>
      </c>
      <c r="AG353" s="20">
        <f t="shared" si="124"/>
        <v>0</v>
      </c>
      <c r="AH353" s="19"/>
      <c r="AI353" s="19"/>
      <c r="AJ353" s="19"/>
      <c r="AK353" s="19">
        <f t="shared" si="138"/>
        <v>0</v>
      </c>
      <c r="AL353" s="20">
        <f t="shared" si="125"/>
        <v>0</v>
      </c>
      <c r="AM353" s="19"/>
      <c r="AN353" s="19"/>
      <c r="AO353" s="19"/>
      <c r="AP353" s="19">
        <f t="shared" si="139"/>
        <v>0</v>
      </c>
      <c r="AQ353" s="20">
        <f t="shared" si="126"/>
        <v>0</v>
      </c>
      <c r="AR353" s="19"/>
      <c r="AS353" s="19"/>
      <c r="AT353" s="19"/>
      <c r="AU353" s="19">
        <f t="shared" si="140"/>
        <v>0</v>
      </c>
      <c r="AV353" s="20">
        <f t="shared" si="127"/>
        <v>0</v>
      </c>
      <c r="AW353" s="19"/>
      <c r="AX353" s="19"/>
      <c r="AY353" s="19"/>
      <c r="AZ353" s="19">
        <f t="shared" si="141"/>
        <v>0</v>
      </c>
      <c r="BA353" s="18">
        <f t="shared" si="128"/>
        <v>0</v>
      </c>
      <c r="BB353" s="19"/>
      <c r="BC353" s="19"/>
      <c r="BD353" s="19"/>
      <c r="BE353" s="19">
        <f t="shared" si="142"/>
        <v>0</v>
      </c>
      <c r="BF353" s="18">
        <f t="shared" si="129"/>
        <v>0</v>
      </c>
      <c r="BG353" s="19"/>
      <c r="BH353" s="19"/>
      <c r="BI353" s="19"/>
      <c r="BJ353" s="19">
        <f t="shared" si="143"/>
        <v>0</v>
      </c>
      <c r="BK353" s="18">
        <f t="shared" si="130"/>
        <v>0</v>
      </c>
    </row>
    <row r="354" spans="1:63" x14ac:dyDescent="0.25">
      <c r="A354" s="44">
        <v>209052009</v>
      </c>
      <c r="B354" s="46" t="s">
        <v>242</v>
      </c>
      <c r="C354" s="45">
        <f>VLOOKUP(A354,'[31]MD agosto datos (2)'!$B$1170:$J$1753,9,0)</f>
        <v>16.225000000000001</v>
      </c>
      <c r="D354" s="35">
        <f>VLOOKUP(A354,'[31]MD agosto datos (2)'!$B$2:$I$585,6,0)</f>
        <v>0</v>
      </c>
      <c r="E354" s="35">
        <f>VLOOKUP(A354,'[31]MD agosto datos (2)'!$B$2:$H$585,7,0)</f>
        <v>0</v>
      </c>
      <c r="F354" s="36">
        <f>VLOOKUP(A354,'[31]MD agosto datos (2)'!$B$2:$I$585,8,0)</f>
        <v>0</v>
      </c>
      <c r="G354" s="35">
        <f t="shared" si="131"/>
        <v>0</v>
      </c>
      <c r="H354" s="35">
        <f t="shared" si="132"/>
        <v>0</v>
      </c>
      <c r="I354" s="35">
        <f>VLOOKUP(A354,'[31]MD agosto datos (2)'!$B$586:$I$1169,6,0)</f>
        <v>0</v>
      </c>
      <c r="J354" s="35">
        <f>VLOOKUP(A354,'[31]MD agosto datos (2)'!$B$586:$I$1169,7,0)</f>
        <v>0</v>
      </c>
      <c r="K354" s="36">
        <f>VLOOKUP(A354,'[31]MD agosto datos (2)'!$B$586:$I$1169,8,0)</f>
        <v>0</v>
      </c>
      <c r="L354" s="40">
        <f t="shared" si="133"/>
        <v>0</v>
      </c>
      <c r="M354" s="41">
        <f t="shared" si="134"/>
        <v>0</v>
      </c>
      <c r="N354" s="35">
        <f>VLOOKUP(A354,'[31]MD agosto datos (2)'!$B$1170:$I$1753,6,0)</f>
        <v>0</v>
      </c>
      <c r="O354" s="35">
        <f>VLOOKUP(A354,'[31]MD agosto datos (2)'!$B$1170:$I$1753,7,0)</f>
        <v>0</v>
      </c>
      <c r="P354" s="36">
        <f>VLOOKUP(A354,'[31]MD agosto datos (2)'!$B$1170:$I$1753,8,0)</f>
        <v>0</v>
      </c>
      <c r="Q354" s="42">
        <f t="shared" si="135"/>
        <v>0</v>
      </c>
      <c r="R354" s="43">
        <f t="shared" si="136"/>
        <v>0</v>
      </c>
      <c r="S354" s="15"/>
      <c r="T354" s="16"/>
      <c r="U354" s="16"/>
      <c r="V354" s="17">
        <f t="shared" si="137"/>
        <v>0</v>
      </c>
      <c r="W354" s="18">
        <f t="shared" si="121"/>
        <v>0</v>
      </c>
      <c r="X354" s="16"/>
      <c r="Y354" s="16"/>
      <c r="Z354" s="16"/>
      <c r="AA354" s="19">
        <f t="shared" si="122"/>
        <v>0</v>
      </c>
      <c r="AB354" s="20">
        <f t="shared" si="123"/>
        <v>0</v>
      </c>
      <c r="AC354" s="16"/>
      <c r="AD354" s="21"/>
      <c r="AE354" s="21"/>
      <c r="AF354" s="19">
        <f t="shared" si="120"/>
        <v>0</v>
      </c>
      <c r="AG354" s="20">
        <f t="shared" si="124"/>
        <v>0</v>
      </c>
      <c r="AH354" s="19"/>
      <c r="AI354" s="19"/>
      <c r="AJ354" s="19"/>
      <c r="AK354" s="19">
        <f t="shared" si="138"/>
        <v>0</v>
      </c>
      <c r="AL354" s="20">
        <f t="shared" si="125"/>
        <v>0</v>
      </c>
      <c r="AM354" s="19"/>
      <c r="AN354" s="19"/>
      <c r="AO354" s="19"/>
      <c r="AP354" s="19">
        <f t="shared" si="139"/>
        <v>0</v>
      </c>
      <c r="AQ354" s="20">
        <f t="shared" si="126"/>
        <v>0</v>
      </c>
      <c r="AR354" s="19"/>
      <c r="AS354" s="19"/>
      <c r="AT354" s="19"/>
      <c r="AU354" s="19">
        <f t="shared" si="140"/>
        <v>0</v>
      </c>
      <c r="AV354" s="20">
        <f t="shared" si="127"/>
        <v>0</v>
      </c>
      <c r="AW354" s="19"/>
      <c r="AX354" s="19"/>
      <c r="AY354" s="19"/>
      <c r="AZ354" s="19">
        <f t="shared" si="141"/>
        <v>0</v>
      </c>
      <c r="BA354" s="18">
        <f t="shared" si="128"/>
        <v>0</v>
      </c>
      <c r="BB354" s="19"/>
      <c r="BC354" s="19"/>
      <c r="BD354" s="19"/>
      <c r="BE354" s="19">
        <f t="shared" si="142"/>
        <v>0</v>
      </c>
      <c r="BF354" s="18">
        <f t="shared" si="129"/>
        <v>0</v>
      </c>
      <c r="BG354" s="19"/>
      <c r="BH354" s="19"/>
      <c r="BI354" s="19"/>
      <c r="BJ354" s="19">
        <f t="shared" si="143"/>
        <v>0</v>
      </c>
      <c r="BK354" s="18">
        <f t="shared" si="130"/>
        <v>0</v>
      </c>
    </row>
    <row r="355" spans="1:63" ht="24" x14ac:dyDescent="0.25">
      <c r="A355" s="44">
        <v>209052102</v>
      </c>
      <c r="B355" s="46" t="s">
        <v>243</v>
      </c>
      <c r="C355" s="45">
        <f>VLOOKUP(A355,'[31]MD agosto datos (2)'!$B$1170:$J$1753,9,0)</f>
        <v>10.824170000000001</v>
      </c>
      <c r="D355" s="35">
        <f>VLOOKUP(A355,'[31]MD agosto datos (2)'!$B$2:$I$585,6,0)</f>
        <v>0</v>
      </c>
      <c r="E355" s="35">
        <f>VLOOKUP(A355,'[31]MD agosto datos (2)'!$B$2:$H$585,7,0)</f>
        <v>0</v>
      </c>
      <c r="F355" s="36">
        <f>VLOOKUP(A355,'[31]MD agosto datos (2)'!$B$2:$I$585,8,0)</f>
        <v>0</v>
      </c>
      <c r="G355" s="35">
        <f t="shared" si="131"/>
        <v>0</v>
      </c>
      <c r="H355" s="35">
        <f t="shared" si="132"/>
        <v>0</v>
      </c>
      <c r="I355" s="35">
        <f>VLOOKUP(A355,'[31]MD agosto datos (2)'!$B$586:$I$1169,6,0)</f>
        <v>0</v>
      </c>
      <c r="J355" s="35">
        <f>VLOOKUP(A355,'[31]MD agosto datos (2)'!$B$586:$I$1169,7,0)</f>
        <v>0</v>
      </c>
      <c r="K355" s="36">
        <f>VLOOKUP(A355,'[31]MD agosto datos (2)'!$B$586:$I$1169,8,0)</f>
        <v>0</v>
      </c>
      <c r="L355" s="40">
        <f t="shared" si="133"/>
        <v>0</v>
      </c>
      <c r="M355" s="41">
        <f t="shared" si="134"/>
        <v>0</v>
      </c>
      <c r="N355" s="35">
        <f>VLOOKUP(A355,'[31]MD agosto datos (2)'!$B$1170:$I$1753,6,0)</f>
        <v>0</v>
      </c>
      <c r="O355" s="35">
        <f>VLOOKUP(A355,'[31]MD agosto datos (2)'!$B$1170:$I$1753,7,0)</f>
        <v>0</v>
      </c>
      <c r="P355" s="36">
        <f>VLOOKUP(A355,'[31]MD agosto datos (2)'!$B$1170:$I$1753,8,0)</f>
        <v>0</v>
      </c>
      <c r="Q355" s="42">
        <f t="shared" si="135"/>
        <v>0</v>
      </c>
      <c r="R355" s="43">
        <f t="shared" si="136"/>
        <v>0</v>
      </c>
      <c r="S355" s="15"/>
      <c r="T355" s="16"/>
      <c r="U355" s="16"/>
      <c r="V355" s="17">
        <f t="shared" si="137"/>
        <v>0</v>
      </c>
      <c r="W355" s="18">
        <f t="shared" si="121"/>
        <v>0</v>
      </c>
      <c r="X355" s="16"/>
      <c r="Y355" s="16"/>
      <c r="Z355" s="16"/>
      <c r="AA355" s="19">
        <f t="shared" si="122"/>
        <v>0</v>
      </c>
      <c r="AB355" s="20">
        <f t="shared" si="123"/>
        <v>0</v>
      </c>
      <c r="AC355" s="16"/>
      <c r="AD355" s="21"/>
      <c r="AE355" s="21"/>
      <c r="AF355" s="19">
        <f t="shared" si="120"/>
        <v>0</v>
      </c>
      <c r="AG355" s="20">
        <f t="shared" si="124"/>
        <v>0</v>
      </c>
      <c r="AH355" s="19"/>
      <c r="AI355" s="19"/>
      <c r="AJ355" s="19"/>
      <c r="AK355" s="19">
        <f t="shared" si="138"/>
        <v>0</v>
      </c>
      <c r="AL355" s="20">
        <f t="shared" si="125"/>
        <v>0</v>
      </c>
      <c r="AM355" s="19"/>
      <c r="AN355" s="19"/>
      <c r="AO355" s="19"/>
      <c r="AP355" s="19">
        <f t="shared" si="139"/>
        <v>0</v>
      </c>
      <c r="AQ355" s="20">
        <f t="shared" si="126"/>
        <v>0</v>
      </c>
      <c r="AR355" s="19"/>
      <c r="AS355" s="19"/>
      <c r="AT355" s="19"/>
      <c r="AU355" s="19">
        <f t="shared" si="140"/>
        <v>0</v>
      </c>
      <c r="AV355" s="20">
        <f t="shared" si="127"/>
        <v>0</v>
      </c>
      <c r="AW355" s="19"/>
      <c r="AX355" s="19"/>
      <c r="AY355" s="19"/>
      <c r="AZ355" s="19">
        <f t="shared" si="141"/>
        <v>0</v>
      </c>
      <c r="BA355" s="18">
        <f t="shared" si="128"/>
        <v>0</v>
      </c>
      <c r="BB355" s="19"/>
      <c r="BC355" s="19"/>
      <c r="BD355" s="19"/>
      <c r="BE355" s="19">
        <f t="shared" si="142"/>
        <v>0</v>
      </c>
      <c r="BF355" s="18">
        <f t="shared" si="129"/>
        <v>0</v>
      </c>
      <c r="BG355" s="19"/>
      <c r="BH355" s="19"/>
      <c r="BI355" s="19"/>
      <c r="BJ355" s="19">
        <f t="shared" si="143"/>
        <v>0</v>
      </c>
      <c r="BK355" s="18">
        <f t="shared" si="130"/>
        <v>0</v>
      </c>
    </row>
    <row r="356" spans="1:63" ht="24" x14ac:dyDescent="0.25">
      <c r="A356" s="44">
        <v>209052103</v>
      </c>
      <c r="B356" s="46" t="s">
        <v>244</v>
      </c>
      <c r="C356" s="45">
        <f>VLOOKUP(A356,'[31]MD agosto datos (2)'!$B$1170:$J$1753,9,0)</f>
        <v>20</v>
      </c>
      <c r="D356" s="35">
        <f>VLOOKUP(A356,'[31]MD agosto datos (2)'!$B$2:$I$585,6,0)</f>
        <v>0</v>
      </c>
      <c r="E356" s="35">
        <f>VLOOKUP(A356,'[31]MD agosto datos (2)'!$B$2:$H$585,7,0)</f>
        <v>143</v>
      </c>
      <c r="F356" s="36">
        <f>VLOOKUP(A356,'[31]MD agosto datos (2)'!$B$2:$I$585,8,0)</f>
        <v>6</v>
      </c>
      <c r="G356" s="35">
        <f t="shared" si="131"/>
        <v>149</v>
      </c>
      <c r="H356" s="35">
        <f t="shared" si="132"/>
        <v>2980</v>
      </c>
      <c r="I356" s="35">
        <f>VLOOKUP(A356,'[31]MD agosto datos (2)'!$B$586:$I$1169,6,0)</f>
        <v>0</v>
      </c>
      <c r="J356" s="35">
        <f>VLOOKUP(A356,'[31]MD agosto datos (2)'!$B$586:$I$1169,7,0)</f>
        <v>90</v>
      </c>
      <c r="K356" s="36">
        <f>VLOOKUP(A356,'[31]MD agosto datos (2)'!$B$586:$I$1169,8,0)</f>
        <v>0</v>
      </c>
      <c r="L356" s="40">
        <f t="shared" si="133"/>
        <v>90</v>
      </c>
      <c r="M356" s="41">
        <f t="shared" si="134"/>
        <v>1800</v>
      </c>
      <c r="N356" s="35">
        <f>VLOOKUP(A356,'[31]MD agosto datos (2)'!$B$1170:$I$1753,6,0)</f>
        <v>0</v>
      </c>
      <c r="O356" s="35">
        <f>VLOOKUP(A356,'[31]MD agosto datos (2)'!$B$1170:$I$1753,7,0)</f>
        <v>90</v>
      </c>
      <c r="P356" s="36">
        <f>VLOOKUP(A356,'[31]MD agosto datos (2)'!$B$1170:$I$1753,8,0)</f>
        <v>0</v>
      </c>
      <c r="Q356" s="42">
        <f t="shared" si="135"/>
        <v>90</v>
      </c>
      <c r="R356" s="43">
        <f t="shared" si="136"/>
        <v>1800</v>
      </c>
      <c r="S356" s="15"/>
      <c r="T356" s="16"/>
      <c r="U356" s="16"/>
      <c r="V356" s="17">
        <f t="shared" si="137"/>
        <v>0</v>
      </c>
      <c r="W356" s="18">
        <f t="shared" si="121"/>
        <v>0</v>
      </c>
      <c r="X356" s="16"/>
      <c r="Y356" s="16"/>
      <c r="Z356" s="16"/>
      <c r="AA356" s="19">
        <f t="shared" si="122"/>
        <v>0</v>
      </c>
      <c r="AB356" s="20">
        <f t="shared" si="123"/>
        <v>0</v>
      </c>
      <c r="AC356" s="16"/>
      <c r="AD356" s="21"/>
      <c r="AE356" s="21"/>
      <c r="AF356" s="19">
        <f t="shared" si="120"/>
        <v>0</v>
      </c>
      <c r="AG356" s="20">
        <f t="shared" si="124"/>
        <v>0</v>
      </c>
      <c r="AH356" s="19"/>
      <c r="AI356" s="19"/>
      <c r="AJ356" s="19"/>
      <c r="AK356" s="19">
        <f t="shared" si="138"/>
        <v>0</v>
      </c>
      <c r="AL356" s="20">
        <f t="shared" si="125"/>
        <v>0</v>
      </c>
      <c r="AM356" s="19"/>
      <c r="AN356" s="19"/>
      <c r="AO356" s="19"/>
      <c r="AP356" s="19">
        <f t="shared" si="139"/>
        <v>0</v>
      </c>
      <c r="AQ356" s="20">
        <f t="shared" si="126"/>
        <v>0</v>
      </c>
      <c r="AR356" s="19"/>
      <c r="AS356" s="19"/>
      <c r="AT356" s="19"/>
      <c r="AU356" s="19">
        <f t="shared" si="140"/>
        <v>0</v>
      </c>
      <c r="AV356" s="20">
        <f t="shared" si="127"/>
        <v>0</v>
      </c>
      <c r="AW356" s="19"/>
      <c r="AX356" s="19"/>
      <c r="AY356" s="19"/>
      <c r="AZ356" s="19">
        <f t="shared" si="141"/>
        <v>0</v>
      </c>
      <c r="BA356" s="18">
        <f t="shared" si="128"/>
        <v>0</v>
      </c>
      <c r="BB356" s="19"/>
      <c r="BC356" s="19"/>
      <c r="BD356" s="19"/>
      <c r="BE356" s="19">
        <f t="shared" si="142"/>
        <v>0</v>
      </c>
      <c r="BF356" s="18">
        <f t="shared" si="129"/>
        <v>0</v>
      </c>
      <c r="BG356" s="19"/>
      <c r="BH356" s="19"/>
      <c r="BI356" s="19"/>
      <c r="BJ356" s="19">
        <f t="shared" si="143"/>
        <v>0</v>
      </c>
      <c r="BK356" s="18">
        <f t="shared" si="130"/>
        <v>0</v>
      </c>
    </row>
    <row r="357" spans="1:63" ht="24" x14ac:dyDescent="0.25">
      <c r="A357" s="44">
        <v>209052104</v>
      </c>
      <c r="B357" s="46" t="s">
        <v>245</v>
      </c>
      <c r="C357" s="45">
        <f>VLOOKUP(A357,'[31]MD agosto datos (2)'!$B$1170:$J$1753,9,0)</f>
        <v>14.11</v>
      </c>
      <c r="D357" s="35">
        <f>VLOOKUP(A357,'[31]MD agosto datos (2)'!$B$2:$I$585,6,0)</f>
        <v>0</v>
      </c>
      <c r="E357" s="35">
        <f>VLOOKUP(A357,'[31]MD agosto datos (2)'!$B$2:$H$585,7,0)</f>
        <v>0</v>
      </c>
      <c r="F357" s="36">
        <f>VLOOKUP(A357,'[31]MD agosto datos (2)'!$B$2:$I$585,8,0)</f>
        <v>0</v>
      </c>
      <c r="G357" s="35">
        <f t="shared" si="131"/>
        <v>0</v>
      </c>
      <c r="H357" s="35">
        <f t="shared" si="132"/>
        <v>0</v>
      </c>
      <c r="I357" s="35">
        <f>VLOOKUP(A357,'[31]MD agosto datos (2)'!$B$586:$I$1169,6,0)</f>
        <v>0</v>
      </c>
      <c r="J357" s="35">
        <f>VLOOKUP(A357,'[31]MD agosto datos (2)'!$B$586:$I$1169,7,0)</f>
        <v>0</v>
      </c>
      <c r="K357" s="36">
        <f>VLOOKUP(A357,'[31]MD agosto datos (2)'!$B$586:$I$1169,8,0)</f>
        <v>0</v>
      </c>
      <c r="L357" s="40">
        <f t="shared" si="133"/>
        <v>0</v>
      </c>
      <c r="M357" s="41">
        <f t="shared" si="134"/>
        <v>0</v>
      </c>
      <c r="N357" s="35">
        <f>VLOOKUP(A357,'[31]MD agosto datos (2)'!$B$1170:$I$1753,6,0)</f>
        <v>0</v>
      </c>
      <c r="O357" s="35">
        <f>VLOOKUP(A357,'[31]MD agosto datos (2)'!$B$1170:$I$1753,7,0)</f>
        <v>0</v>
      </c>
      <c r="P357" s="36">
        <f>VLOOKUP(A357,'[31]MD agosto datos (2)'!$B$1170:$I$1753,8,0)</f>
        <v>0</v>
      </c>
      <c r="Q357" s="42">
        <f t="shared" si="135"/>
        <v>0</v>
      </c>
      <c r="R357" s="43">
        <f t="shared" si="136"/>
        <v>0</v>
      </c>
      <c r="S357" s="15"/>
      <c r="T357" s="16"/>
      <c r="U357" s="16"/>
      <c r="V357" s="17">
        <f t="shared" si="137"/>
        <v>0</v>
      </c>
      <c r="W357" s="18">
        <f t="shared" si="121"/>
        <v>0</v>
      </c>
      <c r="X357" s="16"/>
      <c r="Y357" s="16"/>
      <c r="Z357" s="16"/>
      <c r="AA357" s="19">
        <f t="shared" si="122"/>
        <v>0</v>
      </c>
      <c r="AB357" s="20">
        <f t="shared" si="123"/>
        <v>0</v>
      </c>
      <c r="AC357" s="16"/>
      <c r="AD357" s="21"/>
      <c r="AE357" s="21"/>
      <c r="AF357" s="19">
        <f t="shared" si="120"/>
        <v>0</v>
      </c>
      <c r="AG357" s="20">
        <f t="shared" si="124"/>
        <v>0</v>
      </c>
      <c r="AH357" s="19"/>
      <c r="AI357" s="19"/>
      <c r="AJ357" s="19"/>
      <c r="AK357" s="19">
        <f t="shared" si="138"/>
        <v>0</v>
      </c>
      <c r="AL357" s="20">
        <f t="shared" si="125"/>
        <v>0</v>
      </c>
      <c r="AM357" s="19"/>
      <c r="AN357" s="19"/>
      <c r="AO357" s="19"/>
      <c r="AP357" s="19">
        <f t="shared" si="139"/>
        <v>0</v>
      </c>
      <c r="AQ357" s="20">
        <f t="shared" si="126"/>
        <v>0</v>
      </c>
      <c r="AR357" s="19"/>
      <c r="AS357" s="19"/>
      <c r="AT357" s="19"/>
      <c r="AU357" s="19">
        <f t="shared" si="140"/>
        <v>0</v>
      </c>
      <c r="AV357" s="20">
        <f t="shared" si="127"/>
        <v>0</v>
      </c>
      <c r="AW357" s="19"/>
      <c r="AX357" s="19"/>
      <c r="AY357" s="19"/>
      <c r="AZ357" s="19">
        <f t="shared" si="141"/>
        <v>0</v>
      </c>
      <c r="BA357" s="18">
        <f t="shared" si="128"/>
        <v>0</v>
      </c>
      <c r="BB357" s="19"/>
      <c r="BC357" s="19"/>
      <c r="BD357" s="19"/>
      <c r="BE357" s="19">
        <f t="shared" si="142"/>
        <v>0</v>
      </c>
      <c r="BF357" s="18">
        <f t="shared" si="129"/>
        <v>0</v>
      </c>
      <c r="BG357" s="19"/>
      <c r="BH357" s="19"/>
      <c r="BI357" s="19"/>
      <c r="BJ357" s="19">
        <f t="shared" si="143"/>
        <v>0</v>
      </c>
      <c r="BK357" s="18">
        <f t="shared" si="130"/>
        <v>0</v>
      </c>
    </row>
    <row r="358" spans="1:63" ht="48" x14ac:dyDescent="0.25">
      <c r="A358" s="44">
        <v>209052502</v>
      </c>
      <c r="B358" s="46" t="s">
        <v>246</v>
      </c>
      <c r="C358" s="45">
        <f>VLOOKUP(A358,'[31]MD agosto datos (2)'!$B$1170:$J$1753,9,0)</f>
        <v>0.16500000000000001</v>
      </c>
      <c r="D358" s="35">
        <f>VLOOKUP(A358,'[31]MD agosto datos (2)'!$B$2:$I$585,6,0)</f>
        <v>0</v>
      </c>
      <c r="E358" s="35">
        <f>VLOOKUP(A358,'[31]MD agosto datos (2)'!$B$2:$H$585,7,0)</f>
        <v>0</v>
      </c>
      <c r="F358" s="36">
        <f>VLOOKUP(A358,'[31]MD agosto datos (2)'!$B$2:$I$585,8,0)</f>
        <v>0</v>
      </c>
      <c r="G358" s="35">
        <f t="shared" si="131"/>
        <v>0</v>
      </c>
      <c r="H358" s="35">
        <f t="shared" si="132"/>
        <v>0</v>
      </c>
      <c r="I358" s="35">
        <f>VLOOKUP(A358,'[31]MD agosto datos (2)'!$B$586:$I$1169,6,0)</f>
        <v>0</v>
      </c>
      <c r="J358" s="35">
        <f>VLOOKUP(A358,'[31]MD agosto datos (2)'!$B$586:$I$1169,7,0)</f>
        <v>0</v>
      </c>
      <c r="K358" s="36">
        <f>VLOOKUP(A358,'[31]MD agosto datos (2)'!$B$586:$I$1169,8,0)</f>
        <v>0</v>
      </c>
      <c r="L358" s="40">
        <f t="shared" si="133"/>
        <v>0</v>
      </c>
      <c r="M358" s="41">
        <f t="shared" si="134"/>
        <v>0</v>
      </c>
      <c r="N358" s="35">
        <f>VLOOKUP(A358,'[31]MD agosto datos (2)'!$B$1170:$I$1753,6,0)</f>
        <v>0</v>
      </c>
      <c r="O358" s="35">
        <f>VLOOKUP(A358,'[31]MD agosto datos (2)'!$B$1170:$I$1753,7,0)</f>
        <v>0</v>
      </c>
      <c r="P358" s="36">
        <f>VLOOKUP(A358,'[31]MD agosto datos (2)'!$B$1170:$I$1753,8,0)</f>
        <v>0</v>
      </c>
      <c r="Q358" s="42">
        <f t="shared" si="135"/>
        <v>0</v>
      </c>
      <c r="R358" s="43">
        <f t="shared" si="136"/>
        <v>0</v>
      </c>
      <c r="S358" s="15"/>
      <c r="T358" s="16"/>
      <c r="U358" s="16"/>
      <c r="V358" s="17">
        <f t="shared" si="137"/>
        <v>0</v>
      </c>
      <c r="W358" s="18">
        <f t="shared" si="121"/>
        <v>0</v>
      </c>
      <c r="X358" s="16"/>
      <c r="Y358" s="16"/>
      <c r="Z358" s="16"/>
      <c r="AA358" s="19">
        <f t="shared" si="122"/>
        <v>0</v>
      </c>
      <c r="AB358" s="20">
        <f t="shared" si="123"/>
        <v>0</v>
      </c>
      <c r="AC358" s="16"/>
      <c r="AD358" s="21"/>
      <c r="AE358" s="21"/>
      <c r="AF358" s="19">
        <f t="shared" si="120"/>
        <v>0</v>
      </c>
      <c r="AG358" s="20">
        <f t="shared" si="124"/>
        <v>0</v>
      </c>
      <c r="AH358" s="19"/>
      <c r="AI358" s="19"/>
      <c r="AJ358" s="19"/>
      <c r="AK358" s="19">
        <f t="shared" si="138"/>
        <v>0</v>
      </c>
      <c r="AL358" s="20">
        <f t="shared" si="125"/>
        <v>0</v>
      </c>
      <c r="AM358" s="19"/>
      <c r="AN358" s="19"/>
      <c r="AO358" s="19"/>
      <c r="AP358" s="19">
        <f t="shared" si="139"/>
        <v>0</v>
      </c>
      <c r="AQ358" s="20">
        <f t="shared" si="126"/>
        <v>0</v>
      </c>
      <c r="AR358" s="19"/>
      <c r="AS358" s="19"/>
      <c r="AT358" s="19"/>
      <c r="AU358" s="19">
        <f t="shared" si="140"/>
        <v>0</v>
      </c>
      <c r="AV358" s="20">
        <f t="shared" si="127"/>
        <v>0</v>
      </c>
      <c r="AW358" s="19"/>
      <c r="AX358" s="19"/>
      <c r="AY358" s="19"/>
      <c r="AZ358" s="19">
        <f t="shared" si="141"/>
        <v>0</v>
      </c>
      <c r="BA358" s="18">
        <f t="shared" si="128"/>
        <v>0</v>
      </c>
      <c r="BB358" s="19"/>
      <c r="BC358" s="19"/>
      <c r="BD358" s="19"/>
      <c r="BE358" s="19">
        <f t="shared" si="142"/>
        <v>0</v>
      </c>
      <c r="BF358" s="18">
        <f t="shared" si="129"/>
        <v>0</v>
      </c>
      <c r="BG358" s="19"/>
      <c r="BH358" s="19"/>
      <c r="BI358" s="19"/>
      <c r="BJ358" s="19">
        <f t="shared" si="143"/>
        <v>0</v>
      </c>
      <c r="BK358" s="18">
        <f t="shared" si="130"/>
        <v>0</v>
      </c>
    </row>
    <row r="359" spans="1:63" x14ac:dyDescent="0.25">
      <c r="A359" s="44">
        <v>209052801</v>
      </c>
      <c r="B359" s="46" t="s">
        <v>247</v>
      </c>
      <c r="C359" s="45">
        <f>VLOOKUP(A359,'[31]MD agosto datos (2)'!$B$1170:$J$1753,9,0)</f>
        <v>34.22</v>
      </c>
      <c r="D359" s="35">
        <f>VLOOKUP(A359,'[31]MD agosto datos (2)'!$B$2:$I$585,6,0)</f>
        <v>0</v>
      </c>
      <c r="E359" s="35">
        <f>VLOOKUP(A359,'[31]MD agosto datos (2)'!$B$2:$H$585,7,0)</f>
        <v>0</v>
      </c>
      <c r="F359" s="36">
        <f>VLOOKUP(A359,'[31]MD agosto datos (2)'!$B$2:$I$585,8,0)</f>
        <v>0</v>
      </c>
      <c r="G359" s="35">
        <f t="shared" si="131"/>
        <v>0</v>
      </c>
      <c r="H359" s="35">
        <f t="shared" si="132"/>
        <v>0</v>
      </c>
      <c r="I359" s="35">
        <f>VLOOKUP(A359,'[31]MD agosto datos (2)'!$B$586:$I$1169,6,0)</f>
        <v>0</v>
      </c>
      <c r="J359" s="35">
        <f>VLOOKUP(A359,'[31]MD agosto datos (2)'!$B$586:$I$1169,7,0)</f>
        <v>0</v>
      </c>
      <c r="K359" s="36">
        <f>VLOOKUP(A359,'[31]MD agosto datos (2)'!$B$586:$I$1169,8,0)</f>
        <v>0</v>
      </c>
      <c r="L359" s="40">
        <f t="shared" si="133"/>
        <v>0</v>
      </c>
      <c r="M359" s="41">
        <f t="shared" si="134"/>
        <v>0</v>
      </c>
      <c r="N359" s="35">
        <f>VLOOKUP(A359,'[31]MD agosto datos (2)'!$B$1170:$I$1753,6,0)</f>
        <v>0</v>
      </c>
      <c r="O359" s="35">
        <f>VLOOKUP(A359,'[31]MD agosto datos (2)'!$B$1170:$I$1753,7,0)</f>
        <v>0</v>
      </c>
      <c r="P359" s="36">
        <f>VLOOKUP(A359,'[31]MD agosto datos (2)'!$B$1170:$I$1753,8,0)</f>
        <v>0</v>
      </c>
      <c r="Q359" s="42">
        <f t="shared" si="135"/>
        <v>0</v>
      </c>
      <c r="R359" s="43">
        <f t="shared" si="136"/>
        <v>0</v>
      </c>
      <c r="S359" s="15"/>
      <c r="T359" s="16"/>
      <c r="U359" s="16"/>
      <c r="V359" s="17">
        <f t="shared" si="137"/>
        <v>0</v>
      </c>
      <c r="W359" s="18">
        <f t="shared" si="121"/>
        <v>0</v>
      </c>
      <c r="X359" s="16"/>
      <c r="Y359" s="16"/>
      <c r="Z359" s="16"/>
      <c r="AA359" s="19">
        <f t="shared" si="122"/>
        <v>0</v>
      </c>
      <c r="AB359" s="20">
        <f t="shared" si="123"/>
        <v>0</v>
      </c>
      <c r="AC359" s="16"/>
      <c r="AD359" s="21"/>
      <c r="AE359" s="21"/>
      <c r="AF359" s="19">
        <f t="shared" si="120"/>
        <v>0</v>
      </c>
      <c r="AG359" s="20">
        <f t="shared" si="124"/>
        <v>0</v>
      </c>
      <c r="AH359" s="19"/>
      <c r="AI359" s="19"/>
      <c r="AJ359" s="19"/>
      <c r="AK359" s="19">
        <f t="shared" si="138"/>
        <v>0</v>
      </c>
      <c r="AL359" s="20">
        <f t="shared" si="125"/>
        <v>0</v>
      </c>
      <c r="AM359" s="19"/>
      <c r="AN359" s="19"/>
      <c r="AO359" s="19"/>
      <c r="AP359" s="19">
        <f t="shared" si="139"/>
        <v>0</v>
      </c>
      <c r="AQ359" s="20">
        <f t="shared" si="126"/>
        <v>0</v>
      </c>
      <c r="AR359" s="19"/>
      <c r="AS359" s="19"/>
      <c r="AT359" s="19"/>
      <c r="AU359" s="19">
        <f t="shared" si="140"/>
        <v>0</v>
      </c>
      <c r="AV359" s="20">
        <f t="shared" si="127"/>
        <v>0</v>
      </c>
      <c r="AW359" s="19"/>
      <c r="AX359" s="19"/>
      <c r="AY359" s="19"/>
      <c r="AZ359" s="19">
        <f t="shared" si="141"/>
        <v>0</v>
      </c>
      <c r="BA359" s="18">
        <f t="shared" si="128"/>
        <v>0</v>
      </c>
      <c r="BB359" s="19"/>
      <c r="BC359" s="19"/>
      <c r="BD359" s="19"/>
      <c r="BE359" s="19">
        <f t="shared" si="142"/>
        <v>0</v>
      </c>
      <c r="BF359" s="18">
        <f t="shared" si="129"/>
        <v>0</v>
      </c>
      <c r="BG359" s="19"/>
      <c r="BH359" s="19"/>
      <c r="BI359" s="19"/>
      <c r="BJ359" s="19">
        <f t="shared" si="143"/>
        <v>0</v>
      </c>
      <c r="BK359" s="18">
        <f t="shared" si="130"/>
        <v>0</v>
      </c>
    </row>
    <row r="360" spans="1:63" ht="24" x14ac:dyDescent="0.25">
      <c r="A360" s="44">
        <v>209054600</v>
      </c>
      <c r="B360" s="46" t="s">
        <v>249</v>
      </c>
      <c r="C360" s="45">
        <f>VLOOKUP(A360,'[31]MD agosto datos (2)'!$B$1170:$J$1753,9,0)</f>
        <v>0.61499999999999999</v>
      </c>
      <c r="D360" s="35">
        <f>VLOOKUP(A360,'[31]MD agosto datos (2)'!$B$2:$I$585,6,0)</f>
        <v>0</v>
      </c>
      <c r="E360" s="35">
        <f>VLOOKUP(A360,'[31]MD agosto datos (2)'!$B$2:$H$585,7,0)</f>
        <v>0</v>
      </c>
      <c r="F360" s="36">
        <f>VLOOKUP(A360,'[31]MD agosto datos (2)'!$B$2:$I$585,8,0)</f>
        <v>0</v>
      </c>
      <c r="G360" s="35">
        <f t="shared" si="131"/>
        <v>0</v>
      </c>
      <c r="H360" s="35">
        <f t="shared" si="132"/>
        <v>0</v>
      </c>
      <c r="I360" s="35">
        <f>VLOOKUP(A360,'[31]MD agosto datos (2)'!$B$586:$I$1169,6,0)</f>
        <v>0</v>
      </c>
      <c r="J360" s="35">
        <f>VLOOKUP(A360,'[31]MD agosto datos (2)'!$B$586:$I$1169,7,0)</f>
        <v>0</v>
      </c>
      <c r="K360" s="36">
        <f>VLOOKUP(A360,'[31]MD agosto datos (2)'!$B$586:$I$1169,8,0)</f>
        <v>0</v>
      </c>
      <c r="L360" s="40">
        <f t="shared" si="133"/>
        <v>0</v>
      </c>
      <c r="M360" s="41">
        <f t="shared" si="134"/>
        <v>0</v>
      </c>
      <c r="N360" s="35">
        <f>VLOOKUP(A360,'[31]MD agosto datos (2)'!$B$1170:$I$1753,6,0)</f>
        <v>0</v>
      </c>
      <c r="O360" s="35">
        <f>VLOOKUP(A360,'[31]MD agosto datos (2)'!$B$1170:$I$1753,7,0)</f>
        <v>0</v>
      </c>
      <c r="P360" s="36">
        <f>VLOOKUP(A360,'[31]MD agosto datos (2)'!$B$1170:$I$1753,8,0)</f>
        <v>0</v>
      </c>
      <c r="Q360" s="42">
        <f t="shared" si="135"/>
        <v>0</v>
      </c>
      <c r="R360" s="43">
        <f t="shared" si="136"/>
        <v>0</v>
      </c>
      <c r="S360" s="15"/>
      <c r="T360" s="16"/>
      <c r="U360" s="16"/>
      <c r="V360" s="17">
        <f t="shared" si="137"/>
        <v>0</v>
      </c>
      <c r="W360" s="18">
        <f t="shared" si="121"/>
        <v>0</v>
      </c>
      <c r="X360" s="16"/>
      <c r="Y360" s="16"/>
      <c r="Z360" s="16"/>
      <c r="AA360" s="19">
        <f t="shared" si="122"/>
        <v>0</v>
      </c>
      <c r="AB360" s="20">
        <f t="shared" si="123"/>
        <v>0</v>
      </c>
      <c r="AC360" s="16"/>
      <c r="AD360" s="21"/>
      <c r="AE360" s="21"/>
      <c r="AF360" s="19">
        <f t="shared" si="120"/>
        <v>0</v>
      </c>
      <c r="AG360" s="20">
        <f t="shared" si="124"/>
        <v>0</v>
      </c>
      <c r="AH360" s="19"/>
      <c r="AI360" s="19"/>
      <c r="AJ360" s="19"/>
      <c r="AK360" s="19">
        <f t="shared" si="138"/>
        <v>0</v>
      </c>
      <c r="AL360" s="20">
        <f t="shared" si="125"/>
        <v>0</v>
      </c>
      <c r="AM360" s="19"/>
      <c r="AN360" s="19"/>
      <c r="AO360" s="19"/>
      <c r="AP360" s="19">
        <f t="shared" si="139"/>
        <v>0</v>
      </c>
      <c r="AQ360" s="20">
        <f t="shared" si="126"/>
        <v>0</v>
      </c>
      <c r="AR360" s="19"/>
      <c r="AS360" s="19"/>
      <c r="AT360" s="19"/>
      <c r="AU360" s="19">
        <f t="shared" si="140"/>
        <v>0</v>
      </c>
      <c r="AV360" s="20">
        <f t="shared" si="127"/>
        <v>0</v>
      </c>
      <c r="AW360" s="19"/>
      <c r="AX360" s="19"/>
      <c r="AY360" s="19"/>
      <c r="AZ360" s="19">
        <f t="shared" si="141"/>
        <v>0</v>
      </c>
      <c r="BA360" s="18">
        <f t="shared" si="128"/>
        <v>0</v>
      </c>
      <c r="BB360" s="19"/>
      <c r="BC360" s="19"/>
      <c r="BD360" s="19"/>
      <c r="BE360" s="19">
        <f t="shared" si="142"/>
        <v>0</v>
      </c>
      <c r="BF360" s="18">
        <f t="shared" si="129"/>
        <v>0</v>
      </c>
      <c r="BG360" s="19"/>
      <c r="BH360" s="19"/>
      <c r="BI360" s="19"/>
      <c r="BJ360" s="19">
        <f t="shared" si="143"/>
        <v>0</v>
      </c>
      <c r="BK360" s="18">
        <f t="shared" si="130"/>
        <v>0</v>
      </c>
    </row>
    <row r="361" spans="1:63" ht="24" x14ac:dyDescent="0.25">
      <c r="A361" s="44">
        <v>209054601</v>
      </c>
      <c r="B361" s="46" t="s">
        <v>250</v>
      </c>
      <c r="C361" s="45">
        <f>VLOOKUP(A361,'[31]MD agosto datos (2)'!$B$1170:$J$1753,9,0)</f>
        <v>0.97499999999999998</v>
      </c>
      <c r="D361" s="35">
        <f>VLOOKUP(A361,'[31]MD agosto datos (2)'!$B$2:$I$585,6,0)</f>
        <v>0</v>
      </c>
      <c r="E361" s="35">
        <f>VLOOKUP(A361,'[31]MD agosto datos (2)'!$B$2:$H$585,7,0)</f>
        <v>0</v>
      </c>
      <c r="F361" s="36">
        <f>VLOOKUP(A361,'[31]MD agosto datos (2)'!$B$2:$I$585,8,0)</f>
        <v>0</v>
      </c>
      <c r="G361" s="35">
        <f t="shared" si="131"/>
        <v>0</v>
      </c>
      <c r="H361" s="35">
        <f t="shared" si="132"/>
        <v>0</v>
      </c>
      <c r="I361" s="35">
        <f>VLOOKUP(A361,'[31]MD agosto datos (2)'!$B$586:$I$1169,6,0)</f>
        <v>0</v>
      </c>
      <c r="J361" s="35">
        <f>VLOOKUP(A361,'[31]MD agosto datos (2)'!$B$586:$I$1169,7,0)</f>
        <v>0</v>
      </c>
      <c r="K361" s="36">
        <f>VLOOKUP(A361,'[31]MD agosto datos (2)'!$B$586:$I$1169,8,0)</f>
        <v>0</v>
      </c>
      <c r="L361" s="40">
        <f t="shared" si="133"/>
        <v>0</v>
      </c>
      <c r="M361" s="41">
        <f t="shared" si="134"/>
        <v>0</v>
      </c>
      <c r="N361" s="35">
        <f>VLOOKUP(A361,'[31]MD agosto datos (2)'!$B$1170:$I$1753,6,0)</f>
        <v>0</v>
      </c>
      <c r="O361" s="35">
        <f>VLOOKUP(A361,'[31]MD agosto datos (2)'!$B$1170:$I$1753,7,0)</f>
        <v>0</v>
      </c>
      <c r="P361" s="36">
        <f>VLOOKUP(A361,'[31]MD agosto datos (2)'!$B$1170:$I$1753,8,0)</f>
        <v>0</v>
      </c>
      <c r="Q361" s="42">
        <f t="shared" si="135"/>
        <v>0</v>
      </c>
      <c r="R361" s="43">
        <f t="shared" si="136"/>
        <v>0</v>
      </c>
      <c r="S361" s="15"/>
      <c r="T361" s="16"/>
      <c r="U361" s="16"/>
      <c r="V361" s="17">
        <f t="shared" si="137"/>
        <v>0</v>
      </c>
      <c r="W361" s="18">
        <f t="shared" si="121"/>
        <v>0</v>
      </c>
      <c r="X361" s="16"/>
      <c r="Y361" s="16"/>
      <c r="Z361" s="16"/>
      <c r="AA361" s="19">
        <f t="shared" si="122"/>
        <v>0</v>
      </c>
      <c r="AB361" s="20">
        <f t="shared" si="123"/>
        <v>0</v>
      </c>
      <c r="AC361" s="16"/>
      <c r="AD361" s="21"/>
      <c r="AE361" s="21"/>
      <c r="AF361" s="19">
        <f t="shared" si="120"/>
        <v>0</v>
      </c>
      <c r="AG361" s="20">
        <f t="shared" si="124"/>
        <v>0</v>
      </c>
      <c r="AH361" s="19"/>
      <c r="AI361" s="19"/>
      <c r="AJ361" s="19"/>
      <c r="AK361" s="19">
        <f t="shared" si="138"/>
        <v>0</v>
      </c>
      <c r="AL361" s="20">
        <f t="shared" si="125"/>
        <v>0</v>
      </c>
      <c r="AM361" s="19"/>
      <c r="AN361" s="19"/>
      <c r="AO361" s="19"/>
      <c r="AP361" s="19">
        <f t="shared" si="139"/>
        <v>0</v>
      </c>
      <c r="AQ361" s="20">
        <f t="shared" si="126"/>
        <v>0</v>
      </c>
      <c r="AR361" s="19"/>
      <c r="AS361" s="19"/>
      <c r="AT361" s="19"/>
      <c r="AU361" s="19">
        <f t="shared" si="140"/>
        <v>0</v>
      </c>
      <c r="AV361" s="20">
        <f t="shared" si="127"/>
        <v>0</v>
      </c>
      <c r="AW361" s="19"/>
      <c r="AX361" s="19"/>
      <c r="AY361" s="19"/>
      <c r="AZ361" s="19">
        <f t="shared" si="141"/>
        <v>0</v>
      </c>
      <c r="BA361" s="18">
        <f t="shared" si="128"/>
        <v>0</v>
      </c>
      <c r="BB361" s="19"/>
      <c r="BC361" s="19"/>
      <c r="BD361" s="19"/>
      <c r="BE361" s="19">
        <f t="shared" si="142"/>
        <v>0</v>
      </c>
      <c r="BF361" s="18">
        <f t="shared" si="129"/>
        <v>0</v>
      </c>
      <c r="BG361" s="19"/>
      <c r="BH361" s="19"/>
      <c r="BI361" s="19"/>
      <c r="BJ361" s="19">
        <f t="shared" si="143"/>
        <v>0</v>
      </c>
      <c r="BK361" s="18">
        <f t="shared" si="130"/>
        <v>0</v>
      </c>
    </row>
    <row r="362" spans="1:63" ht="24" x14ac:dyDescent="0.25">
      <c r="A362" s="44">
        <v>209054602</v>
      </c>
      <c r="B362" s="46" t="s">
        <v>251</v>
      </c>
      <c r="C362" s="45">
        <f>VLOOKUP(A362,'[31]MD agosto datos (2)'!$B$1170:$J$1753,9,0)</f>
        <v>1.0449999999999999</v>
      </c>
      <c r="D362" s="35">
        <f>VLOOKUP(A362,'[31]MD agosto datos (2)'!$B$2:$I$585,6,0)</f>
        <v>0</v>
      </c>
      <c r="E362" s="35">
        <f>VLOOKUP(A362,'[31]MD agosto datos (2)'!$B$2:$H$585,7,0)</f>
        <v>0</v>
      </c>
      <c r="F362" s="36">
        <f>VLOOKUP(A362,'[31]MD agosto datos (2)'!$B$2:$I$585,8,0)</f>
        <v>0</v>
      </c>
      <c r="G362" s="35">
        <f t="shared" si="131"/>
        <v>0</v>
      </c>
      <c r="H362" s="35">
        <f t="shared" si="132"/>
        <v>0</v>
      </c>
      <c r="I362" s="35">
        <f>VLOOKUP(A362,'[31]MD agosto datos (2)'!$B$586:$I$1169,6,0)</f>
        <v>0</v>
      </c>
      <c r="J362" s="35">
        <f>VLOOKUP(A362,'[31]MD agosto datos (2)'!$B$586:$I$1169,7,0)</f>
        <v>0</v>
      </c>
      <c r="K362" s="36">
        <f>VLOOKUP(A362,'[31]MD agosto datos (2)'!$B$586:$I$1169,8,0)</f>
        <v>0</v>
      </c>
      <c r="L362" s="40">
        <f t="shared" si="133"/>
        <v>0</v>
      </c>
      <c r="M362" s="41">
        <f t="shared" si="134"/>
        <v>0</v>
      </c>
      <c r="N362" s="35">
        <f>VLOOKUP(A362,'[31]MD agosto datos (2)'!$B$1170:$I$1753,6,0)</f>
        <v>0</v>
      </c>
      <c r="O362" s="35">
        <f>VLOOKUP(A362,'[31]MD agosto datos (2)'!$B$1170:$I$1753,7,0)</f>
        <v>0</v>
      </c>
      <c r="P362" s="36">
        <f>VLOOKUP(A362,'[31]MD agosto datos (2)'!$B$1170:$I$1753,8,0)</f>
        <v>0</v>
      </c>
      <c r="Q362" s="42">
        <f t="shared" si="135"/>
        <v>0</v>
      </c>
      <c r="R362" s="43">
        <f t="shared" si="136"/>
        <v>0</v>
      </c>
      <c r="S362" s="15"/>
      <c r="T362" s="16"/>
      <c r="U362" s="16"/>
      <c r="V362" s="17">
        <f t="shared" si="137"/>
        <v>0</v>
      </c>
      <c r="W362" s="18">
        <f t="shared" si="121"/>
        <v>0</v>
      </c>
      <c r="X362" s="16"/>
      <c r="Y362" s="16"/>
      <c r="Z362" s="16"/>
      <c r="AA362" s="19">
        <f t="shared" si="122"/>
        <v>0</v>
      </c>
      <c r="AB362" s="20">
        <f t="shared" si="123"/>
        <v>0</v>
      </c>
      <c r="AC362" s="16"/>
      <c r="AD362" s="21"/>
      <c r="AE362" s="21"/>
      <c r="AF362" s="19">
        <f t="shared" si="120"/>
        <v>0</v>
      </c>
      <c r="AG362" s="20">
        <f t="shared" si="124"/>
        <v>0</v>
      </c>
      <c r="AH362" s="19"/>
      <c r="AI362" s="19"/>
      <c r="AJ362" s="19"/>
      <c r="AK362" s="19">
        <f t="shared" si="138"/>
        <v>0</v>
      </c>
      <c r="AL362" s="20">
        <f t="shared" si="125"/>
        <v>0</v>
      </c>
      <c r="AM362" s="19"/>
      <c r="AN362" s="19"/>
      <c r="AO362" s="19"/>
      <c r="AP362" s="19">
        <f t="shared" si="139"/>
        <v>0</v>
      </c>
      <c r="AQ362" s="20">
        <f t="shared" si="126"/>
        <v>0</v>
      </c>
      <c r="AR362" s="19"/>
      <c r="AS362" s="19"/>
      <c r="AT362" s="19"/>
      <c r="AU362" s="19">
        <f t="shared" si="140"/>
        <v>0</v>
      </c>
      <c r="AV362" s="20">
        <f t="shared" si="127"/>
        <v>0</v>
      </c>
      <c r="AW362" s="19"/>
      <c r="AX362" s="19"/>
      <c r="AY362" s="19"/>
      <c r="AZ362" s="19">
        <f t="shared" si="141"/>
        <v>0</v>
      </c>
      <c r="BA362" s="18">
        <f t="shared" si="128"/>
        <v>0</v>
      </c>
      <c r="BB362" s="19"/>
      <c r="BC362" s="19"/>
      <c r="BD362" s="19"/>
      <c r="BE362" s="19">
        <f t="shared" si="142"/>
        <v>0</v>
      </c>
      <c r="BF362" s="18">
        <f t="shared" si="129"/>
        <v>0</v>
      </c>
      <c r="BG362" s="19"/>
      <c r="BH362" s="19"/>
      <c r="BI362" s="19"/>
      <c r="BJ362" s="19">
        <f t="shared" si="143"/>
        <v>0</v>
      </c>
      <c r="BK362" s="18">
        <f t="shared" si="130"/>
        <v>0</v>
      </c>
    </row>
    <row r="363" spans="1:63" x14ac:dyDescent="0.25">
      <c r="A363" s="44">
        <v>209054700</v>
      </c>
      <c r="B363" s="46" t="s">
        <v>252</v>
      </c>
      <c r="C363" s="45">
        <f>VLOOKUP(A363,'[31]MD agosto datos (2)'!$B$1170:$J$1753,9,0)</f>
        <v>0.95499999999999996</v>
      </c>
      <c r="D363" s="35">
        <f>VLOOKUP(A363,'[31]MD agosto datos (2)'!$B$2:$I$585,6,0)</f>
        <v>0</v>
      </c>
      <c r="E363" s="35">
        <f>VLOOKUP(A363,'[31]MD agosto datos (2)'!$B$2:$H$585,7,0)</f>
        <v>0</v>
      </c>
      <c r="F363" s="36">
        <f>VLOOKUP(A363,'[31]MD agosto datos (2)'!$B$2:$I$585,8,0)</f>
        <v>0</v>
      </c>
      <c r="G363" s="35">
        <f t="shared" si="131"/>
        <v>0</v>
      </c>
      <c r="H363" s="35">
        <f t="shared" si="132"/>
        <v>0</v>
      </c>
      <c r="I363" s="35">
        <f>VLOOKUP(A363,'[31]MD agosto datos (2)'!$B$586:$I$1169,6,0)</f>
        <v>0</v>
      </c>
      <c r="J363" s="35">
        <f>VLOOKUP(A363,'[31]MD agosto datos (2)'!$B$586:$I$1169,7,0)</f>
        <v>0</v>
      </c>
      <c r="K363" s="36">
        <f>VLOOKUP(A363,'[31]MD agosto datos (2)'!$B$586:$I$1169,8,0)</f>
        <v>0</v>
      </c>
      <c r="L363" s="40">
        <f t="shared" si="133"/>
        <v>0</v>
      </c>
      <c r="M363" s="41">
        <f t="shared" si="134"/>
        <v>0</v>
      </c>
      <c r="N363" s="35">
        <f>VLOOKUP(A363,'[31]MD agosto datos (2)'!$B$1170:$I$1753,6,0)</f>
        <v>0</v>
      </c>
      <c r="O363" s="35">
        <f>VLOOKUP(A363,'[31]MD agosto datos (2)'!$B$1170:$I$1753,7,0)</f>
        <v>0</v>
      </c>
      <c r="P363" s="36">
        <f>VLOOKUP(A363,'[31]MD agosto datos (2)'!$B$1170:$I$1753,8,0)</f>
        <v>0</v>
      </c>
      <c r="Q363" s="42">
        <f t="shared" si="135"/>
        <v>0</v>
      </c>
      <c r="R363" s="43">
        <f t="shared" si="136"/>
        <v>0</v>
      </c>
      <c r="S363" s="15"/>
      <c r="T363" s="16"/>
      <c r="U363" s="16"/>
      <c r="V363" s="17">
        <f t="shared" si="137"/>
        <v>0</v>
      </c>
      <c r="W363" s="18">
        <f t="shared" si="121"/>
        <v>0</v>
      </c>
      <c r="X363" s="16"/>
      <c r="Y363" s="16"/>
      <c r="Z363" s="16"/>
      <c r="AA363" s="19">
        <f t="shared" si="122"/>
        <v>0</v>
      </c>
      <c r="AB363" s="20">
        <f t="shared" si="123"/>
        <v>0</v>
      </c>
      <c r="AC363" s="16"/>
      <c r="AD363" s="21"/>
      <c r="AE363" s="21"/>
      <c r="AF363" s="19">
        <f t="shared" si="120"/>
        <v>0</v>
      </c>
      <c r="AG363" s="20">
        <f t="shared" si="124"/>
        <v>0</v>
      </c>
      <c r="AH363" s="19"/>
      <c r="AI363" s="19"/>
      <c r="AJ363" s="19"/>
      <c r="AK363" s="19">
        <f t="shared" si="138"/>
        <v>0</v>
      </c>
      <c r="AL363" s="20">
        <f t="shared" si="125"/>
        <v>0</v>
      </c>
      <c r="AM363" s="19"/>
      <c r="AN363" s="19"/>
      <c r="AO363" s="19"/>
      <c r="AP363" s="19">
        <f t="shared" si="139"/>
        <v>0</v>
      </c>
      <c r="AQ363" s="20">
        <f t="shared" si="126"/>
        <v>0</v>
      </c>
      <c r="AR363" s="19"/>
      <c r="AS363" s="19"/>
      <c r="AT363" s="19"/>
      <c r="AU363" s="19">
        <f t="shared" si="140"/>
        <v>0</v>
      </c>
      <c r="AV363" s="20">
        <f t="shared" si="127"/>
        <v>0</v>
      </c>
      <c r="AW363" s="19"/>
      <c r="AX363" s="19"/>
      <c r="AY363" s="19"/>
      <c r="AZ363" s="19">
        <f t="shared" si="141"/>
        <v>0</v>
      </c>
      <c r="BA363" s="18">
        <f t="shared" si="128"/>
        <v>0</v>
      </c>
      <c r="BB363" s="19"/>
      <c r="BC363" s="19"/>
      <c r="BD363" s="19"/>
      <c r="BE363" s="19">
        <f t="shared" si="142"/>
        <v>0</v>
      </c>
      <c r="BF363" s="18">
        <f t="shared" si="129"/>
        <v>0</v>
      </c>
      <c r="BG363" s="19"/>
      <c r="BH363" s="19"/>
      <c r="BI363" s="19"/>
      <c r="BJ363" s="19">
        <f t="shared" si="143"/>
        <v>0</v>
      </c>
      <c r="BK363" s="18">
        <f t="shared" si="130"/>
        <v>0</v>
      </c>
    </row>
    <row r="364" spans="1:63" ht="24" x14ac:dyDescent="0.25">
      <c r="A364" s="44">
        <v>209054800</v>
      </c>
      <c r="B364" s="46" t="s">
        <v>253</v>
      </c>
      <c r="C364" s="45">
        <f>VLOOKUP(A364,'[31]MD agosto datos (2)'!$B$1170:$J$1753,9,0)</f>
        <v>46.25</v>
      </c>
      <c r="D364" s="35">
        <f>VLOOKUP(A364,'[31]MD agosto datos (2)'!$B$2:$I$585,6,0)</f>
        <v>0</v>
      </c>
      <c r="E364" s="35">
        <f>VLOOKUP(A364,'[31]MD agosto datos (2)'!$B$2:$H$585,7,0)</f>
        <v>0</v>
      </c>
      <c r="F364" s="36">
        <f>VLOOKUP(A364,'[31]MD agosto datos (2)'!$B$2:$I$585,8,0)</f>
        <v>0</v>
      </c>
      <c r="G364" s="35">
        <f t="shared" si="131"/>
        <v>0</v>
      </c>
      <c r="H364" s="35">
        <f t="shared" si="132"/>
        <v>0</v>
      </c>
      <c r="I364" s="35">
        <f>VLOOKUP(A364,'[31]MD agosto datos (2)'!$B$586:$I$1169,6,0)</f>
        <v>0</v>
      </c>
      <c r="J364" s="35">
        <f>VLOOKUP(A364,'[31]MD agosto datos (2)'!$B$586:$I$1169,7,0)</f>
        <v>0</v>
      </c>
      <c r="K364" s="36">
        <f>VLOOKUP(A364,'[31]MD agosto datos (2)'!$B$586:$I$1169,8,0)</f>
        <v>0</v>
      </c>
      <c r="L364" s="40">
        <f t="shared" si="133"/>
        <v>0</v>
      </c>
      <c r="M364" s="41">
        <f t="shared" si="134"/>
        <v>0</v>
      </c>
      <c r="N364" s="35">
        <f>VLOOKUP(A364,'[31]MD agosto datos (2)'!$B$1170:$I$1753,6,0)</f>
        <v>0</v>
      </c>
      <c r="O364" s="35">
        <f>VLOOKUP(A364,'[31]MD agosto datos (2)'!$B$1170:$I$1753,7,0)</f>
        <v>0</v>
      </c>
      <c r="P364" s="36">
        <f>VLOOKUP(A364,'[31]MD agosto datos (2)'!$B$1170:$I$1753,8,0)</f>
        <v>0</v>
      </c>
      <c r="Q364" s="42">
        <f t="shared" si="135"/>
        <v>0</v>
      </c>
      <c r="R364" s="43">
        <f t="shared" si="136"/>
        <v>0</v>
      </c>
      <c r="S364" s="15"/>
      <c r="T364" s="16"/>
      <c r="U364" s="16"/>
      <c r="V364" s="17">
        <f t="shared" si="137"/>
        <v>0</v>
      </c>
      <c r="W364" s="18">
        <f t="shared" si="121"/>
        <v>0</v>
      </c>
      <c r="X364" s="16"/>
      <c r="Y364" s="16"/>
      <c r="Z364" s="16"/>
      <c r="AA364" s="19">
        <f t="shared" si="122"/>
        <v>0</v>
      </c>
      <c r="AB364" s="20">
        <f t="shared" si="123"/>
        <v>0</v>
      </c>
      <c r="AC364" s="16"/>
      <c r="AD364" s="21"/>
      <c r="AE364" s="21"/>
      <c r="AF364" s="19">
        <f t="shared" si="120"/>
        <v>0</v>
      </c>
      <c r="AG364" s="20">
        <f t="shared" si="124"/>
        <v>0</v>
      </c>
      <c r="AH364" s="19"/>
      <c r="AI364" s="19"/>
      <c r="AJ364" s="19"/>
      <c r="AK364" s="19">
        <f t="shared" si="138"/>
        <v>0</v>
      </c>
      <c r="AL364" s="20">
        <f t="shared" si="125"/>
        <v>0</v>
      </c>
      <c r="AM364" s="19"/>
      <c r="AN364" s="19"/>
      <c r="AO364" s="19"/>
      <c r="AP364" s="19">
        <f t="shared" si="139"/>
        <v>0</v>
      </c>
      <c r="AQ364" s="20">
        <f t="shared" si="126"/>
        <v>0</v>
      </c>
      <c r="AR364" s="19"/>
      <c r="AS364" s="19"/>
      <c r="AT364" s="19"/>
      <c r="AU364" s="19">
        <f t="shared" si="140"/>
        <v>0</v>
      </c>
      <c r="AV364" s="20">
        <f t="shared" si="127"/>
        <v>0</v>
      </c>
      <c r="AW364" s="19"/>
      <c r="AX364" s="19"/>
      <c r="AY364" s="19"/>
      <c r="AZ364" s="19">
        <f t="shared" si="141"/>
        <v>0</v>
      </c>
      <c r="BA364" s="18">
        <f t="shared" si="128"/>
        <v>0</v>
      </c>
      <c r="BB364" s="19"/>
      <c r="BC364" s="19"/>
      <c r="BD364" s="19"/>
      <c r="BE364" s="19">
        <f t="shared" si="142"/>
        <v>0</v>
      </c>
      <c r="BF364" s="18">
        <f t="shared" si="129"/>
        <v>0</v>
      </c>
      <c r="BG364" s="19"/>
      <c r="BH364" s="19"/>
      <c r="BI364" s="19"/>
      <c r="BJ364" s="19">
        <f t="shared" si="143"/>
        <v>0</v>
      </c>
      <c r="BK364" s="18">
        <f t="shared" si="130"/>
        <v>0</v>
      </c>
    </row>
    <row r="365" spans="1:63" x14ac:dyDescent="0.25">
      <c r="A365" s="44">
        <v>209055601</v>
      </c>
      <c r="B365" s="46" t="s">
        <v>254</v>
      </c>
      <c r="C365" s="45">
        <f>VLOOKUP(A365,'[31]MD agosto datos (2)'!$B$1170:$J$1753,9,0)</f>
        <v>0.51300000000000001</v>
      </c>
      <c r="D365" s="35">
        <f>VLOOKUP(A365,'[31]MD agosto datos (2)'!$B$2:$I$585,6,0)</f>
        <v>0</v>
      </c>
      <c r="E365" s="35">
        <f>VLOOKUP(A365,'[31]MD agosto datos (2)'!$B$2:$H$585,7,0)</f>
        <v>0</v>
      </c>
      <c r="F365" s="36">
        <f>VLOOKUP(A365,'[31]MD agosto datos (2)'!$B$2:$I$585,8,0)</f>
        <v>0</v>
      </c>
      <c r="G365" s="35">
        <f t="shared" si="131"/>
        <v>0</v>
      </c>
      <c r="H365" s="35">
        <f t="shared" si="132"/>
        <v>0</v>
      </c>
      <c r="I365" s="35">
        <f>VLOOKUP(A365,'[31]MD agosto datos (2)'!$B$586:$I$1169,6,0)</f>
        <v>0</v>
      </c>
      <c r="J365" s="35">
        <f>VLOOKUP(A365,'[31]MD agosto datos (2)'!$B$586:$I$1169,7,0)</f>
        <v>0</v>
      </c>
      <c r="K365" s="36">
        <f>VLOOKUP(A365,'[31]MD agosto datos (2)'!$B$586:$I$1169,8,0)</f>
        <v>0</v>
      </c>
      <c r="L365" s="40">
        <f t="shared" si="133"/>
        <v>0</v>
      </c>
      <c r="M365" s="41">
        <f t="shared" si="134"/>
        <v>0</v>
      </c>
      <c r="N365" s="35">
        <f>VLOOKUP(A365,'[31]MD agosto datos (2)'!$B$1170:$I$1753,6,0)</f>
        <v>0</v>
      </c>
      <c r="O365" s="35">
        <f>VLOOKUP(A365,'[31]MD agosto datos (2)'!$B$1170:$I$1753,7,0)</f>
        <v>0</v>
      </c>
      <c r="P365" s="36">
        <f>VLOOKUP(A365,'[31]MD agosto datos (2)'!$B$1170:$I$1753,8,0)</f>
        <v>0</v>
      </c>
      <c r="Q365" s="42">
        <f t="shared" si="135"/>
        <v>0</v>
      </c>
      <c r="R365" s="43">
        <f t="shared" si="136"/>
        <v>0</v>
      </c>
      <c r="S365" s="15"/>
      <c r="T365" s="16"/>
      <c r="U365" s="16"/>
      <c r="V365" s="17">
        <f t="shared" si="137"/>
        <v>0</v>
      </c>
      <c r="W365" s="18">
        <f t="shared" si="121"/>
        <v>0</v>
      </c>
      <c r="X365" s="16"/>
      <c r="Y365" s="16"/>
      <c r="Z365" s="16"/>
      <c r="AA365" s="19">
        <f t="shared" si="122"/>
        <v>0</v>
      </c>
      <c r="AB365" s="20">
        <f t="shared" si="123"/>
        <v>0</v>
      </c>
      <c r="AC365" s="16"/>
      <c r="AD365" s="21"/>
      <c r="AE365" s="21"/>
      <c r="AF365" s="19">
        <f t="shared" si="120"/>
        <v>0</v>
      </c>
      <c r="AG365" s="20">
        <f t="shared" si="124"/>
        <v>0</v>
      </c>
      <c r="AH365" s="19"/>
      <c r="AI365" s="19"/>
      <c r="AJ365" s="19"/>
      <c r="AK365" s="19">
        <f t="shared" si="138"/>
        <v>0</v>
      </c>
      <c r="AL365" s="20">
        <f t="shared" si="125"/>
        <v>0</v>
      </c>
      <c r="AM365" s="19"/>
      <c r="AN365" s="19"/>
      <c r="AO365" s="19"/>
      <c r="AP365" s="19">
        <f t="shared" si="139"/>
        <v>0</v>
      </c>
      <c r="AQ365" s="20">
        <f t="shared" si="126"/>
        <v>0</v>
      </c>
      <c r="AR365" s="19"/>
      <c r="AS365" s="19"/>
      <c r="AT365" s="19"/>
      <c r="AU365" s="19">
        <f t="shared" si="140"/>
        <v>0</v>
      </c>
      <c r="AV365" s="20">
        <f t="shared" si="127"/>
        <v>0</v>
      </c>
      <c r="AW365" s="19"/>
      <c r="AX365" s="19"/>
      <c r="AY365" s="19"/>
      <c r="AZ365" s="19">
        <f t="shared" si="141"/>
        <v>0</v>
      </c>
      <c r="BA365" s="18">
        <f t="shared" si="128"/>
        <v>0</v>
      </c>
      <c r="BB365" s="19"/>
      <c r="BC365" s="19"/>
      <c r="BD365" s="19"/>
      <c r="BE365" s="19">
        <f t="shared" si="142"/>
        <v>0</v>
      </c>
      <c r="BF365" s="18">
        <f t="shared" si="129"/>
        <v>0</v>
      </c>
      <c r="BG365" s="19"/>
      <c r="BH365" s="19"/>
      <c r="BI365" s="19"/>
      <c r="BJ365" s="19">
        <f t="shared" si="143"/>
        <v>0</v>
      </c>
      <c r="BK365" s="18">
        <f t="shared" si="130"/>
        <v>0</v>
      </c>
    </row>
    <row r="366" spans="1:63" x14ac:dyDescent="0.25">
      <c r="A366" s="44">
        <v>209055602</v>
      </c>
      <c r="B366" s="46" t="s">
        <v>255</v>
      </c>
      <c r="C366" s="45">
        <f>VLOOKUP(A366,'[31]MD agosto datos (2)'!$B$1170:$J$1753,9,0)</f>
        <v>0.51300000000000001</v>
      </c>
      <c r="D366" s="35">
        <f>VLOOKUP(A366,'[31]MD agosto datos (2)'!$B$2:$I$585,6,0)</f>
        <v>0</v>
      </c>
      <c r="E366" s="35">
        <f>VLOOKUP(A366,'[31]MD agosto datos (2)'!$B$2:$H$585,7,0)</f>
        <v>0</v>
      </c>
      <c r="F366" s="36">
        <f>VLOOKUP(A366,'[31]MD agosto datos (2)'!$B$2:$I$585,8,0)</f>
        <v>0</v>
      </c>
      <c r="G366" s="35">
        <f t="shared" si="131"/>
        <v>0</v>
      </c>
      <c r="H366" s="35">
        <f t="shared" si="132"/>
        <v>0</v>
      </c>
      <c r="I366" s="35">
        <f>VLOOKUP(A366,'[31]MD agosto datos (2)'!$B$586:$I$1169,6,0)</f>
        <v>0</v>
      </c>
      <c r="J366" s="35">
        <f>VLOOKUP(A366,'[31]MD agosto datos (2)'!$B$586:$I$1169,7,0)</f>
        <v>0</v>
      </c>
      <c r="K366" s="36">
        <f>VLOOKUP(A366,'[31]MD agosto datos (2)'!$B$586:$I$1169,8,0)</f>
        <v>0</v>
      </c>
      <c r="L366" s="40">
        <f t="shared" si="133"/>
        <v>0</v>
      </c>
      <c r="M366" s="41">
        <f t="shared" si="134"/>
        <v>0</v>
      </c>
      <c r="N366" s="35">
        <f>VLOOKUP(A366,'[31]MD agosto datos (2)'!$B$1170:$I$1753,6,0)</f>
        <v>0</v>
      </c>
      <c r="O366" s="35">
        <f>VLOOKUP(A366,'[31]MD agosto datos (2)'!$B$1170:$I$1753,7,0)</f>
        <v>0</v>
      </c>
      <c r="P366" s="36">
        <f>VLOOKUP(A366,'[31]MD agosto datos (2)'!$B$1170:$I$1753,8,0)</f>
        <v>0</v>
      </c>
      <c r="Q366" s="42">
        <f t="shared" si="135"/>
        <v>0</v>
      </c>
      <c r="R366" s="43">
        <f t="shared" si="136"/>
        <v>0</v>
      </c>
      <c r="S366" s="15"/>
      <c r="T366" s="16"/>
      <c r="U366" s="16"/>
      <c r="V366" s="17">
        <f t="shared" si="137"/>
        <v>0</v>
      </c>
      <c r="W366" s="18">
        <f t="shared" si="121"/>
        <v>0</v>
      </c>
      <c r="X366" s="16"/>
      <c r="Y366" s="16"/>
      <c r="Z366" s="16"/>
      <c r="AA366" s="19">
        <f t="shared" si="122"/>
        <v>0</v>
      </c>
      <c r="AB366" s="20">
        <f t="shared" si="123"/>
        <v>0</v>
      </c>
      <c r="AC366" s="16"/>
      <c r="AD366" s="21"/>
      <c r="AE366" s="21"/>
      <c r="AF366" s="19">
        <f t="shared" si="120"/>
        <v>0</v>
      </c>
      <c r="AG366" s="20">
        <f t="shared" si="124"/>
        <v>0</v>
      </c>
      <c r="AH366" s="19"/>
      <c r="AI366" s="19"/>
      <c r="AJ366" s="19"/>
      <c r="AK366" s="19">
        <f t="shared" si="138"/>
        <v>0</v>
      </c>
      <c r="AL366" s="20">
        <f t="shared" si="125"/>
        <v>0</v>
      </c>
      <c r="AM366" s="19"/>
      <c r="AN366" s="19"/>
      <c r="AO366" s="19"/>
      <c r="AP366" s="19">
        <f t="shared" si="139"/>
        <v>0</v>
      </c>
      <c r="AQ366" s="20">
        <f t="shared" si="126"/>
        <v>0</v>
      </c>
      <c r="AR366" s="19"/>
      <c r="AS366" s="19"/>
      <c r="AT366" s="19"/>
      <c r="AU366" s="19">
        <f t="shared" si="140"/>
        <v>0</v>
      </c>
      <c r="AV366" s="20">
        <f t="shared" si="127"/>
        <v>0</v>
      </c>
      <c r="AW366" s="19"/>
      <c r="AX366" s="19"/>
      <c r="AY366" s="19"/>
      <c r="AZ366" s="19">
        <f t="shared" si="141"/>
        <v>0</v>
      </c>
      <c r="BA366" s="18">
        <f t="shared" si="128"/>
        <v>0</v>
      </c>
      <c r="BB366" s="19"/>
      <c r="BC366" s="19"/>
      <c r="BD366" s="19"/>
      <c r="BE366" s="19">
        <f t="shared" si="142"/>
        <v>0</v>
      </c>
      <c r="BF366" s="18">
        <f t="shared" si="129"/>
        <v>0</v>
      </c>
      <c r="BG366" s="19"/>
      <c r="BH366" s="19"/>
      <c r="BI366" s="19"/>
      <c r="BJ366" s="19">
        <f t="shared" si="143"/>
        <v>0</v>
      </c>
      <c r="BK366" s="18">
        <f t="shared" si="130"/>
        <v>0</v>
      </c>
    </row>
    <row r="367" spans="1:63" x14ac:dyDescent="0.25">
      <c r="A367" s="44">
        <v>209055603</v>
      </c>
      <c r="B367" s="46" t="s">
        <v>256</v>
      </c>
      <c r="C367" s="45">
        <f>VLOOKUP(A367,'[31]MD agosto datos (2)'!$B$1170:$J$1753,9,0)</f>
        <v>0.51300000000000001</v>
      </c>
      <c r="D367" s="35">
        <f>VLOOKUP(A367,'[31]MD agosto datos (2)'!$B$2:$I$585,6,0)</f>
        <v>0</v>
      </c>
      <c r="E367" s="35">
        <f>VLOOKUP(A367,'[31]MD agosto datos (2)'!$B$2:$H$585,7,0)</f>
        <v>0</v>
      </c>
      <c r="F367" s="36">
        <f>VLOOKUP(A367,'[31]MD agosto datos (2)'!$B$2:$I$585,8,0)</f>
        <v>0</v>
      </c>
      <c r="G367" s="35">
        <f t="shared" si="131"/>
        <v>0</v>
      </c>
      <c r="H367" s="35">
        <f t="shared" si="132"/>
        <v>0</v>
      </c>
      <c r="I367" s="35">
        <f>VLOOKUP(A367,'[31]MD agosto datos (2)'!$B$586:$I$1169,6,0)</f>
        <v>0</v>
      </c>
      <c r="J367" s="35">
        <f>VLOOKUP(A367,'[31]MD agosto datos (2)'!$B$586:$I$1169,7,0)</f>
        <v>0</v>
      </c>
      <c r="K367" s="36">
        <f>VLOOKUP(A367,'[31]MD agosto datos (2)'!$B$586:$I$1169,8,0)</f>
        <v>0</v>
      </c>
      <c r="L367" s="40">
        <f t="shared" si="133"/>
        <v>0</v>
      </c>
      <c r="M367" s="41">
        <f t="shared" si="134"/>
        <v>0</v>
      </c>
      <c r="N367" s="35">
        <f>VLOOKUP(A367,'[31]MD agosto datos (2)'!$B$1170:$I$1753,6,0)</f>
        <v>0</v>
      </c>
      <c r="O367" s="35">
        <f>VLOOKUP(A367,'[31]MD agosto datos (2)'!$B$1170:$I$1753,7,0)</f>
        <v>0</v>
      </c>
      <c r="P367" s="36">
        <f>VLOOKUP(A367,'[31]MD agosto datos (2)'!$B$1170:$I$1753,8,0)</f>
        <v>0</v>
      </c>
      <c r="Q367" s="42">
        <f t="shared" si="135"/>
        <v>0</v>
      </c>
      <c r="R367" s="43">
        <f t="shared" si="136"/>
        <v>0</v>
      </c>
      <c r="S367" s="15"/>
      <c r="T367" s="16"/>
      <c r="U367" s="16"/>
      <c r="V367" s="17">
        <f t="shared" si="137"/>
        <v>0</v>
      </c>
      <c r="W367" s="18">
        <f t="shared" si="121"/>
        <v>0</v>
      </c>
      <c r="X367" s="16"/>
      <c r="Y367" s="16"/>
      <c r="Z367" s="16"/>
      <c r="AA367" s="19">
        <f t="shared" si="122"/>
        <v>0</v>
      </c>
      <c r="AB367" s="20">
        <f t="shared" si="123"/>
        <v>0</v>
      </c>
      <c r="AC367" s="16"/>
      <c r="AD367" s="21"/>
      <c r="AE367" s="21"/>
      <c r="AF367" s="19">
        <f t="shared" si="120"/>
        <v>0</v>
      </c>
      <c r="AG367" s="20">
        <f t="shared" si="124"/>
        <v>0</v>
      </c>
      <c r="AH367" s="19"/>
      <c r="AI367" s="19"/>
      <c r="AJ367" s="19"/>
      <c r="AK367" s="19">
        <f t="shared" si="138"/>
        <v>0</v>
      </c>
      <c r="AL367" s="20">
        <f t="shared" si="125"/>
        <v>0</v>
      </c>
      <c r="AM367" s="19"/>
      <c r="AN367" s="19"/>
      <c r="AO367" s="19"/>
      <c r="AP367" s="19">
        <f t="shared" si="139"/>
        <v>0</v>
      </c>
      <c r="AQ367" s="20">
        <f t="shared" si="126"/>
        <v>0</v>
      </c>
      <c r="AR367" s="19"/>
      <c r="AS367" s="19"/>
      <c r="AT367" s="19"/>
      <c r="AU367" s="19">
        <f t="shared" si="140"/>
        <v>0</v>
      </c>
      <c r="AV367" s="20">
        <f t="shared" si="127"/>
        <v>0</v>
      </c>
      <c r="AW367" s="19"/>
      <c r="AX367" s="19"/>
      <c r="AY367" s="19"/>
      <c r="AZ367" s="19">
        <f t="shared" si="141"/>
        <v>0</v>
      </c>
      <c r="BA367" s="18">
        <f t="shared" si="128"/>
        <v>0</v>
      </c>
      <c r="BB367" s="19"/>
      <c r="BC367" s="19"/>
      <c r="BD367" s="19"/>
      <c r="BE367" s="19">
        <f t="shared" si="142"/>
        <v>0</v>
      </c>
      <c r="BF367" s="18">
        <f t="shared" si="129"/>
        <v>0</v>
      </c>
      <c r="BG367" s="19"/>
      <c r="BH367" s="19"/>
      <c r="BI367" s="19"/>
      <c r="BJ367" s="19">
        <f t="shared" si="143"/>
        <v>0</v>
      </c>
      <c r="BK367" s="18">
        <f t="shared" si="130"/>
        <v>0</v>
      </c>
    </row>
    <row r="368" spans="1:63" x14ac:dyDescent="0.25">
      <c r="A368" s="44">
        <v>209055604</v>
      </c>
      <c r="B368" s="46" t="s">
        <v>257</v>
      </c>
      <c r="C368" s="45">
        <f>VLOOKUP(A368,'[31]MD agosto datos (2)'!$B$1170:$J$1753,9,0)</f>
        <v>0.51300000000000001</v>
      </c>
      <c r="D368" s="35">
        <f>VLOOKUP(A368,'[31]MD agosto datos (2)'!$B$2:$I$585,6,0)</f>
        <v>0</v>
      </c>
      <c r="E368" s="35">
        <f>VLOOKUP(A368,'[31]MD agosto datos (2)'!$B$2:$H$585,7,0)</f>
        <v>0</v>
      </c>
      <c r="F368" s="36">
        <f>VLOOKUP(A368,'[31]MD agosto datos (2)'!$B$2:$I$585,8,0)</f>
        <v>0</v>
      </c>
      <c r="G368" s="35">
        <f t="shared" si="131"/>
        <v>0</v>
      </c>
      <c r="H368" s="35">
        <f t="shared" si="132"/>
        <v>0</v>
      </c>
      <c r="I368" s="35">
        <f>VLOOKUP(A368,'[31]MD agosto datos (2)'!$B$586:$I$1169,6,0)</f>
        <v>0</v>
      </c>
      <c r="J368" s="35">
        <f>VLOOKUP(A368,'[31]MD agosto datos (2)'!$B$586:$I$1169,7,0)</f>
        <v>0</v>
      </c>
      <c r="K368" s="36">
        <f>VLOOKUP(A368,'[31]MD agosto datos (2)'!$B$586:$I$1169,8,0)</f>
        <v>0</v>
      </c>
      <c r="L368" s="40">
        <f t="shared" si="133"/>
        <v>0</v>
      </c>
      <c r="M368" s="41">
        <f t="shared" si="134"/>
        <v>0</v>
      </c>
      <c r="N368" s="35">
        <f>VLOOKUP(A368,'[31]MD agosto datos (2)'!$B$1170:$I$1753,6,0)</f>
        <v>0</v>
      </c>
      <c r="O368" s="35">
        <f>VLOOKUP(A368,'[31]MD agosto datos (2)'!$B$1170:$I$1753,7,0)</f>
        <v>0</v>
      </c>
      <c r="P368" s="36">
        <f>VLOOKUP(A368,'[31]MD agosto datos (2)'!$B$1170:$I$1753,8,0)</f>
        <v>0</v>
      </c>
      <c r="Q368" s="42">
        <f t="shared" si="135"/>
        <v>0</v>
      </c>
      <c r="R368" s="43">
        <f t="shared" si="136"/>
        <v>0</v>
      </c>
      <c r="S368" s="15"/>
      <c r="T368" s="16"/>
      <c r="U368" s="16"/>
      <c r="V368" s="17">
        <f t="shared" si="137"/>
        <v>0</v>
      </c>
      <c r="W368" s="18">
        <f t="shared" si="121"/>
        <v>0</v>
      </c>
      <c r="X368" s="16"/>
      <c r="Y368" s="16"/>
      <c r="Z368" s="16"/>
      <c r="AA368" s="19">
        <f t="shared" si="122"/>
        <v>0</v>
      </c>
      <c r="AB368" s="20">
        <f t="shared" si="123"/>
        <v>0</v>
      </c>
      <c r="AC368" s="16"/>
      <c r="AD368" s="21"/>
      <c r="AE368" s="21"/>
      <c r="AF368" s="19">
        <f t="shared" si="120"/>
        <v>0</v>
      </c>
      <c r="AG368" s="20">
        <f t="shared" si="124"/>
        <v>0</v>
      </c>
      <c r="AH368" s="19"/>
      <c r="AI368" s="19"/>
      <c r="AJ368" s="19"/>
      <c r="AK368" s="19">
        <f t="shared" si="138"/>
        <v>0</v>
      </c>
      <c r="AL368" s="20">
        <f t="shared" si="125"/>
        <v>0</v>
      </c>
      <c r="AM368" s="19"/>
      <c r="AN368" s="19"/>
      <c r="AO368" s="19"/>
      <c r="AP368" s="19">
        <f t="shared" si="139"/>
        <v>0</v>
      </c>
      <c r="AQ368" s="20">
        <f t="shared" si="126"/>
        <v>0</v>
      </c>
      <c r="AR368" s="19"/>
      <c r="AS368" s="19"/>
      <c r="AT368" s="19"/>
      <c r="AU368" s="19">
        <f t="shared" si="140"/>
        <v>0</v>
      </c>
      <c r="AV368" s="20">
        <f t="shared" si="127"/>
        <v>0</v>
      </c>
      <c r="AW368" s="19"/>
      <c r="AX368" s="19"/>
      <c r="AY368" s="19"/>
      <c r="AZ368" s="19">
        <f t="shared" si="141"/>
        <v>0</v>
      </c>
      <c r="BA368" s="18">
        <f t="shared" si="128"/>
        <v>0</v>
      </c>
      <c r="BB368" s="19"/>
      <c r="BC368" s="19"/>
      <c r="BD368" s="19"/>
      <c r="BE368" s="19">
        <f t="shared" si="142"/>
        <v>0</v>
      </c>
      <c r="BF368" s="18">
        <f t="shared" si="129"/>
        <v>0</v>
      </c>
      <c r="BG368" s="19"/>
      <c r="BH368" s="19"/>
      <c r="BI368" s="19"/>
      <c r="BJ368" s="19">
        <f t="shared" si="143"/>
        <v>0</v>
      </c>
      <c r="BK368" s="18">
        <f t="shared" si="130"/>
        <v>0</v>
      </c>
    </row>
    <row r="369" spans="1:63" x14ac:dyDescent="0.25">
      <c r="A369" s="44">
        <v>209055901</v>
      </c>
      <c r="B369" s="46" t="s">
        <v>258</v>
      </c>
      <c r="C369" s="45">
        <f>VLOOKUP(A369,'[31]MD agosto datos (2)'!$B$1170:$J$1753,9,0)</f>
        <v>55</v>
      </c>
      <c r="D369" s="35">
        <f>VLOOKUP(A369,'[31]MD agosto datos (2)'!$B$2:$I$585,6,0)</f>
        <v>0</v>
      </c>
      <c r="E369" s="35">
        <f>VLOOKUP(A369,'[31]MD agosto datos (2)'!$B$2:$H$585,7,0)</f>
        <v>0</v>
      </c>
      <c r="F369" s="36">
        <f>VLOOKUP(A369,'[31]MD agosto datos (2)'!$B$2:$I$585,8,0)</f>
        <v>0</v>
      </c>
      <c r="G369" s="35">
        <f t="shared" si="131"/>
        <v>0</v>
      </c>
      <c r="H369" s="35">
        <f t="shared" si="132"/>
        <v>0</v>
      </c>
      <c r="I369" s="35">
        <f>VLOOKUP(A369,'[31]MD agosto datos (2)'!$B$586:$I$1169,6,0)</f>
        <v>0</v>
      </c>
      <c r="J369" s="35">
        <f>VLOOKUP(A369,'[31]MD agosto datos (2)'!$B$586:$I$1169,7,0)</f>
        <v>0</v>
      </c>
      <c r="K369" s="36">
        <f>VLOOKUP(A369,'[31]MD agosto datos (2)'!$B$586:$I$1169,8,0)</f>
        <v>0</v>
      </c>
      <c r="L369" s="40">
        <f t="shared" si="133"/>
        <v>0</v>
      </c>
      <c r="M369" s="41">
        <f t="shared" si="134"/>
        <v>0</v>
      </c>
      <c r="N369" s="35">
        <f>VLOOKUP(A369,'[31]MD agosto datos (2)'!$B$1170:$I$1753,6,0)</f>
        <v>0</v>
      </c>
      <c r="O369" s="35">
        <f>VLOOKUP(A369,'[31]MD agosto datos (2)'!$B$1170:$I$1753,7,0)</f>
        <v>0</v>
      </c>
      <c r="P369" s="36">
        <f>VLOOKUP(A369,'[31]MD agosto datos (2)'!$B$1170:$I$1753,8,0)</f>
        <v>0</v>
      </c>
      <c r="Q369" s="42">
        <f t="shared" si="135"/>
        <v>0</v>
      </c>
      <c r="R369" s="43">
        <f t="shared" si="136"/>
        <v>0</v>
      </c>
      <c r="S369" s="15"/>
      <c r="T369" s="16"/>
      <c r="U369" s="16"/>
      <c r="V369" s="17">
        <f t="shared" si="137"/>
        <v>0</v>
      </c>
      <c r="W369" s="18">
        <f t="shared" si="121"/>
        <v>0</v>
      </c>
      <c r="X369" s="16"/>
      <c r="Y369" s="16"/>
      <c r="Z369" s="16"/>
      <c r="AA369" s="19">
        <f t="shared" si="122"/>
        <v>0</v>
      </c>
      <c r="AB369" s="20">
        <f t="shared" si="123"/>
        <v>0</v>
      </c>
      <c r="AC369" s="16"/>
      <c r="AD369" s="21"/>
      <c r="AE369" s="21"/>
      <c r="AF369" s="19">
        <f t="shared" si="120"/>
        <v>0</v>
      </c>
      <c r="AG369" s="20">
        <f t="shared" si="124"/>
        <v>0</v>
      </c>
      <c r="AH369" s="19"/>
      <c r="AI369" s="19"/>
      <c r="AJ369" s="19"/>
      <c r="AK369" s="19">
        <f t="shared" si="138"/>
        <v>0</v>
      </c>
      <c r="AL369" s="20">
        <f t="shared" si="125"/>
        <v>0</v>
      </c>
      <c r="AM369" s="19"/>
      <c r="AN369" s="19"/>
      <c r="AO369" s="19"/>
      <c r="AP369" s="19">
        <f t="shared" si="139"/>
        <v>0</v>
      </c>
      <c r="AQ369" s="20">
        <f t="shared" si="126"/>
        <v>0</v>
      </c>
      <c r="AR369" s="19"/>
      <c r="AS369" s="19"/>
      <c r="AT369" s="19"/>
      <c r="AU369" s="19">
        <f t="shared" si="140"/>
        <v>0</v>
      </c>
      <c r="AV369" s="20">
        <f t="shared" si="127"/>
        <v>0</v>
      </c>
      <c r="AW369" s="19"/>
      <c r="AX369" s="19"/>
      <c r="AY369" s="19"/>
      <c r="AZ369" s="19">
        <f t="shared" si="141"/>
        <v>0</v>
      </c>
      <c r="BA369" s="18">
        <f t="shared" si="128"/>
        <v>0</v>
      </c>
      <c r="BB369" s="19"/>
      <c r="BC369" s="19"/>
      <c r="BD369" s="19"/>
      <c r="BE369" s="19">
        <f t="shared" si="142"/>
        <v>0</v>
      </c>
      <c r="BF369" s="18">
        <f t="shared" si="129"/>
        <v>0</v>
      </c>
      <c r="BG369" s="19"/>
      <c r="BH369" s="19"/>
      <c r="BI369" s="19"/>
      <c r="BJ369" s="19">
        <f t="shared" si="143"/>
        <v>0</v>
      </c>
      <c r="BK369" s="18">
        <f t="shared" si="130"/>
        <v>0</v>
      </c>
    </row>
    <row r="370" spans="1:63" x14ac:dyDescent="0.25">
      <c r="A370" s="44">
        <v>209055904</v>
      </c>
      <c r="B370" s="46" t="s">
        <v>259</v>
      </c>
      <c r="C370" s="45">
        <f>VLOOKUP(A370,'[31]MD agosto datos (2)'!$B$1170:$J$1753,9,0)</f>
        <v>55</v>
      </c>
      <c r="D370" s="35">
        <f>VLOOKUP(A370,'[31]MD agosto datos (2)'!$B$2:$I$585,6,0)</f>
        <v>698</v>
      </c>
      <c r="E370" s="35">
        <f>VLOOKUP(A370,'[31]MD agosto datos (2)'!$B$2:$H$585,7,0)</f>
        <v>5</v>
      </c>
      <c r="F370" s="36">
        <f>VLOOKUP(A370,'[31]MD agosto datos (2)'!$B$2:$I$585,8,0)</f>
        <v>0</v>
      </c>
      <c r="G370" s="35">
        <f t="shared" si="131"/>
        <v>703</v>
      </c>
      <c r="H370" s="35">
        <f t="shared" si="132"/>
        <v>38665</v>
      </c>
      <c r="I370" s="35">
        <f>VLOOKUP(A370,'[31]MD agosto datos (2)'!$B$586:$I$1169,6,0)</f>
        <v>246</v>
      </c>
      <c r="J370" s="35">
        <f>VLOOKUP(A370,'[31]MD agosto datos (2)'!$B$586:$I$1169,7,0)</f>
        <v>3</v>
      </c>
      <c r="K370" s="36">
        <f>VLOOKUP(A370,'[31]MD agosto datos (2)'!$B$586:$I$1169,8,0)</f>
        <v>109</v>
      </c>
      <c r="L370" s="40">
        <f t="shared" si="133"/>
        <v>358</v>
      </c>
      <c r="M370" s="41">
        <f t="shared" si="134"/>
        <v>19690</v>
      </c>
      <c r="N370" s="35">
        <f>VLOOKUP(A370,'[31]MD agosto datos (2)'!$B$1170:$I$1753,6,0)</f>
        <v>246</v>
      </c>
      <c r="O370" s="35">
        <f>VLOOKUP(A370,'[31]MD agosto datos (2)'!$B$1170:$I$1753,7,0)</f>
        <v>3</v>
      </c>
      <c r="P370" s="36">
        <f>VLOOKUP(A370,'[31]MD agosto datos (2)'!$B$1170:$I$1753,8,0)</f>
        <v>109</v>
      </c>
      <c r="Q370" s="42">
        <f t="shared" si="135"/>
        <v>358</v>
      </c>
      <c r="R370" s="43">
        <f t="shared" si="136"/>
        <v>19690</v>
      </c>
      <c r="S370" s="15"/>
      <c r="T370" s="16"/>
      <c r="U370" s="16"/>
      <c r="V370" s="17">
        <f t="shared" si="137"/>
        <v>0</v>
      </c>
      <c r="W370" s="18">
        <f t="shared" si="121"/>
        <v>0</v>
      </c>
      <c r="X370" s="16"/>
      <c r="Y370" s="16"/>
      <c r="Z370" s="16"/>
      <c r="AA370" s="19">
        <f t="shared" si="122"/>
        <v>0</v>
      </c>
      <c r="AB370" s="20">
        <f t="shared" si="123"/>
        <v>0</v>
      </c>
      <c r="AC370" s="16"/>
      <c r="AD370" s="21"/>
      <c r="AE370" s="21"/>
      <c r="AF370" s="19">
        <f t="shared" si="120"/>
        <v>0</v>
      </c>
      <c r="AG370" s="20">
        <f t="shared" si="124"/>
        <v>0</v>
      </c>
      <c r="AH370" s="19"/>
      <c r="AI370" s="19"/>
      <c r="AJ370" s="19"/>
      <c r="AK370" s="19">
        <f t="shared" si="138"/>
        <v>0</v>
      </c>
      <c r="AL370" s="20">
        <f t="shared" si="125"/>
        <v>0</v>
      </c>
      <c r="AM370" s="19"/>
      <c r="AN370" s="19"/>
      <c r="AO370" s="19"/>
      <c r="AP370" s="19">
        <f t="shared" si="139"/>
        <v>0</v>
      </c>
      <c r="AQ370" s="20">
        <f t="shared" si="126"/>
        <v>0</v>
      </c>
      <c r="AR370" s="19"/>
      <c r="AS370" s="19"/>
      <c r="AT370" s="19"/>
      <c r="AU370" s="19">
        <f t="shared" si="140"/>
        <v>0</v>
      </c>
      <c r="AV370" s="20">
        <f t="shared" si="127"/>
        <v>0</v>
      </c>
      <c r="AW370" s="19"/>
      <c r="AX370" s="19"/>
      <c r="AY370" s="19"/>
      <c r="AZ370" s="19">
        <f t="shared" si="141"/>
        <v>0</v>
      </c>
      <c r="BA370" s="18">
        <f t="shared" si="128"/>
        <v>0</v>
      </c>
      <c r="BB370" s="19"/>
      <c r="BC370" s="19"/>
      <c r="BD370" s="19"/>
      <c r="BE370" s="19">
        <f t="shared" si="142"/>
        <v>0</v>
      </c>
      <c r="BF370" s="18">
        <f t="shared" si="129"/>
        <v>0</v>
      </c>
      <c r="BG370" s="19"/>
      <c r="BH370" s="19"/>
      <c r="BI370" s="19"/>
      <c r="BJ370" s="19">
        <f t="shared" si="143"/>
        <v>0</v>
      </c>
      <c r="BK370" s="18">
        <f t="shared" si="130"/>
        <v>0</v>
      </c>
    </row>
    <row r="371" spans="1:63" x14ac:dyDescent="0.25">
      <c r="A371" s="44">
        <v>209056301</v>
      </c>
      <c r="B371" s="46" t="s">
        <v>260</v>
      </c>
      <c r="C371" s="45">
        <f>VLOOKUP(A371,'[31]MD agosto datos (2)'!$B$1170:$J$1753,9,0)</f>
        <v>0.52500000000000002</v>
      </c>
      <c r="D371" s="35">
        <f>VLOOKUP(A371,'[31]MD agosto datos (2)'!$B$2:$I$585,6,0)</f>
        <v>0</v>
      </c>
      <c r="E371" s="35">
        <f>VLOOKUP(A371,'[31]MD agosto datos (2)'!$B$2:$H$585,7,0)</f>
        <v>0</v>
      </c>
      <c r="F371" s="36">
        <f>VLOOKUP(A371,'[31]MD agosto datos (2)'!$B$2:$I$585,8,0)</f>
        <v>0</v>
      </c>
      <c r="G371" s="35">
        <f t="shared" si="131"/>
        <v>0</v>
      </c>
      <c r="H371" s="35">
        <f t="shared" si="132"/>
        <v>0</v>
      </c>
      <c r="I371" s="35">
        <f>VLOOKUP(A371,'[31]MD agosto datos (2)'!$B$586:$I$1169,6,0)</f>
        <v>0</v>
      </c>
      <c r="J371" s="35">
        <f>VLOOKUP(A371,'[31]MD agosto datos (2)'!$B$586:$I$1169,7,0)</f>
        <v>0</v>
      </c>
      <c r="K371" s="36">
        <f>VLOOKUP(A371,'[31]MD agosto datos (2)'!$B$586:$I$1169,8,0)</f>
        <v>0</v>
      </c>
      <c r="L371" s="40">
        <f t="shared" si="133"/>
        <v>0</v>
      </c>
      <c r="M371" s="41">
        <f t="shared" si="134"/>
        <v>0</v>
      </c>
      <c r="N371" s="35">
        <f>VLOOKUP(A371,'[31]MD agosto datos (2)'!$B$1170:$I$1753,6,0)</f>
        <v>0</v>
      </c>
      <c r="O371" s="35">
        <f>VLOOKUP(A371,'[31]MD agosto datos (2)'!$B$1170:$I$1753,7,0)</f>
        <v>0</v>
      </c>
      <c r="P371" s="36">
        <f>VLOOKUP(A371,'[31]MD agosto datos (2)'!$B$1170:$I$1753,8,0)</f>
        <v>0</v>
      </c>
      <c r="Q371" s="42">
        <f t="shared" si="135"/>
        <v>0</v>
      </c>
      <c r="R371" s="43">
        <f t="shared" si="136"/>
        <v>0</v>
      </c>
      <c r="S371" s="15"/>
      <c r="T371" s="16"/>
      <c r="U371" s="16"/>
      <c r="V371" s="17">
        <f t="shared" si="137"/>
        <v>0</v>
      </c>
      <c r="W371" s="18">
        <f t="shared" si="121"/>
        <v>0</v>
      </c>
      <c r="X371" s="16"/>
      <c r="Y371" s="16"/>
      <c r="Z371" s="16"/>
      <c r="AA371" s="19">
        <f t="shared" si="122"/>
        <v>0</v>
      </c>
      <c r="AB371" s="20">
        <f t="shared" si="123"/>
        <v>0</v>
      </c>
      <c r="AC371" s="16"/>
      <c r="AD371" s="21"/>
      <c r="AE371" s="21"/>
      <c r="AF371" s="19">
        <f t="shared" si="120"/>
        <v>0</v>
      </c>
      <c r="AG371" s="20">
        <f t="shared" si="124"/>
        <v>0</v>
      </c>
      <c r="AH371" s="19"/>
      <c r="AI371" s="19"/>
      <c r="AJ371" s="19"/>
      <c r="AK371" s="19">
        <f t="shared" si="138"/>
        <v>0</v>
      </c>
      <c r="AL371" s="20">
        <f t="shared" si="125"/>
        <v>0</v>
      </c>
      <c r="AM371" s="19"/>
      <c r="AN371" s="19"/>
      <c r="AO371" s="19"/>
      <c r="AP371" s="19">
        <f t="shared" si="139"/>
        <v>0</v>
      </c>
      <c r="AQ371" s="20">
        <f t="shared" si="126"/>
        <v>0</v>
      </c>
      <c r="AR371" s="19"/>
      <c r="AS371" s="19"/>
      <c r="AT371" s="19"/>
      <c r="AU371" s="19">
        <f t="shared" si="140"/>
        <v>0</v>
      </c>
      <c r="AV371" s="20">
        <f t="shared" si="127"/>
        <v>0</v>
      </c>
      <c r="AW371" s="19"/>
      <c r="AX371" s="19"/>
      <c r="AY371" s="19"/>
      <c r="AZ371" s="19">
        <f t="shared" si="141"/>
        <v>0</v>
      </c>
      <c r="BA371" s="18">
        <f t="shared" si="128"/>
        <v>0</v>
      </c>
      <c r="BB371" s="19"/>
      <c r="BC371" s="19"/>
      <c r="BD371" s="19"/>
      <c r="BE371" s="19">
        <f t="shared" si="142"/>
        <v>0</v>
      </c>
      <c r="BF371" s="18">
        <f t="shared" si="129"/>
        <v>0</v>
      </c>
      <c r="BG371" s="19"/>
      <c r="BH371" s="19"/>
      <c r="BI371" s="19"/>
      <c r="BJ371" s="19">
        <f t="shared" si="143"/>
        <v>0</v>
      </c>
      <c r="BK371" s="18">
        <f t="shared" si="130"/>
        <v>0</v>
      </c>
    </row>
    <row r="372" spans="1:63" x14ac:dyDescent="0.25">
      <c r="A372" s="44">
        <v>209056302</v>
      </c>
      <c r="B372" s="46" t="s">
        <v>261</v>
      </c>
      <c r="C372" s="45">
        <f>VLOOKUP(A372,'[31]MD agosto datos (2)'!$B$1170:$J$1753,9,0)</f>
        <v>0.39</v>
      </c>
      <c r="D372" s="35">
        <f>VLOOKUP(A372,'[31]MD agosto datos (2)'!$B$2:$I$585,6,0)</f>
        <v>672</v>
      </c>
      <c r="E372" s="35">
        <f>VLOOKUP(A372,'[31]MD agosto datos (2)'!$B$2:$H$585,7,0)</f>
        <v>802</v>
      </c>
      <c r="F372" s="36">
        <f>VLOOKUP(A372,'[31]MD agosto datos (2)'!$B$2:$I$585,8,0)</f>
        <v>24</v>
      </c>
      <c r="G372" s="35">
        <f t="shared" si="131"/>
        <v>1498</v>
      </c>
      <c r="H372" s="35">
        <f t="shared" si="132"/>
        <v>584.22</v>
      </c>
      <c r="I372" s="35">
        <f>VLOOKUP(A372,'[31]MD agosto datos (2)'!$B$586:$I$1169,6,0)</f>
        <v>0</v>
      </c>
      <c r="J372" s="35">
        <f>VLOOKUP(A372,'[31]MD agosto datos (2)'!$B$586:$I$1169,7,0)</f>
        <v>802</v>
      </c>
      <c r="K372" s="36">
        <f>VLOOKUP(A372,'[31]MD agosto datos (2)'!$B$586:$I$1169,8,0)</f>
        <v>0</v>
      </c>
      <c r="L372" s="40">
        <f t="shared" si="133"/>
        <v>802</v>
      </c>
      <c r="M372" s="41">
        <f t="shared" si="134"/>
        <v>312.78000000000003</v>
      </c>
      <c r="N372" s="35">
        <f>VLOOKUP(A372,'[31]MD agosto datos (2)'!$B$1170:$I$1753,6,0)</f>
        <v>0</v>
      </c>
      <c r="O372" s="35">
        <f>VLOOKUP(A372,'[31]MD agosto datos (2)'!$B$1170:$I$1753,7,0)</f>
        <v>802</v>
      </c>
      <c r="P372" s="36">
        <f>VLOOKUP(A372,'[31]MD agosto datos (2)'!$B$1170:$I$1753,8,0)</f>
        <v>0</v>
      </c>
      <c r="Q372" s="42">
        <f t="shared" si="135"/>
        <v>802</v>
      </c>
      <c r="R372" s="43">
        <f t="shared" si="136"/>
        <v>312.78000000000003</v>
      </c>
      <c r="S372" s="15"/>
      <c r="T372" s="16"/>
      <c r="U372" s="16"/>
      <c r="V372" s="17">
        <f t="shared" si="137"/>
        <v>0</v>
      </c>
      <c r="W372" s="18">
        <f t="shared" si="121"/>
        <v>0</v>
      </c>
      <c r="X372" s="16"/>
      <c r="Y372" s="16"/>
      <c r="Z372" s="16"/>
      <c r="AA372" s="19">
        <f t="shared" si="122"/>
        <v>0</v>
      </c>
      <c r="AB372" s="20">
        <f t="shared" si="123"/>
        <v>0</v>
      </c>
      <c r="AC372" s="16"/>
      <c r="AD372" s="21"/>
      <c r="AE372" s="21"/>
      <c r="AF372" s="19">
        <f t="shared" si="120"/>
        <v>0</v>
      </c>
      <c r="AG372" s="20">
        <f t="shared" si="124"/>
        <v>0</v>
      </c>
      <c r="AH372" s="19"/>
      <c r="AI372" s="19"/>
      <c r="AJ372" s="19"/>
      <c r="AK372" s="19">
        <f t="shared" si="138"/>
        <v>0</v>
      </c>
      <c r="AL372" s="20">
        <f t="shared" si="125"/>
        <v>0</v>
      </c>
      <c r="AM372" s="19"/>
      <c r="AN372" s="19"/>
      <c r="AO372" s="19"/>
      <c r="AP372" s="19">
        <f t="shared" si="139"/>
        <v>0</v>
      </c>
      <c r="AQ372" s="20">
        <f t="shared" si="126"/>
        <v>0</v>
      </c>
      <c r="AR372" s="19"/>
      <c r="AS372" s="19"/>
      <c r="AT372" s="19"/>
      <c r="AU372" s="19">
        <f t="shared" si="140"/>
        <v>0</v>
      </c>
      <c r="AV372" s="20">
        <f t="shared" si="127"/>
        <v>0</v>
      </c>
      <c r="AW372" s="19"/>
      <c r="AX372" s="19"/>
      <c r="AY372" s="19"/>
      <c r="AZ372" s="19">
        <f t="shared" si="141"/>
        <v>0</v>
      </c>
      <c r="BA372" s="18">
        <f t="shared" si="128"/>
        <v>0</v>
      </c>
      <c r="BB372" s="19"/>
      <c r="BC372" s="19"/>
      <c r="BD372" s="19"/>
      <c r="BE372" s="19">
        <f t="shared" si="142"/>
        <v>0</v>
      </c>
      <c r="BF372" s="18">
        <f t="shared" si="129"/>
        <v>0</v>
      </c>
      <c r="BG372" s="19"/>
      <c r="BH372" s="19"/>
      <c r="BI372" s="19"/>
      <c r="BJ372" s="19">
        <f t="shared" si="143"/>
        <v>0</v>
      </c>
      <c r="BK372" s="18">
        <f t="shared" si="130"/>
        <v>0</v>
      </c>
    </row>
    <row r="373" spans="1:63" ht="36" x14ac:dyDescent="0.25">
      <c r="A373" s="44">
        <v>209056400</v>
      </c>
      <c r="B373" s="46" t="s">
        <v>262</v>
      </c>
      <c r="C373" s="45">
        <f>VLOOKUP(A373,'[31]MD agosto datos (2)'!$B$1170:$J$1753,9,0)</f>
        <v>1.72</v>
      </c>
      <c r="D373" s="35">
        <f>VLOOKUP(A373,'[31]MD agosto datos (2)'!$B$2:$I$585,6,0)</f>
        <v>0</v>
      </c>
      <c r="E373" s="35">
        <f>VLOOKUP(A373,'[31]MD agosto datos (2)'!$B$2:$H$585,7,0)</f>
        <v>0</v>
      </c>
      <c r="F373" s="36">
        <f>VLOOKUP(A373,'[31]MD agosto datos (2)'!$B$2:$I$585,8,0)</f>
        <v>0</v>
      </c>
      <c r="G373" s="35">
        <f t="shared" si="131"/>
        <v>0</v>
      </c>
      <c r="H373" s="35">
        <f t="shared" si="132"/>
        <v>0</v>
      </c>
      <c r="I373" s="35">
        <f>VLOOKUP(A373,'[31]MD agosto datos (2)'!$B$586:$I$1169,6,0)</f>
        <v>0</v>
      </c>
      <c r="J373" s="35">
        <f>VLOOKUP(A373,'[31]MD agosto datos (2)'!$B$586:$I$1169,7,0)</f>
        <v>0</v>
      </c>
      <c r="K373" s="36">
        <f>VLOOKUP(A373,'[31]MD agosto datos (2)'!$B$586:$I$1169,8,0)</f>
        <v>0</v>
      </c>
      <c r="L373" s="40">
        <f t="shared" si="133"/>
        <v>0</v>
      </c>
      <c r="M373" s="41">
        <f t="shared" si="134"/>
        <v>0</v>
      </c>
      <c r="N373" s="35">
        <f>VLOOKUP(A373,'[31]MD agosto datos (2)'!$B$1170:$I$1753,6,0)</f>
        <v>0</v>
      </c>
      <c r="O373" s="35">
        <f>VLOOKUP(A373,'[31]MD agosto datos (2)'!$B$1170:$I$1753,7,0)</f>
        <v>0</v>
      </c>
      <c r="P373" s="36">
        <f>VLOOKUP(A373,'[31]MD agosto datos (2)'!$B$1170:$I$1753,8,0)</f>
        <v>0</v>
      </c>
      <c r="Q373" s="42">
        <f t="shared" si="135"/>
        <v>0</v>
      </c>
      <c r="R373" s="43">
        <f t="shared" si="136"/>
        <v>0</v>
      </c>
      <c r="S373" s="15"/>
      <c r="T373" s="16"/>
      <c r="U373" s="16"/>
      <c r="V373" s="17">
        <f t="shared" si="137"/>
        <v>0</v>
      </c>
      <c r="W373" s="18">
        <f t="shared" si="121"/>
        <v>0</v>
      </c>
      <c r="X373" s="16"/>
      <c r="Y373" s="16"/>
      <c r="Z373" s="16"/>
      <c r="AA373" s="19">
        <f t="shared" si="122"/>
        <v>0</v>
      </c>
      <c r="AB373" s="20">
        <f t="shared" si="123"/>
        <v>0</v>
      </c>
      <c r="AC373" s="16"/>
      <c r="AD373" s="21"/>
      <c r="AE373" s="21"/>
      <c r="AF373" s="19">
        <f t="shared" si="120"/>
        <v>0</v>
      </c>
      <c r="AG373" s="20">
        <f t="shared" si="124"/>
        <v>0</v>
      </c>
      <c r="AH373" s="19"/>
      <c r="AI373" s="19"/>
      <c r="AJ373" s="19"/>
      <c r="AK373" s="19">
        <f t="shared" si="138"/>
        <v>0</v>
      </c>
      <c r="AL373" s="20">
        <f t="shared" si="125"/>
        <v>0</v>
      </c>
      <c r="AM373" s="19"/>
      <c r="AN373" s="19"/>
      <c r="AO373" s="19"/>
      <c r="AP373" s="19">
        <f t="shared" si="139"/>
        <v>0</v>
      </c>
      <c r="AQ373" s="20">
        <f t="shared" si="126"/>
        <v>0</v>
      </c>
      <c r="AR373" s="19"/>
      <c r="AS373" s="19"/>
      <c r="AT373" s="19"/>
      <c r="AU373" s="19">
        <f t="shared" si="140"/>
        <v>0</v>
      </c>
      <c r="AV373" s="20">
        <f t="shared" si="127"/>
        <v>0</v>
      </c>
      <c r="AW373" s="19"/>
      <c r="AX373" s="19"/>
      <c r="AY373" s="19"/>
      <c r="AZ373" s="19">
        <f t="shared" si="141"/>
        <v>0</v>
      </c>
      <c r="BA373" s="18">
        <f t="shared" si="128"/>
        <v>0</v>
      </c>
      <c r="BB373" s="19"/>
      <c r="BC373" s="19"/>
      <c r="BD373" s="19"/>
      <c r="BE373" s="19">
        <f t="shared" si="142"/>
        <v>0</v>
      </c>
      <c r="BF373" s="18">
        <f t="shared" si="129"/>
        <v>0</v>
      </c>
      <c r="BG373" s="19"/>
      <c r="BH373" s="19"/>
      <c r="BI373" s="19"/>
      <c r="BJ373" s="19">
        <f t="shared" si="143"/>
        <v>0</v>
      </c>
      <c r="BK373" s="18">
        <f t="shared" si="130"/>
        <v>0</v>
      </c>
    </row>
    <row r="374" spans="1:63" ht="24" x14ac:dyDescent="0.25">
      <c r="A374" s="44">
        <v>209056500</v>
      </c>
      <c r="B374" s="46" t="s">
        <v>263</v>
      </c>
      <c r="C374" s="45">
        <f>VLOOKUP(A374,'[31]MD agosto datos (2)'!$B$1170:$J$1753,9,0)</f>
        <v>0.55000000000000004</v>
      </c>
      <c r="D374" s="35">
        <f>VLOOKUP(A374,'[31]MD agosto datos (2)'!$B$2:$I$585,6,0)</f>
        <v>0</v>
      </c>
      <c r="E374" s="35">
        <f>VLOOKUP(A374,'[31]MD agosto datos (2)'!$B$2:$H$585,7,0)</f>
        <v>0</v>
      </c>
      <c r="F374" s="36">
        <f>VLOOKUP(A374,'[31]MD agosto datos (2)'!$B$2:$I$585,8,0)</f>
        <v>0</v>
      </c>
      <c r="G374" s="35">
        <f t="shared" si="131"/>
        <v>0</v>
      </c>
      <c r="H374" s="35">
        <f t="shared" si="132"/>
        <v>0</v>
      </c>
      <c r="I374" s="35">
        <f>VLOOKUP(A374,'[31]MD agosto datos (2)'!$B$586:$I$1169,6,0)</f>
        <v>0</v>
      </c>
      <c r="J374" s="35">
        <f>VLOOKUP(A374,'[31]MD agosto datos (2)'!$B$586:$I$1169,7,0)</f>
        <v>0</v>
      </c>
      <c r="K374" s="36">
        <f>VLOOKUP(A374,'[31]MD agosto datos (2)'!$B$586:$I$1169,8,0)</f>
        <v>0</v>
      </c>
      <c r="L374" s="40">
        <f t="shared" si="133"/>
        <v>0</v>
      </c>
      <c r="M374" s="41">
        <f t="shared" si="134"/>
        <v>0</v>
      </c>
      <c r="N374" s="35">
        <f>VLOOKUP(A374,'[31]MD agosto datos (2)'!$B$1170:$I$1753,6,0)</f>
        <v>0</v>
      </c>
      <c r="O374" s="35">
        <f>VLOOKUP(A374,'[31]MD agosto datos (2)'!$B$1170:$I$1753,7,0)</f>
        <v>0</v>
      </c>
      <c r="P374" s="36">
        <f>VLOOKUP(A374,'[31]MD agosto datos (2)'!$B$1170:$I$1753,8,0)</f>
        <v>0</v>
      </c>
      <c r="Q374" s="42">
        <f t="shared" si="135"/>
        <v>0</v>
      </c>
      <c r="R374" s="43">
        <f t="shared" si="136"/>
        <v>0</v>
      </c>
      <c r="S374" s="15"/>
      <c r="T374" s="16"/>
      <c r="U374" s="16"/>
      <c r="V374" s="17">
        <f t="shared" si="137"/>
        <v>0</v>
      </c>
      <c r="W374" s="18">
        <f t="shared" si="121"/>
        <v>0</v>
      </c>
      <c r="X374" s="16"/>
      <c r="Y374" s="16"/>
      <c r="Z374" s="16"/>
      <c r="AA374" s="19">
        <f t="shared" si="122"/>
        <v>0</v>
      </c>
      <c r="AB374" s="20">
        <f t="shared" si="123"/>
        <v>0</v>
      </c>
      <c r="AC374" s="16"/>
      <c r="AD374" s="21"/>
      <c r="AE374" s="21"/>
      <c r="AF374" s="19">
        <f t="shared" si="120"/>
        <v>0</v>
      </c>
      <c r="AG374" s="20">
        <f t="shared" si="124"/>
        <v>0</v>
      </c>
      <c r="AH374" s="19"/>
      <c r="AI374" s="19"/>
      <c r="AJ374" s="19"/>
      <c r="AK374" s="19">
        <f t="shared" si="138"/>
        <v>0</v>
      </c>
      <c r="AL374" s="20">
        <f t="shared" si="125"/>
        <v>0</v>
      </c>
      <c r="AM374" s="19"/>
      <c r="AN374" s="19"/>
      <c r="AO374" s="19"/>
      <c r="AP374" s="19">
        <f t="shared" si="139"/>
        <v>0</v>
      </c>
      <c r="AQ374" s="20">
        <f t="shared" si="126"/>
        <v>0</v>
      </c>
      <c r="AR374" s="19"/>
      <c r="AS374" s="19"/>
      <c r="AT374" s="19"/>
      <c r="AU374" s="19">
        <f t="shared" si="140"/>
        <v>0</v>
      </c>
      <c r="AV374" s="20">
        <f t="shared" si="127"/>
        <v>0</v>
      </c>
      <c r="AW374" s="19"/>
      <c r="AX374" s="19"/>
      <c r="AY374" s="19"/>
      <c r="AZ374" s="19">
        <f t="shared" si="141"/>
        <v>0</v>
      </c>
      <c r="BA374" s="18">
        <f t="shared" si="128"/>
        <v>0</v>
      </c>
      <c r="BB374" s="19"/>
      <c r="BC374" s="19"/>
      <c r="BD374" s="19"/>
      <c r="BE374" s="19">
        <f t="shared" si="142"/>
        <v>0</v>
      </c>
      <c r="BF374" s="18">
        <f t="shared" si="129"/>
        <v>0</v>
      </c>
      <c r="BG374" s="19"/>
      <c r="BH374" s="19"/>
      <c r="BI374" s="19"/>
      <c r="BJ374" s="19">
        <f t="shared" si="143"/>
        <v>0</v>
      </c>
      <c r="BK374" s="18">
        <f t="shared" si="130"/>
        <v>0</v>
      </c>
    </row>
    <row r="375" spans="1:63" x14ac:dyDescent="0.25">
      <c r="A375" s="44">
        <v>209056700</v>
      </c>
      <c r="B375" s="46" t="s">
        <v>264</v>
      </c>
      <c r="C375" s="45">
        <f>VLOOKUP(A375,'[31]MD agosto datos (2)'!$B$1170:$J$1753,9,0)</f>
        <v>0.96799999999999997</v>
      </c>
      <c r="D375" s="35">
        <f>VLOOKUP(A375,'[31]MD agosto datos (2)'!$B$2:$I$585,6,0)</f>
        <v>0</v>
      </c>
      <c r="E375" s="35">
        <f>VLOOKUP(A375,'[31]MD agosto datos (2)'!$B$2:$H$585,7,0)</f>
        <v>0</v>
      </c>
      <c r="F375" s="36">
        <f>VLOOKUP(A375,'[31]MD agosto datos (2)'!$B$2:$I$585,8,0)</f>
        <v>0</v>
      </c>
      <c r="G375" s="35">
        <f t="shared" si="131"/>
        <v>0</v>
      </c>
      <c r="H375" s="35">
        <f t="shared" si="132"/>
        <v>0</v>
      </c>
      <c r="I375" s="35">
        <f>VLOOKUP(A375,'[31]MD agosto datos (2)'!$B$586:$I$1169,6,0)</f>
        <v>0</v>
      </c>
      <c r="J375" s="35">
        <f>VLOOKUP(A375,'[31]MD agosto datos (2)'!$B$586:$I$1169,7,0)</f>
        <v>0</v>
      </c>
      <c r="K375" s="36">
        <f>VLOOKUP(A375,'[31]MD agosto datos (2)'!$B$586:$I$1169,8,0)</f>
        <v>0</v>
      </c>
      <c r="L375" s="40">
        <f t="shared" si="133"/>
        <v>0</v>
      </c>
      <c r="M375" s="41">
        <f t="shared" si="134"/>
        <v>0</v>
      </c>
      <c r="N375" s="35">
        <f>VLOOKUP(A375,'[31]MD agosto datos (2)'!$B$1170:$I$1753,6,0)</f>
        <v>0</v>
      </c>
      <c r="O375" s="35">
        <f>VLOOKUP(A375,'[31]MD agosto datos (2)'!$B$1170:$I$1753,7,0)</f>
        <v>0</v>
      </c>
      <c r="P375" s="36">
        <f>VLOOKUP(A375,'[31]MD agosto datos (2)'!$B$1170:$I$1753,8,0)</f>
        <v>0</v>
      </c>
      <c r="Q375" s="42">
        <f t="shared" si="135"/>
        <v>0</v>
      </c>
      <c r="R375" s="43">
        <f t="shared" si="136"/>
        <v>0</v>
      </c>
      <c r="S375" s="15"/>
      <c r="T375" s="16"/>
      <c r="U375" s="16"/>
      <c r="V375" s="17">
        <f t="shared" si="137"/>
        <v>0</v>
      </c>
      <c r="W375" s="18">
        <f t="shared" si="121"/>
        <v>0</v>
      </c>
      <c r="X375" s="16"/>
      <c r="Y375" s="16"/>
      <c r="Z375" s="16"/>
      <c r="AA375" s="19">
        <f t="shared" si="122"/>
        <v>0</v>
      </c>
      <c r="AB375" s="20">
        <f t="shared" si="123"/>
        <v>0</v>
      </c>
      <c r="AC375" s="16"/>
      <c r="AD375" s="21"/>
      <c r="AE375" s="21"/>
      <c r="AF375" s="19">
        <f t="shared" si="120"/>
        <v>0</v>
      </c>
      <c r="AG375" s="20">
        <f t="shared" si="124"/>
        <v>0</v>
      </c>
      <c r="AH375" s="19"/>
      <c r="AI375" s="19"/>
      <c r="AJ375" s="19"/>
      <c r="AK375" s="19">
        <f t="shared" si="138"/>
        <v>0</v>
      </c>
      <c r="AL375" s="20">
        <f t="shared" si="125"/>
        <v>0</v>
      </c>
      <c r="AM375" s="19"/>
      <c r="AN375" s="19"/>
      <c r="AO375" s="19"/>
      <c r="AP375" s="19">
        <f t="shared" si="139"/>
        <v>0</v>
      </c>
      <c r="AQ375" s="20">
        <f t="shared" si="126"/>
        <v>0</v>
      </c>
      <c r="AR375" s="19"/>
      <c r="AS375" s="19"/>
      <c r="AT375" s="19"/>
      <c r="AU375" s="19">
        <f t="shared" si="140"/>
        <v>0</v>
      </c>
      <c r="AV375" s="20">
        <f t="shared" si="127"/>
        <v>0</v>
      </c>
      <c r="AW375" s="19"/>
      <c r="AX375" s="19"/>
      <c r="AY375" s="19"/>
      <c r="AZ375" s="19">
        <f t="shared" si="141"/>
        <v>0</v>
      </c>
      <c r="BA375" s="18">
        <f t="shared" si="128"/>
        <v>0</v>
      </c>
      <c r="BB375" s="19"/>
      <c r="BC375" s="19"/>
      <c r="BD375" s="19"/>
      <c r="BE375" s="19">
        <f t="shared" si="142"/>
        <v>0</v>
      </c>
      <c r="BF375" s="18">
        <f t="shared" si="129"/>
        <v>0</v>
      </c>
      <c r="BG375" s="19"/>
      <c r="BH375" s="19"/>
      <c r="BI375" s="19"/>
      <c r="BJ375" s="19">
        <f t="shared" si="143"/>
        <v>0</v>
      </c>
      <c r="BK375" s="18">
        <f t="shared" si="130"/>
        <v>0</v>
      </c>
    </row>
    <row r="376" spans="1:63" ht="24" x14ac:dyDescent="0.25">
      <c r="A376" s="44">
        <v>209056702</v>
      </c>
      <c r="B376" s="46" t="s">
        <v>265</v>
      </c>
      <c r="C376" s="45">
        <f>VLOOKUP(A376,'[31]MD agosto datos (2)'!$B$1170:$J$1753,9,0)</f>
        <v>1.5</v>
      </c>
      <c r="D376" s="35">
        <f>VLOOKUP(A376,'[31]MD agosto datos (2)'!$B$2:$I$585,6,0)</f>
        <v>0</v>
      </c>
      <c r="E376" s="35">
        <f>VLOOKUP(A376,'[31]MD agosto datos (2)'!$B$2:$H$585,7,0)</f>
        <v>0</v>
      </c>
      <c r="F376" s="36">
        <f>VLOOKUP(A376,'[31]MD agosto datos (2)'!$B$2:$I$585,8,0)</f>
        <v>0</v>
      </c>
      <c r="G376" s="35">
        <f t="shared" si="131"/>
        <v>0</v>
      </c>
      <c r="H376" s="35">
        <f t="shared" si="132"/>
        <v>0</v>
      </c>
      <c r="I376" s="35">
        <f>VLOOKUP(A376,'[31]MD agosto datos (2)'!$B$586:$I$1169,6,0)</f>
        <v>0</v>
      </c>
      <c r="J376" s="35">
        <f>VLOOKUP(A376,'[31]MD agosto datos (2)'!$B$586:$I$1169,7,0)</f>
        <v>0</v>
      </c>
      <c r="K376" s="36">
        <f>VLOOKUP(A376,'[31]MD agosto datos (2)'!$B$586:$I$1169,8,0)</f>
        <v>0</v>
      </c>
      <c r="L376" s="40">
        <f t="shared" si="133"/>
        <v>0</v>
      </c>
      <c r="M376" s="41">
        <f t="shared" si="134"/>
        <v>0</v>
      </c>
      <c r="N376" s="35">
        <f>VLOOKUP(A376,'[31]MD agosto datos (2)'!$B$1170:$I$1753,6,0)</f>
        <v>0</v>
      </c>
      <c r="O376" s="35">
        <f>VLOOKUP(A376,'[31]MD agosto datos (2)'!$B$1170:$I$1753,7,0)</f>
        <v>0</v>
      </c>
      <c r="P376" s="36">
        <f>VLOOKUP(A376,'[31]MD agosto datos (2)'!$B$1170:$I$1753,8,0)</f>
        <v>0</v>
      </c>
      <c r="Q376" s="42">
        <f t="shared" si="135"/>
        <v>0</v>
      </c>
      <c r="R376" s="43">
        <f t="shared" si="136"/>
        <v>0</v>
      </c>
      <c r="S376" s="15"/>
      <c r="T376" s="16"/>
      <c r="U376" s="16"/>
      <c r="V376" s="17">
        <f t="shared" si="137"/>
        <v>0</v>
      </c>
      <c r="W376" s="18">
        <f t="shared" si="121"/>
        <v>0</v>
      </c>
      <c r="X376" s="16"/>
      <c r="Y376" s="16"/>
      <c r="Z376" s="16"/>
      <c r="AA376" s="19">
        <f t="shared" si="122"/>
        <v>0</v>
      </c>
      <c r="AB376" s="20">
        <f t="shared" si="123"/>
        <v>0</v>
      </c>
      <c r="AC376" s="16"/>
      <c r="AD376" s="21"/>
      <c r="AE376" s="21"/>
      <c r="AF376" s="19">
        <f t="shared" si="120"/>
        <v>0</v>
      </c>
      <c r="AG376" s="20">
        <f t="shared" si="124"/>
        <v>0</v>
      </c>
      <c r="AH376" s="19"/>
      <c r="AI376" s="19"/>
      <c r="AJ376" s="19"/>
      <c r="AK376" s="19">
        <f t="shared" si="138"/>
        <v>0</v>
      </c>
      <c r="AL376" s="20">
        <f t="shared" si="125"/>
        <v>0</v>
      </c>
      <c r="AM376" s="19"/>
      <c r="AN376" s="19"/>
      <c r="AO376" s="19"/>
      <c r="AP376" s="19">
        <f t="shared" si="139"/>
        <v>0</v>
      </c>
      <c r="AQ376" s="20">
        <f t="shared" si="126"/>
        <v>0</v>
      </c>
      <c r="AR376" s="19"/>
      <c r="AS376" s="19"/>
      <c r="AT376" s="19"/>
      <c r="AU376" s="19">
        <f t="shared" si="140"/>
        <v>0</v>
      </c>
      <c r="AV376" s="20">
        <f t="shared" si="127"/>
        <v>0</v>
      </c>
      <c r="AW376" s="19"/>
      <c r="AX376" s="19"/>
      <c r="AY376" s="19"/>
      <c r="AZ376" s="19">
        <f t="shared" si="141"/>
        <v>0</v>
      </c>
      <c r="BA376" s="18">
        <f t="shared" si="128"/>
        <v>0</v>
      </c>
      <c r="BB376" s="19"/>
      <c r="BC376" s="19"/>
      <c r="BD376" s="19"/>
      <c r="BE376" s="19">
        <f t="shared" si="142"/>
        <v>0</v>
      </c>
      <c r="BF376" s="18">
        <f t="shared" si="129"/>
        <v>0</v>
      </c>
      <c r="BG376" s="19"/>
      <c r="BH376" s="19"/>
      <c r="BI376" s="19"/>
      <c r="BJ376" s="19">
        <f t="shared" si="143"/>
        <v>0</v>
      </c>
      <c r="BK376" s="18">
        <f t="shared" si="130"/>
        <v>0</v>
      </c>
    </row>
    <row r="377" spans="1:63" x14ac:dyDescent="0.25">
      <c r="A377" s="44">
        <v>209056800</v>
      </c>
      <c r="B377" s="46" t="s">
        <v>266</v>
      </c>
      <c r="C377" s="45">
        <f>VLOOKUP(A377,'[31]MD agosto datos (2)'!$B$1170:$J$1753,9,0)</f>
        <v>0.42</v>
      </c>
      <c r="D377" s="35">
        <f>VLOOKUP(A377,'[31]MD agosto datos (2)'!$B$2:$I$585,6,0)</f>
        <v>0</v>
      </c>
      <c r="E377" s="35">
        <f>VLOOKUP(A377,'[31]MD agosto datos (2)'!$B$2:$H$585,7,0)</f>
        <v>0</v>
      </c>
      <c r="F377" s="36">
        <f>VLOOKUP(A377,'[31]MD agosto datos (2)'!$B$2:$I$585,8,0)</f>
        <v>0</v>
      </c>
      <c r="G377" s="35">
        <f t="shared" si="131"/>
        <v>0</v>
      </c>
      <c r="H377" s="35">
        <f t="shared" si="132"/>
        <v>0</v>
      </c>
      <c r="I377" s="35">
        <f>VLOOKUP(A377,'[31]MD agosto datos (2)'!$B$586:$I$1169,6,0)</f>
        <v>0</v>
      </c>
      <c r="J377" s="35">
        <f>VLOOKUP(A377,'[31]MD agosto datos (2)'!$B$586:$I$1169,7,0)</f>
        <v>0</v>
      </c>
      <c r="K377" s="36">
        <f>VLOOKUP(A377,'[31]MD agosto datos (2)'!$B$586:$I$1169,8,0)</f>
        <v>0</v>
      </c>
      <c r="L377" s="40">
        <f t="shared" si="133"/>
        <v>0</v>
      </c>
      <c r="M377" s="41">
        <f t="shared" si="134"/>
        <v>0</v>
      </c>
      <c r="N377" s="35">
        <f>VLOOKUP(A377,'[31]MD agosto datos (2)'!$B$1170:$I$1753,6,0)</f>
        <v>0</v>
      </c>
      <c r="O377" s="35">
        <f>VLOOKUP(A377,'[31]MD agosto datos (2)'!$B$1170:$I$1753,7,0)</f>
        <v>0</v>
      </c>
      <c r="P377" s="36">
        <f>VLOOKUP(A377,'[31]MD agosto datos (2)'!$B$1170:$I$1753,8,0)</f>
        <v>0</v>
      </c>
      <c r="Q377" s="42">
        <f t="shared" si="135"/>
        <v>0</v>
      </c>
      <c r="R377" s="43">
        <f t="shared" si="136"/>
        <v>0</v>
      </c>
      <c r="S377" s="15"/>
      <c r="T377" s="16"/>
      <c r="U377" s="16"/>
      <c r="V377" s="17">
        <f t="shared" si="137"/>
        <v>0</v>
      </c>
      <c r="W377" s="18">
        <f t="shared" si="121"/>
        <v>0</v>
      </c>
      <c r="X377" s="16"/>
      <c r="Y377" s="16"/>
      <c r="Z377" s="16"/>
      <c r="AA377" s="19">
        <f t="shared" si="122"/>
        <v>0</v>
      </c>
      <c r="AB377" s="20">
        <f t="shared" si="123"/>
        <v>0</v>
      </c>
      <c r="AC377" s="16"/>
      <c r="AD377" s="21"/>
      <c r="AE377" s="21"/>
      <c r="AF377" s="19">
        <f t="shared" si="120"/>
        <v>0</v>
      </c>
      <c r="AG377" s="20">
        <f t="shared" si="124"/>
        <v>0</v>
      </c>
      <c r="AH377" s="19"/>
      <c r="AI377" s="19"/>
      <c r="AJ377" s="19"/>
      <c r="AK377" s="19">
        <f t="shared" si="138"/>
        <v>0</v>
      </c>
      <c r="AL377" s="20">
        <f t="shared" si="125"/>
        <v>0</v>
      </c>
      <c r="AM377" s="19"/>
      <c r="AN377" s="19"/>
      <c r="AO377" s="19"/>
      <c r="AP377" s="19">
        <f t="shared" si="139"/>
        <v>0</v>
      </c>
      <c r="AQ377" s="20">
        <f t="shared" si="126"/>
        <v>0</v>
      </c>
      <c r="AR377" s="19"/>
      <c r="AS377" s="19"/>
      <c r="AT377" s="19"/>
      <c r="AU377" s="19">
        <f t="shared" si="140"/>
        <v>0</v>
      </c>
      <c r="AV377" s="20">
        <f t="shared" si="127"/>
        <v>0</v>
      </c>
      <c r="AW377" s="19"/>
      <c r="AX377" s="19"/>
      <c r="AY377" s="19"/>
      <c r="AZ377" s="19">
        <f t="shared" si="141"/>
        <v>0</v>
      </c>
      <c r="BA377" s="18">
        <f t="shared" si="128"/>
        <v>0</v>
      </c>
      <c r="BB377" s="19"/>
      <c r="BC377" s="19"/>
      <c r="BD377" s="19"/>
      <c r="BE377" s="19">
        <f t="shared" si="142"/>
        <v>0</v>
      </c>
      <c r="BF377" s="18">
        <f t="shared" si="129"/>
        <v>0</v>
      </c>
      <c r="BG377" s="19"/>
      <c r="BH377" s="19"/>
      <c r="BI377" s="19"/>
      <c r="BJ377" s="19">
        <f t="shared" si="143"/>
        <v>0</v>
      </c>
      <c r="BK377" s="18">
        <f t="shared" si="130"/>
        <v>0</v>
      </c>
    </row>
    <row r="378" spans="1:63" x14ac:dyDescent="0.25">
      <c r="A378" s="44">
        <v>209056801</v>
      </c>
      <c r="B378" s="46" t="s">
        <v>267</v>
      </c>
      <c r="C378" s="45">
        <f>VLOOKUP(A378,'[31]MD agosto datos (2)'!$B$1170:$J$1753,9,0)</f>
        <v>0.28000000000000003</v>
      </c>
      <c r="D378" s="35">
        <f>VLOOKUP(A378,'[31]MD agosto datos (2)'!$B$2:$I$585,6,0)</f>
        <v>113</v>
      </c>
      <c r="E378" s="35">
        <f>VLOOKUP(A378,'[31]MD agosto datos (2)'!$B$2:$H$585,7,0)</f>
        <v>0</v>
      </c>
      <c r="F378" s="36">
        <f>VLOOKUP(A378,'[31]MD agosto datos (2)'!$B$2:$I$585,8,0)</f>
        <v>0</v>
      </c>
      <c r="G378" s="35">
        <f t="shared" si="131"/>
        <v>113</v>
      </c>
      <c r="H378" s="35">
        <f t="shared" si="132"/>
        <v>31.640000000000004</v>
      </c>
      <c r="I378" s="35">
        <f>VLOOKUP(A378,'[31]MD agosto datos (2)'!$B$586:$I$1169,6,0)</f>
        <v>0</v>
      </c>
      <c r="J378" s="35">
        <f>VLOOKUP(A378,'[31]MD agosto datos (2)'!$B$586:$I$1169,7,0)</f>
        <v>380</v>
      </c>
      <c r="K378" s="36">
        <f>VLOOKUP(A378,'[31]MD agosto datos (2)'!$B$586:$I$1169,8,0)</f>
        <v>0</v>
      </c>
      <c r="L378" s="40">
        <f t="shared" si="133"/>
        <v>380</v>
      </c>
      <c r="M378" s="41">
        <f t="shared" si="134"/>
        <v>106.4</v>
      </c>
      <c r="N378" s="35">
        <f>VLOOKUP(A378,'[31]MD agosto datos (2)'!$B$1170:$I$1753,6,0)</f>
        <v>0</v>
      </c>
      <c r="O378" s="35">
        <f>VLOOKUP(A378,'[31]MD agosto datos (2)'!$B$1170:$I$1753,7,0)</f>
        <v>380</v>
      </c>
      <c r="P378" s="36">
        <f>VLOOKUP(A378,'[31]MD agosto datos (2)'!$B$1170:$I$1753,8,0)</f>
        <v>0</v>
      </c>
      <c r="Q378" s="42">
        <f t="shared" si="135"/>
        <v>380</v>
      </c>
      <c r="R378" s="43">
        <f t="shared" si="136"/>
        <v>106.4</v>
      </c>
      <c r="S378" s="15"/>
      <c r="T378" s="16"/>
      <c r="U378" s="16"/>
      <c r="V378" s="17">
        <f t="shared" si="137"/>
        <v>0</v>
      </c>
      <c r="W378" s="18">
        <f t="shared" si="121"/>
        <v>0</v>
      </c>
      <c r="X378" s="16"/>
      <c r="Y378" s="16"/>
      <c r="Z378" s="16"/>
      <c r="AA378" s="19">
        <f t="shared" si="122"/>
        <v>0</v>
      </c>
      <c r="AB378" s="20">
        <f t="shared" si="123"/>
        <v>0</v>
      </c>
      <c r="AC378" s="16"/>
      <c r="AD378" s="21"/>
      <c r="AE378" s="21"/>
      <c r="AF378" s="19">
        <f t="shared" si="120"/>
        <v>0</v>
      </c>
      <c r="AG378" s="20">
        <f t="shared" si="124"/>
        <v>0</v>
      </c>
      <c r="AH378" s="19"/>
      <c r="AI378" s="19"/>
      <c r="AJ378" s="19"/>
      <c r="AK378" s="19">
        <f t="shared" si="138"/>
        <v>0</v>
      </c>
      <c r="AL378" s="20">
        <f t="shared" si="125"/>
        <v>0</v>
      </c>
      <c r="AM378" s="19"/>
      <c r="AN378" s="19"/>
      <c r="AO378" s="19"/>
      <c r="AP378" s="19">
        <f t="shared" si="139"/>
        <v>0</v>
      </c>
      <c r="AQ378" s="20">
        <f t="shared" si="126"/>
        <v>0</v>
      </c>
      <c r="AR378" s="19"/>
      <c r="AS378" s="19"/>
      <c r="AT378" s="19"/>
      <c r="AU378" s="19">
        <f t="shared" si="140"/>
        <v>0</v>
      </c>
      <c r="AV378" s="20">
        <f t="shared" si="127"/>
        <v>0</v>
      </c>
      <c r="AW378" s="19"/>
      <c r="AX378" s="19"/>
      <c r="AY378" s="19"/>
      <c r="AZ378" s="19">
        <f t="shared" si="141"/>
        <v>0</v>
      </c>
      <c r="BA378" s="18">
        <f t="shared" si="128"/>
        <v>0</v>
      </c>
      <c r="BB378" s="19"/>
      <c r="BC378" s="19"/>
      <c r="BD378" s="19"/>
      <c r="BE378" s="19">
        <f t="shared" si="142"/>
        <v>0</v>
      </c>
      <c r="BF378" s="18">
        <f t="shared" si="129"/>
        <v>0</v>
      </c>
      <c r="BG378" s="19"/>
      <c r="BH378" s="19"/>
      <c r="BI378" s="19"/>
      <c r="BJ378" s="19">
        <f t="shared" si="143"/>
        <v>0</v>
      </c>
      <c r="BK378" s="18">
        <f t="shared" si="130"/>
        <v>0</v>
      </c>
    </row>
    <row r="379" spans="1:63" x14ac:dyDescent="0.25">
      <c r="A379" s="44">
        <v>209057600</v>
      </c>
      <c r="B379" s="46" t="s">
        <v>268</v>
      </c>
      <c r="C379" s="45">
        <f>VLOOKUP(A379,'[31]MD agosto datos (2)'!$B$1170:$J$1753,9,0)</f>
        <v>0.02</v>
      </c>
      <c r="D379" s="35">
        <f>VLOOKUP(A379,'[31]MD agosto datos (2)'!$B$2:$I$585,6,0)</f>
        <v>0</v>
      </c>
      <c r="E379" s="35">
        <f>VLOOKUP(A379,'[31]MD agosto datos (2)'!$B$2:$H$585,7,0)</f>
        <v>15100</v>
      </c>
      <c r="F379" s="36">
        <f>VLOOKUP(A379,'[31]MD agosto datos (2)'!$B$2:$I$585,8,0)</f>
        <v>0</v>
      </c>
      <c r="G379" s="35">
        <f t="shared" si="131"/>
        <v>15100</v>
      </c>
      <c r="H379" s="35">
        <f t="shared" si="132"/>
        <v>302</v>
      </c>
      <c r="I379" s="35">
        <f>VLOOKUP(A379,'[31]MD agosto datos (2)'!$B$586:$I$1169,6,0)</f>
        <v>0</v>
      </c>
      <c r="J379" s="35">
        <f>VLOOKUP(A379,'[31]MD agosto datos (2)'!$B$586:$I$1169,7,0)</f>
        <v>0</v>
      </c>
      <c r="K379" s="36">
        <f>VLOOKUP(A379,'[31]MD agosto datos (2)'!$B$586:$I$1169,8,0)</f>
        <v>0</v>
      </c>
      <c r="L379" s="40">
        <f t="shared" si="133"/>
        <v>0</v>
      </c>
      <c r="M379" s="41">
        <f t="shared" si="134"/>
        <v>0</v>
      </c>
      <c r="N379" s="35">
        <f>VLOOKUP(A379,'[31]MD agosto datos (2)'!$B$1170:$I$1753,6,0)</f>
        <v>0</v>
      </c>
      <c r="O379" s="35">
        <f>VLOOKUP(A379,'[31]MD agosto datos (2)'!$B$1170:$I$1753,7,0)</f>
        <v>0</v>
      </c>
      <c r="P379" s="36">
        <f>VLOOKUP(A379,'[31]MD agosto datos (2)'!$B$1170:$I$1753,8,0)</f>
        <v>0</v>
      </c>
      <c r="Q379" s="42">
        <f t="shared" si="135"/>
        <v>0</v>
      </c>
      <c r="R379" s="43">
        <f t="shared" si="136"/>
        <v>0</v>
      </c>
      <c r="S379" s="15"/>
      <c r="T379" s="16"/>
      <c r="U379" s="16"/>
      <c r="V379" s="17">
        <f t="shared" si="137"/>
        <v>0</v>
      </c>
      <c r="W379" s="18">
        <f t="shared" si="121"/>
        <v>0</v>
      </c>
      <c r="X379" s="16"/>
      <c r="Y379" s="16"/>
      <c r="Z379" s="16"/>
      <c r="AA379" s="19">
        <f t="shared" si="122"/>
        <v>0</v>
      </c>
      <c r="AB379" s="20">
        <f t="shared" si="123"/>
        <v>0</v>
      </c>
      <c r="AC379" s="16"/>
      <c r="AD379" s="21"/>
      <c r="AE379" s="21"/>
      <c r="AF379" s="19">
        <f t="shared" si="120"/>
        <v>0</v>
      </c>
      <c r="AG379" s="20">
        <f t="shared" si="124"/>
        <v>0</v>
      </c>
      <c r="AH379" s="19"/>
      <c r="AI379" s="19"/>
      <c r="AJ379" s="19"/>
      <c r="AK379" s="19">
        <f t="shared" si="138"/>
        <v>0</v>
      </c>
      <c r="AL379" s="20">
        <f t="shared" si="125"/>
        <v>0</v>
      </c>
      <c r="AM379" s="19"/>
      <c r="AN379" s="19"/>
      <c r="AO379" s="19"/>
      <c r="AP379" s="19">
        <f t="shared" si="139"/>
        <v>0</v>
      </c>
      <c r="AQ379" s="20">
        <f t="shared" si="126"/>
        <v>0</v>
      </c>
      <c r="AR379" s="19"/>
      <c r="AS379" s="19"/>
      <c r="AT379" s="19"/>
      <c r="AU379" s="19">
        <f t="shared" si="140"/>
        <v>0</v>
      </c>
      <c r="AV379" s="20">
        <f t="shared" si="127"/>
        <v>0</v>
      </c>
      <c r="AW379" s="19"/>
      <c r="AX379" s="19"/>
      <c r="AY379" s="19"/>
      <c r="AZ379" s="19">
        <f t="shared" si="141"/>
        <v>0</v>
      </c>
      <c r="BA379" s="18">
        <f t="shared" si="128"/>
        <v>0</v>
      </c>
      <c r="BB379" s="19"/>
      <c r="BC379" s="19"/>
      <c r="BD379" s="19"/>
      <c r="BE379" s="19">
        <f t="shared" si="142"/>
        <v>0</v>
      </c>
      <c r="BF379" s="18">
        <f t="shared" si="129"/>
        <v>0</v>
      </c>
      <c r="BG379" s="19"/>
      <c r="BH379" s="19"/>
      <c r="BI379" s="19"/>
      <c r="BJ379" s="19">
        <f t="shared" si="143"/>
        <v>0</v>
      </c>
      <c r="BK379" s="18">
        <f t="shared" si="130"/>
        <v>0</v>
      </c>
    </row>
    <row r="380" spans="1:63" x14ac:dyDescent="0.25">
      <c r="A380" s="44">
        <v>209057800</v>
      </c>
      <c r="B380" s="46" t="s">
        <v>270</v>
      </c>
      <c r="C380" s="45">
        <f>VLOOKUP(A380,'[31]MD agosto datos (2)'!$B$1170:$J$1753,9,0)</f>
        <v>0.16</v>
      </c>
      <c r="D380" s="35">
        <f>VLOOKUP(A380,'[31]MD agosto datos (2)'!$B$2:$I$585,6,0)</f>
        <v>0</v>
      </c>
      <c r="E380" s="35">
        <f>VLOOKUP(A380,'[31]MD agosto datos (2)'!$B$2:$H$585,7,0)</f>
        <v>0</v>
      </c>
      <c r="F380" s="36">
        <f>VLOOKUP(A380,'[31]MD agosto datos (2)'!$B$2:$I$585,8,0)</f>
        <v>0</v>
      </c>
      <c r="G380" s="35">
        <f t="shared" si="131"/>
        <v>0</v>
      </c>
      <c r="H380" s="35">
        <f t="shared" si="132"/>
        <v>0</v>
      </c>
      <c r="I380" s="35">
        <f>VLOOKUP(A380,'[31]MD agosto datos (2)'!$B$586:$I$1169,6,0)</f>
        <v>0</v>
      </c>
      <c r="J380" s="35">
        <f>VLOOKUP(A380,'[31]MD agosto datos (2)'!$B$586:$I$1169,7,0)</f>
        <v>0</v>
      </c>
      <c r="K380" s="36">
        <f>VLOOKUP(A380,'[31]MD agosto datos (2)'!$B$586:$I$1169,8,0)</f>
        <v>0</v>
      </c>
      <c r="L380" s="40">
        <f t="shared" si="133"/>
        <v>0</v>
      </c>
      <c r="M380" s="41">
        <f t="shared" si="134"/>
        <v>0</v>
      </c>
      <c r="N380" s="35">
        <f>VLOOKUP(A380,'[31]MD agosto datos (2)'!$B$1170:$I$1753,6,0)</f>
        <v>0</v>
      </c>
      <c r="O380" s="35">
        <f>VLOOKUP(A380,'[31]MD agosto datos (2)'!$B$1170:$I$1753,7,0)</f>
        <v>0</v>
      </c>
      <c r="P380" s="36">
        <f>VLOOKUP(A380,'[31]MD agosto datos (2)'!$B$1170:$I$1753,8,0)</f>
        <v>0</v>
      </c>
      <c r="Q380" s="42">
        <f t="shared" si="135"/>
        <v>0</v>
      </c>
      <c r="R380" s="43">
        <f t="shared" si="136"/>
        <v>0</v>
      </c>
      <c r="S380" s="15"/>
      <c r="T380" s="16"/>
      <c r="U380" s="16"/>
      <c r="V380" s="17">
        <f t="shared" si="137"/>
        <v>0</v>
      </c>
      <c r="W380" s="18">
        <f t="shared" si="121"/>
        <v>0</v>
      </c>
      <c r="X380" s="16"/>
      <c r="Y380" s="16"/>
      <c r="Z380" s="16"/>
      <c r="AA380" s="19">
        <f t="shared" si="122"/>
        <v>0</v>
      </c>
      <c r="AB380" s="20">
        <f t="shared" si="123"/>
        <v>0</v>
      </c>
      <c r="AC380" s="16"/>
      <c r="AD380" s="21"/>
      <c r="AE380" s="21"/>
      <c r="AF380" s="19">
        <f t="shared" si="120"/>
        <v>0</v>
      </c>
      <c r="AG380" s="20">
        <f t="shared" si="124"/>
        <v>0</v>
      </c>
      <c r="AH380" s="19"/>
      <c r="AI380" s="19"/>
      <c r="AJ380" s="19"/>
      <c r="AK380" s="19">
        <f t="shared" si="138"/>
        <v>0</v>
      </c>
      <c r="AL380" s="20">
        <f t="shared" si="125"/>
        <v>0</v>
      </c>
      <c r="AM380" s="19"/>
      <c r="AN380" s="19"/>
      <c r="AO380" s="19"/>
      <c r="AP380" s="19">
        <f t="shared" si="139"/>
        <v>0</v>
      </c>
      <c r="AQ380" s="20">
        <f t="shared" si="126"/>
        <v>0</v>
      </c>
      <c r="AR380" s="19"/>
      <c r="AS380" s="19"/>
      <c r="AT380" s="19"/>
      <c r="AU380" s="19">
        <f t="shared" si="140"/>
        <v>0</v>
      </c>
      <c r="AV380" s="20">
        <f t="shared" si="127"/>
        <v>0</v>
      </c>
      <c r="AW380" s="19"/>
      <c r="AX380" s="19"/>
      <c r="AY380" s="19"/>
      <c r="AZ380" s="19">
        <f t="shared" si="141"/>
        <v>0</v>
      </c>
      <c r="BA380" s="18">
        <f t="shared" si="128"/>
        <v>0</v>
      </c>
      <c r="BB380" s="19"/>
      <c r="BC380" s="19"/>
      <c r="BD380" s="19"/>
      <c r="BE380" s="19">
        <f t="shared" si="142"/>
        <v>0</v>
      </c>
      <c r="BF380" s="18">
        <f t="shared" si="129"/>
        <v>0</v>
      </c>
      <c r="BG380" s="19"/>
      <c r="BH380" s="19"/>
      <c r="BI380" s="19"/>
      <c r="BJ380" s="19">
        <f t="shared" si="143"/>
        <v>0</v>
      </c>
      <c r="BK380" s="18">
        <f t="shared" si="130"/>
        <v>0</v>
      </c>
    </row>
    <row r="381" spans="1:63" ht="24" x14ac:dyDescent="0.25">
      <c r="A381" s="44">
        <v>209057801</v>
      </c>
      <c r="B381" s="46" t="s">
        <v>271</v>
      </c>
      <c r="C381" s="45">
        <f>VLOOKUP(A381,'[31]MD agosto datos (2)'!$B$1170:$J$1753,9,0)</f>
        <v>0.28999999999999998</v>
      </c>
      <c r="D381" s="35">
        <f>VLOOKUP(A381,'[31]MD agosto datos (2)'!$B$2:$I$585,6,0)</f>
        <v>0</v>
      </c>
      <c r="E381" s="35">
        <f>VLOOKUP(A381,'[31]MD agosto datos (2)'!$B$2:$H$585,7,0)</f>
        <v>0</v>
      </c>
      <c r="F381" s="36">
        <f>VLOOKUP(A381,'[31]MD agosto datos (2)'!$B$2:$I$585,8,0)</f>
        <v>0</v>
      </c>
      <c r="G381" s="35">
        <f t="shared" si="131"/>
        <v>0</v>
      </c>
      <c r="H381" s="35">
        <f t="shared" si="132"/>
        <v>0</v>
      </c>
      <c r="I381" s="35">
        <f>VLOOKUP(A381,'[31]MD agosto datos (2)'!$B$586:$I$1169,6,0)</f>
        <v>0</v>
      </c>
      <c r="J381" s="35">
        <f>VLOOKUP(A381,'[31]MD agosto datos (2)'!$B$586:$I$1169,7,0)</f>
        <v>0</v>
      </c>
      <c r="K381" s="36">
        <f>VLOOKUP(A381,'[31]MD agosto datos (2)'!$B$586:$I$1169,8,0)</f>
        <v>0</v>
      </c>
      <c r="L381" s="40">
        <f t="shared" si="133"/>
        <v>0</v>
      </c>
      <c r="M381" s="41">
        <f t="shared" si="134"/>
        <v>0</v>
      </c>
      <c r="N381" s="35">
        <f>VLOOKUP(A381,'[31]MD agosto datos (2)'!$B$1170:$I$1753,6,0)</f>
        <v>0</v>
      </c>
      <c r="O381" s="35">
        <f>VLOOKUP(A381,'[31]MD agosto datos (2)'!$B$1170:$I$1753,7,0)</f>
        <v>0</v>
      </c>
      <c r="P381" s="36">
        <f>VLOOKUP(A381,'[31]MD agosto datos (2)'!$B$1170:$I$1753,8,0)</f>
        <v>0</v>
      </c>
      <c r="Q381" s="42">
        <f t="shared" si="135"/>
        <v>0</v>
      </c>
      <c r="R381" s="43">
        <f t="shared" si="136"/>
        <v>0</v>
      </c>
      <c r="S381" s="15"/>
      <c r="T381" s="16"/>
      <c r="U381" s="16"/>
      <c r="V381" s="17">
        <f t="shared" si="137"/>
        <v>0</v>
      </c>
      <c r="W381" s="18">
        <f t="shared" si="121"/>
        <v>0</v>
      </c>
      <c r="X381" s="16"/>
      <c r="Y381" s="16"/>
      <c r="Z381" s="16"/>
      <c r="AA381" s="19">
        <f t="shared" si="122"/>
        <v>0</v>
      </c>
      <c r="AB381" s="20">
        <f t="shared" si="123"/>
        <v>0</v>
      </c>
      <c r="AC381" s="16"/>
      <c r="AD381" s="21"/>
      <c r="AE381" s="21"/>
      <c r="AF381" s="19">
        <f t="shared" si="120"/>
        <v>0</v>
      </c>
      <c r="AG381" s="20">
        <f t="shared" si="124"/>
        <v>0</v>
      </c>
      <c r="AH381" s="19"/>
      <c r="AI381" s="19"/>
      <c r="AJ381" s="19"/>
      <c r="AK381" s="19">
        <f t="shared" si="138"/>
        <v>0</v>
      </c>
      <c r="AL381" s="20">
        <f t="shared" si="125"/>
        <v>0</v>
      </c>
      <c r="AM381" s="19"/>
      <c r="AN381" s="19"/>
      <c r="AO381" s="19"/>
      <c r="AP381" s="19">
        <f t="shared" si="139"/>
        <v>0</v>
      </c>
      <c r="AQ381" s="20">
        <f t="shared" si="126"/>
        <v>0</v>
      </c>
      <c r="AR381" s="19"/>
      <c r="AS381" s="19"/>
      <c r="AT381" s="19"/>
      <c r="AU381" s="19">
        <f t="shared" si="140"/>
        <v>0</v>
      </c>
      <c r="AV381" s="20">
        <f t="shared" si="127"/>
        <v>0</v>
      </c>
      <c r="AW381" s="19"/>
      <c r="AX381" s="19"/>
      <c r="AY381" s="19"/>
      <c r="AZ381" s="19">
        <f t="shared" si="141"/>
        <v>0</v>
      </c>
      <c r="BA381" s="18">
        <f t="shared" si="128"/>
        <v>0</v>
      </c>
      <c r="BB381" s="19"/>
      <c r="BC381" s="19"/>
      <c r="BD381" s="19"/>
      <c r="BE381" s="19">
        <f t="shared" si="142"/>
        <v>0</v>
      </c>
      <c r="BF381" s="18">
        <f t="shared" si="129"/>
        <v>0</v>
      </c>
      <c r="BG381" s="19"/>
      <c r="BH381" s="19"/>
      <c r="BI381" s="19"/>
      <c r="BJ381" s="19">
        <f t="shared" si="143"/>
        <v>0</v>
      </c>
      <c r="BK381" s="18">
        <f t="shared" si="130"/>
        <v>0</v>
      </c>
    </row>
    <row r="382" spans="1:63" ht="24" x14ac:dyDescent="0.25">
      <c r="A382" s="44">
        <v>209057802</v>
      </c>
      <c r="B382" s="46" t="s">
        <v>272</v>
      </c>
      <c r="C382" s="45">
        <f>VLOOKUP(A382,'[31]MD agosto datos (2)'!$B$1170:$J$1753,9,0)</f>
        <v>0.12325</v>
      </c>
      <c r="D382" s="35">
        <f>VLOOKUP(A382,'[31]MD agosto datos (2)'!$B$2:$I$585,6,0)</f>
        <v>0</v>
      </c>
      <c r="E382" s="35">
        <f>VLOOKUP(A382,'[31]MD agosto datos (2)'!$B$2:$H$585,7,0)</f>
        <v>0</v>
      </c>
      <c r="F382" s="36">
        <f>VLOOKUP(A382,'[31]MD agosto datos (2)'!$B$2:$I$585,8,0)</f>
        <v>0</v>
      </c>
      <c r="G382" s="35">
        <f t="shared" si="131"/>
        <v>0</v>
      </c>
      <c r="H382" s="35">
        <f t="shared" si="132"/>
        <v>0</v>
      </c>
      <c r="I382" s="35">
        <f>VLOOKUP(A382,'[31]MD agosto datos (2)'!$B$586:$I$1169,6,0)</f>
        <v>0</v>
      </c>
      <c r="J382" s="35">
        <f>VLOOKUP(A382,'[31]MD agosto datos (2)'!$B$586:$I$1169,7,0)</f>
        <v>0</v>
      </c>
      <c r="K382" s="36">
        <f>VLOOKUP(A382,'[31]MD agosto datos (2)'!$B$586:$I$1169,8,0)</f>
        <v>0</v>
      </c>
      <c r="L382" s="40">
        <f t="shared" si="133"/>
        <v>0</v>
      </c>
      <c r="M382" s="41">
        <f t="shared" si="134"/>
        <v>0</v>
      </c>
      <c r="N382" s="35">
        <f>VLOOKUP(A382,'[31]MD agosto datos (2)'!$B$1170:$I$1753,6,0)</f>
        <v>0</v>
      </c>
      <c r="O382" s="35">
        <f>VLOOKUP(A382,'[31]MD agosto datos (2)'!$B$1170:$I$1753,7,0)</f>
        <v>0</v>
      </c>
      <c r="P382" s="36">
        <f>VLOOKUP(A382,'[31]MD agosto datos (2)'!$B$1170:$I$1753,8,0)</f>
        <v>0</v>
      </c>
      <c r="Q382" s="42">
        <f t="shared" si="135"/>
        <v>0</v>
      </c>
      <c r="R382" s="43">
        <f t="shared" si="136"/>
        <v>0</v>
      </c>
      <c r="S382" s="15"/>
      <c r="T382" s="16"/>
      <c r="U382" s="16"/>
      <c r="V382" s="17">
        <f t="shared" si="137"/>
        <v>0</v>
      </c>
      <c r="W382" s="18">
        <f t="shared" si="121"/>
        <v>0</v>
      </c>
      <c r="X382" s="16"/>
      <c r="Y382" s="16"/>
      <c r="Z382" s="16"/>
      <c r="AA382" s="19">
        <f t="shared" si="122"/>
        <v>0</v>
      </c>
      <c r="AB382" s="20">
        <f t="shared" si="123"/>
        <v>0</v>
      </c>
      <c r="AC382" s="16"/>
      <c r="AD382" s="21"/>
      <c r="AE382" s="21"/>
      <c r="AF382" s="19">
        <f t="shared" si="120"/>
        <v>0</v>
      </c>
      <c r="AG382" s="20">
        <f t="shared" si="124"/>
        <v>0</v>
      </c>
      <c r="AH382" s="19"/>
      <c r="AI382" s="19"/>
      <c r="AJ382" s="19"/>
      <c r="AK382" s="19">
        <f t="shared" si="138"/>
        <v>0</v>
      </c>
      <c r="AL382" s="20">
        <f t="shared" si="125"/>
        <v>0</v>
      </c>
      <c r="AM382" s="19"/>
      <c r="AN382" s="19"/>
      <c r="AO382" s="19"/>
      <c r="AP382" s="19">
        <f t="shared" si="139"/>
        <v>0</v>
      </c>
      <c r="AQ382" s="20">
        <f t="shared" si="126"/>
        <v>0</v>
      </c>
      <c r="AR382" s="19"/>
      <c r="AS382" s="19"/>
      <c r="AT382" s="19"/>
      <c r="AU382" s="19">
        <f t="shared" si="140"/>
        <v>0</v>
      </c>
      <c r="AV382" s="20">
        <f t="shared" si="127"/>
        <v>0</v>
      </c>
      <c r="AW382" s="19"/>
      <c r="AX382" s="19"/>
      <c r="AY382" s="19"/>
      <c r="AZ382" s="19">
        <f t="shared" si="141"/>
        <v>0</v>
      </c>
      <c r="BA382" s="18">
        <f t="shared" si="128"/>
        <v>0</v>
      </c>
      <c r="BB382" s="19"/>
      <c r="BC382" s="19"/>
      <c r="BD382" s="19"/>
      <c r="BE382" s="19">
        <f t="shared" si="142"/>
        <v>0</v>
      </c>
      <c r="BF382" s="18">
        <f t="shared" si="129"/>
        <v>0</v>
      </c>
      <c r="BG382" s="19"/>
      <c r="BH382" s="19"/>
      <c r="BI382" s="19"/>
      <c r="BJ382" s="19">
        <f t="shared" si="143"/>
        <v>0</v>
      </c>
      <c r="BK382" s="18">
        <f t="shared" si="130"/>
        <v>0</v>
      </c>
    </row>
    <row r="383" spans="1:63" ht="24" x14ac:dyDescent="0.25">
      <c r="A383" s="44">
        <v>209057803</v>
      </c>
      <c r="B383" s="46" t="s">
        <v>273</v>
      </c>
      <c r="C383" s="45">
        <f>VLOOKUP(A383,'[31]MD agosto datos (2)'!$B$1170:$J$1753,9,0)</f>
        <v>0.1368</v>
      </c>
      <c r="D383" s="35">
        <f>VLOOKUP(A383,'[31]MD agosto datos (2)'!$B$2:$I$585,6,0)</f>
        <v>0</v>
      </c>
      <c r="E383" s="35">
        <f>VLOOKUP(A383,'[31]MD agosto datos (2)'!$B$2:$H$585,7,0)</f>
        <v>0</v>
      </c>
      <c r="F383" s="36">
        <f>VLOOKUP(A383,'[31]MD agosto datos (2)'!$B$2:$I$585,8,0)</f>
        <v>0</v>
      </c>
      <c r="G383" s="35">
        <f t="shared" si="131"/>
        <v>0</v>
      </c>
      <c r="H383" s="35">
        <f t="shared" si="132"/>
        <v>0</v>
      </c>
      <c r="I383" s="35">
        <f>VLOOKUP(A383,'[31]MD agosto datos (2)'!$B$586:$I$1169,6,0)</f>
        <v>0</v>
      </c>
      <c r="J383" s="35">
        <f>VLOOKUP(A383,'[31]MD agosto datos (2)'!$B$586:$I$1169,7,0)</f>
        <v>0</v>
      </c>
      <c r="K383" s="36">
        <f>VLOOKUP(A383,'[31]MD agosto datos (2)'!$B$586:$I$1169,8,0)</f>
        <v>0</v>
      </c>
      <c r="L383" s="40">
        <f t="shared" si="133"/>
        <v>0</v>
      </c>
      <c r="M383" s="41">
        <f t="shared" si="134"/>
        <v>0</v>
      </c>
      <c r="N383" s="35">
        <f>VLOOKUP(A383,'[31]MD agosto datos (2)'!$B$1170:$I$1753,6,0)</f>
        <v>0</v>
      </c>
      <c r="O383" s="35">
        <f>VLOOKUP(A383,'[31]MD agosto datos (2)'!$B$1170:$I$1753,7,0)</f>
        <v>0</v>
      </c>
      <c r="P383" s="36">
        <f>VLOOKUP(A383,'[31]MD agosto datos (2)'!$B$1170:$I$1753,8,0)</f>
        <v>0</v>
      </c>
      <c r="Q383" s="42">
        <f t="shared" si="135"/>
        <v>0</v>
      </c>
      <c r="R383" s="43">
        <f t="shared" si="136"/>
        <v>0</v>
      </c>
      <c r="S383" s="15"/>
      <c r="T383" s="16"/>
      <c r="U383" s="16"/>
      <c r="V383" s="17">
        <f t="shared" si="137"/>
        <v>0</v>
      </c>
      <c r="W383" s="18">
        <f t="shared" si="121"/>
        <v>0</v>
      </c>
      <c r="X383" s="16"/>
      <c r="Y383" s="16"/>
      <c r="Z383" s="16"/>
      <c r="AA383" s="19">
        <f t="shared" si="122"/>
        <v>0</v>
      </c>
      <c r="AB383" s="20">
        <f t="shared" si="123"/>
        <v>0</v>
      </c>
      <c r="AC383" s="16"/>
      <c r="AD383" s="21"/>
      <c r="AE383" s="21"/>
      <c r="AF383" s="19">
        <f t="shared" ref="AF383:AF446" si="144">SUM(AC383:AE383)</f>
        <v>0</v>
      </c>
      <c r="AG383" s="20">
        <f t="shared" si="124"/>
        <v>0</v>
      </c>
      <c r="AH383" s="19"/>
      <c r="AI383" s="19"/>
      <c r="AJ383" s="19"/>
      <c r="AK383" s="19">
        <f t="shared" si="138"/>
        <v>0</v>
      </c>
      <c r="AL383" s="20">
        <f t="shared" si="125"/>
        <v>0</v>
      </c>
      <c r="AM383" s="19"/>
      <c r="AN383" s="19"/>
      <c r="AO383" s="19"/>
      <c r="AP383" s="19">
        <f t="shared" si="139"/>
        <v>0</v>
      </c>
      <c r="AQ383" s="20">
        <f t="shared" si="126"/>
        <v>0</v>
      </c>
      <c r="AR383" s="19"/>
      <c r="AS383" s="19"/>
      <c r="AT383" s="19"/>
      <c r="AU383" s="19">
        <f t="shared" si="140"/>
        <v>0</v>
      </c>
      <c r="AV383" s="20">
        <f t="shared" si="127"/>
        <v>0</v>
      </c>
      <c r="AW383" s="19"/>
      <c r="AX383" s="19"/>
      <c r="AY383" s="19"/>
      <c r="AZ383" s="19">
        <f t="shared" si="141"/>
        <v>0</v>
      </c>
      <c r="BA383" s="18">
        <f t="shared" si="128"/>
        <v>0</v>
      </c>
      <c r="BB383" s="19"/>
      <c r="BC383" s="19"/>
      <c r="BD383" s="19"/>
      <c r="BE383" s="19">
        <f t="shared" si="142"/>
        <v>0</v>
      </c>
      <c r="BF383" s="18">
        <f t="shared" si="129"/>
        <v>0</v>
      </c>
      <c r="BG383" s="19"/>
      <c r="BH383" s="19"/>
      <c r="BI383" s="19"/>
      <c r="BJ383" s="19">
        <f t="shared" si="143"/>
        <v>0</v>
      </c>
      <c r="BK383" s="18">
        <f t="shared" si="130"/>
        <v>0</v>
      </c>
    </row>
    <row r="384" spans="1:63" x14ac:dyDescent="0.25">
      <c r="A384" s="44">
        <v>209058002</v>
      </c>
      <c r="B384" s="46" t="s">
        <v>274</v>
      </c>
      <c r="C384" s="45">
        <f>VLOOKUP(A384,'[31]MD agosto datos (2)'!$B$1170:$J$1753,9,0)</f>
        <v>0.24099999999999999</v>
      </c>
      <c r="D384" s="35">
        <f>VLOOKUP(A384,'[31]MD agosto datos (2)'!$B$2:$I$585,6,0)</f>
        <v>0</v>
      </c>
      <c r="E384" s="35">
        <f>VLOOKUP(A384,'[31]MD agosto datos (2)'!$B$2:$H$585,7,0)</f>
        <v>0</v>
      </c>
      <c r="F384" s="36">
        <f>VLOOKUP(A384,'[31]MD agosto datos (2)'!$B$2:$I$585,8,0)</f>
        <v>0</v>
      </c>
      <c r="G384" s="35">
        <f t="shared" si="131"/>
        <v>0</v>
      </c>
      <c r="H384" s="35">
        <f t="shared" si="132"/>
        <v>0</v>
      </c>
      <c r="I384" s="35">
        <f>VLOOKUP(A384,'[31]MD agosto datos (2)'!$B$586:$I$1169,6,0)</f>
        <v>0</v>
      </c>
      <c r="J384" s="35">
        <f>VLOOKUP(A384,'[31]MD agosto datos (2)'!$B$586:$I$1169,7,0)</f>
        <v>0</v>
      </c>
      <c r="K384" s="36">
        <f>VLOOKUP(A384,'[31]MD agosto datos (2)'!$B$586:$I$1169,8,0)</f>
        <v>0</v>
      </c>
      <c r="L384" s="40">
        <f t="shared" si="133"/>
        <v>0</v>
      </c>
      <c r="M384" s="41">
        <f t="shared" si="134"/>
        <v>0</v>
      </c>
      <c r="N384" s="35">
        <f>VLOOKUP(A384,'[31]MD agosto datos (2)'!$B$1170:$I$1753,6,0)</f>
        <v>0</v>
      </c>
      <c r="O384" s="35">
        <f>VLOOKUP(A384,'[31]MD agosto datos (2)'!$B$1170:$I$1753,7,0)</f>
        <v>0</v>
      </c>
      <c r="P384" s="36">
        <f>VLOOKUP(A384,'[31]MD agosto datos (2)'!$B$1170:$I$1753,8,0)</f>
        <v>0</v>
      </c>
      <c r="Q384" s="42">
        <f t="shared" si="135"/>
        <v>0</v>
      </c>
      <c r="R384" s="43">
        <f t="shared" si="136"/>
        <v>0</v>
      </c>
      <c r="S384" s="15"/>
      <c r="T384" s="16"/>
      <c r="U384" s="16"/>
      <c r="V384" s="17">
        <f t="shared" si="137"/>
        <v>0</v>
      </c>
      <c r="W384" s="18">
        <f t="shared" ref="W384:W447" si="145">V384*C384</f>
        <v>0</v>
      </c>
      <c r="X384" s="16"/>
      <c r="Y384" s="16"/>
      <c r="Z384" s="16"/>
      <c r="AA384" s="19">
        <f t="shared" ref="AA384:AA447" si="146">SUM(X384:Z384)</f>
        <v>0</v>
      </c>
      <c r="AB384" s="20">
        <f t="shared" ref="AB384:AB447" si="147">C384*AA384</f>
        <v>0</v>
      </c>
      <c r="AC384" s="16"/>
      <c r="AD384" s="21"/>
      <c r="AE384" s="21"/>
      <c r="AF384" s="19">
        <f t="shared" si="144"/>
        <v>0</v>
      </c>
      <c r="AG384" s="20">
        <f t="shared" ref="AG384:AG447" si="148">C384*AF384</f>
        <v>0</v>
      </c>
      <c r="AH384" s="19"/>
      <c r="AI384" s="19"/>
      <c r="AJ384" s="19"/>
      <c r="AK384" s="19">
        <f t="shared" si="138"/>
        <v>0</v>
      </c>
      <c r="AL384" s="20">
        <f t="shared" ref="AL384:AL447" si="149">C384*AK384</f>
        <v>0</v>
      </c>
      <c r="AM384" s="19"/>
      <c r="AN384" s="19"/>
      <c r="AO384" s="19"/>
      <c r="AP384" s="19">
        <f t="shared" si="139"/>
        <v>0</v>
      </c>
      <c r="AQ384" s="20">
        <f t="shared" ref="AQ384:AQ447" si="150">C384*AP384</f>
        <v>0</v>
      </c>
      <c r="AR384" s="19"/>
      <c r="AS384" s="19"/>
      <c r="AT384" s="19"/>
      <c r="AU384" s="19">
        <f t="shared" si="140"/>
        <v>0</v>
      </c>
      <c r="AV384" s="20">
        <f t="shared" ref="AV384:AV447" si="151">C384*AU384</f>
        <v>0</v>
      </c>
      <c r="AW384" s="19"/>
      <c r="AX384" s="19"/>
      <c r="AY384" s="19"/>
      <c r="AZ384" s="19">
        <f t="shared" si="141"/>
        <v>0</v>
      </c>
      <c r="BA384" s="18">
        <f t="shared" ref="BA384:BA447" si="152">AZ384*C384</f>
        <v>0</v>
      </c>
      <c r="BB384" s="19"/>
      <c r="BC384" s="19"/>
      <c r="BD384" s="19"/>
      <c r="BE384" s="19">
        <f t="shared" si="142"/>
        <v>0</v>
      </c>
      <c r="BF384" s="18">
        <f t="shared" ref="BF384:BF447" si="153">BE384*C384</f>
        <v>0</v>
      </c>
      <c r="BG384" s="19"/>
      <c r="BH384" s="19"/>
      <c r="BI384" s="19"/>
      <c r="BJ384" s="19">
        <f t="shared" si="143"/>
        <v>0</v>
      </c>
      <c r="BK384" s="18">
        <f t="shared" ref="BK384:BK447" si="154">BJ384*C384</f>
        <v>0</v>
      </c>
    </row>
    <row r="385" spans="1:63" x14ac:dyDescent="0.25">
      <c r="A385" s="44">
        <v>209058003</v>
      </c>
      <c r="B385" s="46" t="s">
        <v>275</v>
      </c>
      <c r="C385" s="45">
        <f>VLOOKUP(A385,'[31]MD agosto datos (2)'!$B$1170:$J$1753,9,0)</f>
        <v>0.59</v>
      </c>
      <c r="D385" s="35">
        <f>VLOOKUP(A385,'[31]MD agosto datos (2)'!$B$2:$I$585,6,0)</f>
        <v>0</v>
      </c>
      <c r="E385" s="35">
        <f>VLOOKUP(A385,'[31]MD agosto datos (2)'!$B$2:$H$585,7,0)</f>
        <v>0</v>
      </c>
      <c r="F385" s="36">
        <f>VLOOKUP(A385,'[31]MD agosto datos (2)'!$B$2:$I$585,8,0)</f>
        <v>0</v>
      </c>
      <c r="G385" s="35">
        <f t="shared" si="131"/>
        <v>0</v>
      </c>
      <c r="H385" s="35">
        <f t="shared" si="132"/>
        <v>0</v>
      </c>
      <c r="I385" s="35">
        <f>VLOOKUP(A385,'[31]MD agosto datos (2)'!$B$586:$I$1169,6,0)</f>
        <v>0</v>
      </c>
      <c r="J385" s="35">
        <f>VLOOKUP(A385,'[31]MD agosto datos (2)'!$B$586:$I$1169,7,0)</f>
        <v>0</v>
      </c>
      <c r="K385" s="36">
        <f>VLOOKUP(A385,'[31]MD agosto datos (2)'!$B$586:$I$1169,8,0)</f>
        <v>0</v>
      </c>
      <c r="L385" s="40">
        <f t="shared" si="133"/>
        <v>0</v>
      </c>
      <c r="M385" s="41">
        <f t="shared" si="134"/>
        <v>0</v>
      </c>
      <c r="N385" s="35">
        <f>VLOOKUP(A385,'[31]MD agosto datos (2)'!$B$1170:$I$1753,6,0)</f>
        <v>0</v>
      </c>
      <c r="O385" s="35">
        <f>VLOOKUP(A385,'[31]MD agosto datos (2)'!$B$1170:$I$1753,7,0)</f>
        <v>0</v>
      </c>
      <c r="P385" s="36">
        <f>VLOOKUP(A385,'[31]MD agosto datos (2)'!$B$1170:$I$1753,8,0)</f>
        <v>0</v>
      </c>
      <c r="Q385" s="42">
        <f t="shared" si="135"/>
        <v>0</v>
      </c>
      <c r="R385" s="43">
        <f t="shared" si="136"/>
        <v>0</v>
      </c>
      <c r="S385" s="15"/>
      <c r="T385" s="16"/>
      <c r="U385" s="16"/>
      <c r="V385" s="17">
        <f t="shared" si="137"/>
        <v>0</v>
      </c>
      <c r="W385" s="18">
        <f t="shared" si="145"/>
        <v>0</v>
      </c>
      <c r="X385" s="16"/>
      <c r="Y385" s="16"/>
      <c r="Z385" s="16"/>
      <c r="AA385" s="19">
        <f t="shared" si="146"/>
        <v>0</v>
      </c>
      <c r="AB385" s="20">
        <f t="shared" si="147"/>
        <v>0</v>
      </c>
      <c r="AC385" s="16"/>
      <c r="AD385" s="21"/>
      <c r="AE385" s="21"/>
      <c r="AF385" s="19">
        <f t="shared" si="144"/>
        <v>0</v>
      </c>
      <c r="AG385" s="20">
        <f t="shared" si="148"/>
        <v>0</v>
      </c>
      <c r="AH385" s="19"/>
      <c r="AI385" s="19"/>
      <c r="AJ385" s="19"/>
      <c r="AK385" s="19">
        <f t="shared" si="138"/>
        <v>0</v>
      </c>
      <c r="AL385" s="20">
        <f t="shared" si="149"/>
        <v>0</v>
      </c>
      <c r="AM385" s="19"/>
      <c r="AN385" s="19"/>
      <c r="AO385" s="19"/>
      <c r="AP385" s="19">
        <f t="shared" si="139"/>
        <v>0</v>
      </c>
      <c r="AQ385" s="20">
        <f t="shared" si="150"/>
        <v>0</v>
      </c>
      <c r="AR385" s="19"/>
      <c r="AS385" s="19"/>
      <c r="AT385" s="19"/>
      <c r="AU385" s="19">
        <f t="shared" si="140"/>
        <v>0</v>
      </c>
      <c r="AV385" s="20">
        <f t="shared" si="151"/>
        <v>0</v>
      </c>
      <c r="AW385" s="19"/>
      <c r="AX385" s="19"/>
      <c r="AY385" s="19"/>
      <c r="AZ385" s="19">
        <f t="shared" si="141"/>
        <v>0</v>
      </c>
      <c r="BA385" s="18">
        <f t="shared" si="152"/>
        <v>0</v>
      </c>
      <c r="BB385" s="19"/>
      <c r="BC385" s="19"/>
      <c r="BD385" s="19"/>
      <c r="BE385" s="19">
        <f t="shared" si="142"/>
        <v>0</v>
      </c>
      <c r="BF385" s="18">
        <f t="shared" si="153"/>
        <v>0</v>
      </c>
      <c r="BG385" s="19"/>
      <c r="BH385" s="19"/>
      <c r="BI385" s="19"/>
      <c r="BJ385" s="19">
        <f t="shared" si="143"/>
        <v>0</v>
      </c>
      <c r="BK385" s="18">
        <f t="shared" si="154"/>
        <v>0</v>
      </c>
    </row>
    <row r="386" spans="1:63" x14ac:dyDescent="0.25">
      <c r="A386" s="44">
        <v>209058100</v>
      </c>
      <c r="B386" s="46" t="s">
        <v>276</v>
      </c>
      <c r="C386" s="45">
        <f>VLOOKUP(A386,'[31]MD agosto datos (2)'!$B$1170:$J$1753,9,0)</f>
        <v>0.64500000000000002</v>
      </c>
      <c r="D386" s="35">
        <f>VLOOKUP(A386,'[31]MD agosto datos (2)'!$B$2:$I$585,6,0)</f>
        <v>0</v>
      </c>
      <c r="E386" s="35">
        <f>VLOOKUP(A386,'[31]MD agosto datos (2)'!$B$2:$H$585,7,0)</f>
        <v>0</v>
      </c>
      <c r="F386" s="36">
        <f>VLOOKUP(A386,'[31]MD agosto datos (2)'!$B$2:$I$585,8,0)</f>
        <v>0</v>
      </c>
      <c r="G386" s="35">
        <f t="shared" ref="G386:G449" si="155">+D386+E386+F386</f>
        <v>0</v>
      </c>
      <c r="H386" s="35">
        <f t="shared" ref="H386:H449" si="156">+G386*C386</f>
        <v>0</v>
      </c>
      <c r="I386" s="35">
        <f>VLOOKUP(A386,'[31]MD agosto datos (2)'!$B$586:$I$1169,6,0)</f>
        <v>0</v>
      </c>
      <c r="J386" s="35">
        <f>VLOOKUP(A386,'[31]MD agosto datos (2)'!$B$586:$I$1169,7,0)</f>
        <v>0</v>
      </c>
      <c r="K386" s="36">
        <f>VLOOKUP(A386,'[31]MD agosto datos (2)'!$B$586:$I$1169,8,0)</f>
        <v>0</v>
      </c>
      <c r="L386" s="40">
        <f t="shared" ref="L386:L449" si="157">+I386+J386+K386</f>
        <v>0</v>
      </c>
      <c r="M386" s="41">
        <f t="shared" ref="M386:M449" si="158">+L386*C386</f>
        <v>0</v>
      </c>
      <c r="N386" s="35">
        <f>VLOOKUP(A386,'[31]MD agosto datos (2)'!$B$1170:$I$1753,6,0)</f>
        <v>0</v>
      </c>
      <c r="O386" s="35">
        <f>VLOOKUP(A386,'[31]MD agosto datos (2)'!$B$1170:$I$1753,7,0)</f>
        <v>0</v>
      </c>
      <c r="P386" s="36">
        <f>VLOOKUP(A386,'[31]MD agosto datos (2)'!$B$1170:$I$1753,8,0)</f>
        <v>0</v>
      </c>
      <c r="Q386" s="42">
        <f t="shared" ref="Q386:Q449" si="159">+N386+O386+P386</f>
        <v>0</v>
      </c>
      <c r="R386" s="43">
        <f t="shared" ref="R386:R449" si="160">+Q386*C386</f>
        <v>0</v>
      </c>
      <c r="S386" s="15"/>
      <c r="T386" s="16"/>
      <c r="U386" s="16"/>
      <c r="V386" s="17">
        <f t="shared" ref="V386:V449" si="161">+S386+T386+U386</f>
        <v>0</v>
      </c>
      <c r="W386" s="18">
        <f t="shared" si="145"/>
        <v>0</v>
      </c>
      <c r="X386" s="16"/>
      <c r="Y386" s="16"/>
      <c r="Z386" s="16"/>
      <c r="AA386" s="19">
        <f t="shared" si="146"/>
        <v>0</v>
      </c>
      <c r="AB386" s="20">
        <f t="shared" si="147"/>
        <v>0</v>
      </c>
      <c r="AC386" s="16"/>
      <c r="AD386" s="21"/>
      <c r="AE386" s="21"/>
      <c r="AF386" s="19">
        <f t="shared" si="144"/>
        <v>0</v>
      </c>
      <c r="AG386" s="20">
        <f t="shared" si="148"/>
        <v>0</v>
      </c>
      <c r="AH386" s="19"/>
      <c r="AI386" s="19"/>
      <c r="AJ386" s="19"/>
      <c r="AK386" s="19">
        <f t="shared" ref="AK386:AK449" si="162">SUM(AH386:AJ386)</f>
        <v>0</v>
      </c>
      <c r="AL386" s="20">
        <f t="shared" si="149"/>
        <v>0</v>
      </c>
      <c r="AM386" s="19"/>
      <c r="AN386" s="19"/>
      <c r="AO386" s="19"/>
      <c r="AP386" s="19">
        <f t="shared" ref="AP386:AP449" si="163">SUM(AM386:AO386)</f>
        <v>0</v>
      </c>
      <c r="AQ386" s="20">
        <f t="shared" si="150"/>
        <v>0</v>
      </c>
      <c r="AR386" s="19"/>
      <c r="AS386" s="19"/>
      <c r="AT386" s="19"/>
      <c r="AU386" s="19">
        <f t="shared" ref="AU386:AU449" si="164">SUM(AR386:AT386)</f>
        <v>0</v>
      </c>
      <c r="AV386" s="20">
        <f t="shared" si="151"/>
        <v>0</v>
      </c>
      <c r="AW386" s="19"/>
      <c r="AX386" s="19"/>
      <c r="AY386" s="19"/>
      <c r="AZ386" s="19">
        <f t="shared" ref="AZ386:AZ449" si="165">SUM(AW386:AY386)</f>
        <v>0</v>
      </c>
      <c r="BA386" s="18">
        <f t="shared" si="152"/>
        <v>0</v>
      </c>
      <c r="BB386" s="19"/>
      <c r="BC386" s="19"/>
      <c r="BD386" s="19"/>
      <c r="BE386" s="19">
        <f t="shared" ref="BE386:BE449" si="166">SUM(BB386:BD386)</f>
        <v>0</v>
      </c>
      <c r="BF386" s="18">
        <f t="shared" si="153"/>
        <v>0</v>
      </c>
      <c r="BG386" s="19"/>
      <c r="BH386" s="19"/>
      <c r="BI386" s="19"/>
      <c r="BJ386" s="19">
        <f t="shared" ref="BJ386:BJ449" si="167">SUM(BG386:BI386)</f>
        <v>0</v>
      </c>
      <c r="BK386" s="18">
        <f t="shared" si="154"/>
        <v>0</v>
      </c>
    </row>
    <row r="387" spans="1:63" x14ac:dyDescent="0.25">
      <c r="A387" s="44">
        <v>209058101</v>
      </c>
      <c r="B387" s="46" t="s">
        <v>277</v>
      </c>
      <c r="C387" s="45">
        <f>VLOOKUP(A387,'[31]MD agosto datos (2)'!$B$1170:$J$1753,9,0)</f>
        <v>0.26200000000000001</v>
      </c>
      <c r="D387" s="35">
        <f>VLOOKUP(A387,'[31]MD agosto datos (2)'!$B$2:$I$585,6,0)</f>
        <v>0</v>
      </c>
      <c r="E387" s="35">
        <f>VLOOKUP(A387,'[31]MD agosto datos (2)'!$B$2:$H$585,7,0)</f>
        <v>0</v>
      </c>
      <c r="F387" s="36">
        <f>VLOOKUP(A387,'[31]MD agosto datos (2)'!$B$2:$I$585,8,0)</f>
        <v>0</v>
      </c>
      <c r="G387" s="35">
        <f t="shared" si="155"/>
        <v>0</v>
      </c>
      <c r="H387" s="35">
        <f t="shared" si="156"/>
        <v>0</v>
      </c>
      <c r="I387" s="35">
        <f>VLOOKUP(A387,'[31]MD agosto datos (2)'!$B$586:$I$1169,6,0)</f>
        <v>0</v>
      </c>
      <c r="J387" s="35">
        <f>VLOOKUP(A387,'[31]MD agosto datos (2)'!$B$586:$I$1169,7,0)</f>
        <v>0</v>
      </c>
      <c r="K387" s="36">
        <f>VLOOKUP(A387,'[31]MD agosto datos (2)'!$B$586:$I$1169,8,0)</f>
        <v>0</v>
      </c>
      <c r="L387" s="40">
        <f t="shared" si="157"/>
        <v>0</v>
      </c>
      <c r="M387" s="41">
        <f t="shared" si="158"/>
        <v>0</v>
      </c>
      <c r="N387" s="35">
        <f>VLOOKUP(A387,'[31]MD agosto datos (2)'!$B$1170:$I$1753,6,0)</f>
        <v>0</v>
      </c>
      <c r="O387" s="35">
        <f>VLOOKUP(A387,'[31]MD agosto datos (2)'!$B$1170:$I$1753,7,0)</f>
        <v>0</v>
      </c>
      <c r="P387" s="36">
        <f>VLOOKUP(A387,'[31]MD agosto datos (2)'!$B$1170:$I$1753,8,0)</f>
        <v>0</v>
      </c>
      <c r="Q387" s="42">
        <f t="shared" si="159"/>
        <v>0</v>
      </c>
      <c r="R387" s="43">
        <f t="shared" si="160"/>
        <v>0</v>
      </c>
      <c r="S387" s="15"/>
      <c r="T387" s="16"/>
      <c r="U387" s="16"/>
      <c r="V387" s="17">
        <f t="shared" si="161"/>
        <v>0</v>
      </c>
      <c r="W387" s="18">
        <f t="shared" si="145"/>
        <v>0</v>
      </c>
      <c r="X387" s="16"/>
      <c r="Y387" s="16"/>
      <c r="Z387" s="16"/>
      <c r="AA387" s="19">
        <f t="shared" si="146"/>
        <v>0</v>
      </c>
      <c r="AB387" s="20">
        <f t="shared" si="147"/>
        <v>0</v>
      </c>
      <c r="AC387" s="16"/>
      <c r="AD387" s="21"/>
      <c r="AE387" s="21"/>
      <c r="AF387" s="19">
        <f t="shared" si="144"/>
        <v>0</v>
      </c>
      <c r="AG387" s="20">
        <f t="shared" si="148"/>
        <v>0</v>
      </c>
      <c r="AH387" s="19"/>
      <c r="AI387" s="19"/>
      <c r="AJ387" s="19"/>
      <c r="AK387" s="19">
        <f t="shared" si="162"/>
        <v>0</v>
      </c>
      <c r="AL387" s="20">
        <f t="shared" si="149"/>
        <v>0</v>
      </c>
      <c r="AM387" s="19"/>
      <c r="AN387" s="19"/>
      <c r="AO387" s="19"/>
      <c r="AP387" s="19">
        <f t="shared" si="163"/>
        <v>0</v>
      </c>
      <c r="AQ387" s="20">
        <f t="shared" si="150"/>
        <v>0</v>
      </c>
      <c r="AR387" s="19"/>
      <c r="AS387" s="19"/>
      <c r="AT387" s="19"/>
      <c r="AU387" s="19">
        <f t="shared" si="164"/>
        <v>0</v>
      </c>
      <c r="AV387" s="20">
        <f t="shared" si="151"/>
        <v>0</v>
      </c>
      <c r="AW387" s="19"/>
      <c r="AX387" s="19"/>
      <c r="AY387" s="19"/>
      <c r="AZ387" s="19">
        <f t="shared" si="165"/>
        <v>0</v>
      </c>
      <c r="BA387" s="18">
        <f t="shared" si="152"/>
        <v>0</v>
      </c>
      <c r="BB387" s="19"/>
      <c r="BC387" s="19"/>
      <c r="BD387" s="19"/>
      <c r="BE387" s="19">
        <f t="shared" si="166"/>
        <v>0</v>
      </c>
      <c r="BF387" s="18">
        <f t="shared" si="153"/>
        <v>0</v>
      </c>
      <c r="BG387" s="19"/>
      <c r="BH387" s="19"/>
      <c r="BI387" s="19"/>
      <c r="BJ387" s="19">
        <f t="shared" si="167"/>
        <v>0</v>
      </c>
      <c r="BK387" s="18">
        <f t="shared" si="154"/>
        <v>0</v>
      </c>
    </row>
    <row r="388" spans="1:63" x14ac:dyDescent="0.25">
      <c r="A388" s="44">
        <v>209058102</v>
      </c>
      <c r="B388" s="46" t="s">
        <v>278</v>
      </c>
      <c r="C388" s="45">
        <f>VLOOKUP(A388,'[31]MD agosto datos (2)'!$B$1170:$J$1753,9,0)</f>
        <v>1.335</v>
      </c>
      <c r="D388" s="35">
        <f>VLOOKUP(A388,'[31]MD agosto datos (2)'!$B$2:$I$585,6,0)</f>
        <v>0</v>
      </c>
      <c r="E388" s="35">
        <f>VLOOKUP(A388,'[31]MD agosto datos (2)'!$B$2:$H$585,7,0)</f>
        <v>0</v>
      </c>
      <c r="F388" s="36">
        <f>VLOOKUP(A388,'[31]MD agosto datos (2)'!$B$2:$I$585,8,0)</f>
        <v>0</v>
      </c>
      <c r="G388" s="35">
        <f t="shared" si="155"/>
        <v>0</v>
      </c>
      <c r="H388" s="35">
        <f t="shared" si="156"/>
        <v>0</v>
      </c>
      <c r="I388" s="35">
        <f>VLOOKUP(A388,'[31]MD agosto datos (2)'!$B$586:$I$1169,6,0)</f>
        <v>0</v>
      </c>
      <c r="J388" s="35">
        <f>VLOOKUP(A388,'[31]MD agosto datos (2)'!$B$586:$I$1169,7,0)</f>
        <v>0</v>
      </c>
      <c r="K388" s="36">
        <f>VLOOKUP(A388,'[31]MD agosto datos (2)'!$B$586:$I$1169,8,0)</f>
        <v>0</v>
      </c>
      <c r="L388" s="40">
        <f t="shared" si="157"/>
        <v>0</v>
      </c>
      <c r="M388" s="41">
        <f t="shared" si="158"/>
        <v>0</v>
      </c>
      <c r="N388" s="35">
        <f>VLOOKUP(A388,'[31]MD agosto datos (2)'!$B$1170:$I$1753,6,0)</f>
        <v>0</v>
      </c>
      <c r="O388" s="35">
        <f>VLOOKUP(A388,'[31]MD agosto datos (2)'!$B$1170:$I$1753,7,0)</f>
        <v>0</v>
      </c>
      <c r="P388" s="36">
        <f>VLOOKUP(A388,'[31]MD agosto datos (2)'!$B$1170:$I$1753,8,0)</f>
        <v>0</v>
      </c>
      <c r="Q388" s="42">
        <f t="shared" si="159"/>
        <v>0</v>
      </c>
      <c r="R388" s="43">
        <f t="shared" si="160"/>
        <v>0</v>
      </c>
      <c r="S388" s="15"/>
      <c r="T388" s="16"/>
      <c r="U388" s="16"/>
      <c r="V388" s="17">
        <f t="shared" si="161"/>
        <v>0</v>
      </c>
      <c r="W388" s="18">
        <f t="shared" si="145"/>
        <v>0</v>
      </c>
      <c r="X388" s="16"/>
      <c r="Y388" s="16"/>
      <c r="Z388" s="16"/>
      <c r="AA388" s="19">
        <f t="shared" si="146"/>
        <v>0</v>
      </c>
      <c r="AB388" s="20">
        <f t="shared" si="147"/>
        <v>0</v>
      </c>
      <c r="AC388" s="16"/>
      <c r="AD388" s="21"/>
      <c r="AE388" s="21"/>
      <c r="AF388" s="19">
        <f t="shared" si="144"/>
        <v>0</v>
      </c>
      <c r="AG388" s="20">
        <f t="shared" si="148"/>
        <v>0</v>
      </c>
      <c r="AH388" s="19"/>
      <c r="AI388" s="19"/>
      <c r="AJ388" s="19"/>
      <c r="AK388" s="19">
        <f t="shared" si="162"/>
        <v>0</v>
      </c>
      <c r="AL388" s="20">
        <f t="shared" si="149"/>
        <v>0</v>
      </c>
      <c r="AM388" s="19"/>
      <c r="AN388" s="19"/>
      <c r="AO388" s="19"/>
      <c r="AP388" s="19">
        <f t="shared" si="163"/>
        <v>0</v>
      </c>
      <c r="AQ388" s="20">
        <f t="shared" si="150"/>
        <v>0</v>
      </c>
      <c r="AR388" s="19"/>
      <c r="AS388" s="19"/>
      <c r="AT388" s="19"/>
      <c r="AU388" s="19">
        <f t="shared" si="164"/>
        <v>0</v>
      </c>
      <c r="AV388" s="20">
        <f t="shared" si="151"/>
        <v>0</v>
      </c>
      <c r="AW388" s="19"/>
      <c r="AX388" s="19"/>
      <c r="AY388" s="19"/>
      <c r="AZ388" s="19">
        <f t="shared" si="165"/>
        <v>0</v>
      </c>
      <c r="BA388" s="18">
        <f t="shared" si="152"/>
        <v>0</v>
      </c>
      <c r="BB388" s="19"/>
      <c r="BC388" s="19"/>
      <c r="BD388" s="19"/>
      <c r="BE388" s="19">
        <f t="shared" si="166"/>
        <v>0</v>
      </c>
      <c r="BF388" s="18">
        <f t="shared" si="153"/>
        <v>0</v>
      </c>
      <c r="BG388" s="19"/>
      <c r="BH388" s="19"/>
      <c r="BI388" s="19"/>
      <c r="BJ388" s="19">
        <f t="shared" si="167"/>
        <v>0</v>
      </c>
      <c r="BK388" s="18">
        <f t="shared" si="154"/>
        <v>0</v>
      </c>
    </row>
    <row r="389" spans="1:63" x14ac:dyDescent="0.25">
      <c r="A389" s="44">
        <v>209058103</v>
      </c>
      <c r="B389" s="46" t="s">
        <v>279</v>
      </c>
      <c r="C389" s="45">
        <f>VLOOKUP(A389,'[31]MD agosto datos (2)'!$B$1170:$J$1753,9,0)</f>
        <v>0.74</v>
      </c>
      <c r="D389" s="35">
        <f>VLOOKUP(A389,'[31]MD agosto datos (2)'!$B$2:$I$585,6,0)</f>
        <v>0</v>
      </c>
      <c r="E389" s="35">
        <f>VLOOKUP(A389,'[31]MD agosto datos (2)'!$B$2:$H$585,7,0)</f>
        <v>0</v>
      </c>
      <c r="F389" s="36">
        <f>VLOOKUP(A389,'[31]MD agosto datos (2)'!$B$2:$I$585,8,0)</f>
        <v>0</v>
      </c>
      <c r="G389" s="35">
        <f t="shared" si="155"/>
        <v>0</v>
      </c>
      <c r="H389" s="35">
        <f t="shared" si="156"/>
        <v>0</v>
      </c>
      <c r="I389" s="35">
        <f>VLOOKUP(A389,'[31]MD agosto datos (2)'!$B$586:$I$1169,6,0)</f>
        <v>0</v>
      </c>
      <c r="J389" s="35">
        <f>VLOOKUP(A389,'[31]MD agosto datos (2)'!$B$586:$I$1169,7,0)</f>
        <v>0</v>
      </c>
      <c r="K389" s="36">
        <f>VLOOKUP(A389,'[31]MD agosto datos (2)'!$B$586:$I$1169,8,0)</f>
        <v>0</v>
      </c>
      <c r="L389" s="40">
        <f t="shared" si="157"/>
        <v>0</v>
      </c>
      <c r="M389" s="41">
        <f t="shared" si="158"/>
        <v>0</v>
      </c>
      <c r="N389" s="35">
        <f>VLOOKUP(A389,'[31]MD agosto datos (2)'!$B$1170:$I$1753,6,0)</f>
        <v>0</v>
      </c>
      <c r="O389" s="35">
        <f>VLOOKUP(A389,'[31]MD agosto datos (2)'!$B$1170:$I$1753,7,0)</f>
        <v>0</v>
      </c>
      <c r="P389" s="36">
        <f>VLOOKUP(A389,'[31]MD agosto datos (2)'!$B$1170:$I$1753,8,0)</f>
        <v>0</v>
      </c>
      <c r="Q389" s="42">
        <f t="shared" si="159"/>
        <v>0</v>
      </c>
      <c r="R389" s="43">
        <f t="shared" si="160"/>
        <v>0</v>
      </c>
      <c r="S389" s="15"/>
      <c r="T389" s="16"/>
      <c r="U389" s="16"/>
      <c r="V389" s="17">
        <f t="shared" si="161"/>
        <v>0</v>
      </c>
      <c r="W389" s="18">
        <f t="shared" si="145"/>
        <v>0</v>
      </c>
      <c r="X389" s="16"/>
      <c r="Y389" s="16"/>
      <c r="Z389" s="16"/>
      <c r="AA389" s="19">
        <f t="shared" si="146"/>
        <v>0</v>
      </c>
      <c r="AB389" s="20">
        <f t="shared" si="147"/>
        <v>0</v>
      </c>
      <c r="AC389" s="16"/>
      <c r="AD389" s="21"/>
      <c r="AE389" s="21"/>
      <c r="AF389" s="19">
        <f t="shared" si="144"/>
        <v>0</v>
      </c>
      <c r="AG389" s="20">
        <f t="shared" si="148"/>
        <v>0</v>
      </c>
      <c r="AH389" s="19"/>
      <c r="AI389" s="19"/>
      <c r="AJ389" s="19"/>
      <c r="AK389" s="19">
        <f t="shared" si="162"/>
        <v>0</v>
      </c>
      <c r="AL389" s="20">
        <f t="shared" si="149"/>
        <v>0</v>
      </c>
      <c r="AM389" s="19"/>
      <c r="AN389" s="19"/>
      <c r="AO389" s="19"/>
      <c r="AP389" s="19">
        <f t="shared" si="163"/>
        <v>0</v>
      </c>
      <c r="AQ389" s="20">
        <f t="shared" si="150"/>
        <v>0</v>
      </c>
      <c r="AR389" s="19"/>
      <c r="AS389" s="19"/>
      <c r="AT389" s="19"/>
      <c r="AU389" s="19">
        <f t="shared" si="164"/>
        <v>0</v>
      </c>
      <c r="AV389" s="20">
        <f t="shared" si="151"/>
        <v>0</v>
      </c>
      <c r="AW389" s="19"/>
      <c r="AX389" s="19"/>
      <c r="AY389" s="19"/>
      <c r="AZ389" s="19">
        <f t="shared" si="165"/>
        <v>0</v>
      </c>
      <c r="BA389" s="18">
        <f t="shared" si="152"/>
        <v>0</v>
      </c>
      <c r="BB389" s="19"/>
      <c r="BC389" s="19"/>
      <c r="BD389" s="19"/>
      <c r="BE389" s="19">
        <f t="shared" si="166"/>
        <v>0</v>
      </c>
      <c r="BF389" s="18">
        <f t="shared" si="153"/>
        <v>0</v>
      </c>
      <c r="BG389" s="19"/>
      <c r="BH389" s="19"/>
      <c r="BI389" s="19"/>
      <c r="BJ389" s="19">
        <f t="shared" si="167"/>
        <v>0</v>
      </c>
      <c r="BK389" s="18">
        <f t="shared" si="154"/>
        <v>0</v>
      </c>
    </row>
    <row r="390" spans="1:63" ht="24" x14ac:dyDescent="0.25">
      <c r="A390" s="44">
        <v>209058300</v>
      </c>
      <c r="B390" s="46" t="s">
        <v>280</v>
      </c>
      <c r="C390" s="45">
        <f>VLOOKUP(A390,'[31]MD agosto datos (2)'!$B$1170:$J$1753,9,0)</f>
        <v>0.84</v>
      </c>
      <c r="D390" s="35">
        <f>VLOOKUP(A390,'[31]MD agosto datos (2)'!$B$2:$I$585,6,0)</f>
        <v>0</v>
      </c>
      <c r="E390" s="35">
        <f>VLOOKUP(A390,'[31]MD agosto datos (2)'!$B$2:$H$585,7,0)</f>
        <v>0</v>
      </c>
      <c r="F390" s="36">
        <f>VLOOKUP(A390,'[31]MD agosto datos (2)'!$B$2:$I$585,8,0)</f>
        <v>0</v>
      </c>
      <c r="G390" s="35">
        <f t="shared" si="155"/>
        <v>0</v>
      </c>
      <c r="H390" s="35">
        <f t="shared" si="156"/>
        <v>0</v>
      </c>
      <c r="I390" s="35">
        <f>VLOOKUP(A390,'[31]MD agosto datos (2)'!$B$586:$I$1169,6,0)</f>
        <v>0</v>
      </c>
      <c r="J390" s="35">
        <f>VLOOKUP(A390,'[31]MD agosto datos (2)'!$B$586:$I$1169,7,0)</f>
        <v>0</v>
      </c>
      <c r="K390" s="36">
        <f>VLOOKUP(A390,'[31]MD agosto datos (2)'!$B$586:$I$1169,8,0)</f>
        <v>0</v>
      </c>
      <c r="L390" s="40">
        <f t="shared" si="157"/>
        <v>0</v>
      </c>
      <c r="M390" s="41">
        <f t="shared" si="158"/>
        <v>0</v>
      </c>
      <c r="N390" s="35">
        <f>VLOOKUP(A390,'[31]MD agosto datos (2)'!$B$1170:$I$1753,6,0)</f>
        <v>0</v>
      </c>
      <c r="O390" s="35">
        <f>VLOOKUP(A390,'[31]MD agosto datos (2)'!$B$1170:$I$1753,7,0)</f>
        <v>0</v>
      </c>
      <c r="P390" s="36">
        <f>VLOOKUP(A390,'[31]MD agosto datos (2)'!$B$1170:$I$1753,8,0)</f>
        <v>0</v>
      </c>
      <c r="Q390" s="42">
        <f t="shared" si="159"/>
        <v>0</v>
      </c>
      <c r="R390" s="43">
        <f t="shared" si="160"/>
        <v>0</v>
      </c>
      <c r="S390" s="15"/>
      <c r="T390" s="16"/>
      <c r="U390" s="16"/>
      <c r="V390" s="17">
        <f t="shared" si="161"/>
        <v>0</v>
      </c>
      <c r="W390" s="18">
        <f t="shared" si="145"/>
        <v>0</v>
      </c>
      <c r="X390" s="16"/>
      <c r="Y390" s="16"/>
      <c r="Z390" s="16"/>
      <c r="AA390" s="19">
        <f t="shared" si="146"/>
        <v>0</v>
      </c>
      <c r="AB390" s="20">
        <f t="shared" si="147"/>
        <v>0</v>
      </c>
      <c r="AC390" s="16"/>
      <c r="AD390" s="21"/>
      <c r="AE390" s="21"/>
      <c r="AF390" s="19">
        <f t="shared" si="144"/>
        <v>0</v>
      </c>
      <c r="AG390" s="20">
        <f t="shared" si="148"/>
        <v>0</v>
      </c>
      <c r="AH390" s="19"/>
      <c r="AI390" s="19"/>
      <c r="AJ390" s="19"/>
      <c r="AK390" s="19">
        <f t="shared" si="162"/>
        <v>0</v>
      </c>
      <c r="AL390" s="20">
        <f t="shared" si="149"/>
        <v>0</v>
      </c>
      <c r="AM390" s="19"/>
      <c r="AN390" s="19"/>
      <c r="AO390" s="19"/>
      <c r="AP390" s="19">
        <f t="shared" si="163"/>
        <v>0</v>
      </c>
      <c r="AQ390" s="20">
        <f t="shared" si="150"/>
        <v>0</v>
      </c>
      <c r="AR390" s="19"/>
      <c r="AS390" s="19"/>
      <c r="AT390" s="19"/>
      <c r="AU390" s="19">
        <f t="shared" si="164"/>
        <v>0</v>
      </c>
      <c r="AV390" s="20">
        <f t="shared" si="151"/>
        <v>0</v>
      </c>
      <c r="AW390" s="19"/>
      <c r="AX390" s="19"/>
      <c r="AY390" s="19"/>
      <c r="AZ390" s="19">
        <f t="shared" si="165"/>
        <v>0</v>
      </c>
      <c r="BA390" s="18">
        <f t="shared" si="152"/>
        <v>0</v>
      </c>
      <c r="BB390" s="19"/>
      <c r="BC390" s="19"/>
      <c r="BD390" s="19"/>
      <c r="BE390" s="19">
        <f t="shared" si="166"/>
        <v>0</v>
      </c>
      <c r="BF390" s="18">
        <f t="shared" si="153"/>
        <v>0</v>
      </c>
      <c r="BG390" s="19"/>
      <c r="BH390" s="19"/>
      <c r="BI390" s="19"/>
      <c r="BJ390" s="19">
        <f t="shared" si="167"/>
        <v>0</v>
      </c>
      <c r="BK390" s="18">
        <f t="shared" si="154"/>
        <v>0</v>
      </c>
    </row>
    <row r="391" spans="1:63" ht="24" x14ac:dyDescent="0.25">
      <c r="A391" s="44">
        <v>209058301</v>
      </c>
      <c r="B391" s="46" t="s">
        <v>281</v>
      </c>
      <c r="C391" s="45">
        <f>VLOOKUP(A391,'[31]MD agosto datos (2)'!$B$1170:$J$1753,9,0)</f>
        <v>2.02</v>
      </c>
      <c r="D391" s="35">
        <f>VLOOKUP(A391,'[31]MD agosto datos (2)'!$B$2:$I$585,6,0)</f>
        <v>0</v>
      </c>
      <c r="E391" s="35">
        <f>VLOOKUP(A391,'[31]MD agosto datos (2)'!$B$2:$H$585,7,0)</f>
        <v>0</v>
      </c>
      <c r="F391" s="36">
        <f>VLOOKUP(A391,'[31]MD agosto datos (2)'!$B$2:$I$585,8,0)</f>
        <v>0</v>
      </c>
      <c r="G391" s="35">
        <f t="shared" si="155"/>
        <v>0</v>
      </c>
      <c r="H391" s="35">
        <f t="shared" si="156"/>
        <v>0</v>
      </c>
      <c r="I391" s="35">
        <f>VLOOKUP(A391,'[31]MD agosto datos (2)'!$B$586:$I$1169,6,0)</f>
        <v>0</v>
      </c>
      <c r="J391" s="35">
        <f>VLOOKUP(A391,'[31]MD agosto datos (2)'!$B$586:$I$1169,7,0)</f>
        <v>0</v>
      </c>
      <c r="K391" s="36">
        <f>VLOOKUP(A391,'[31]MD agosto datos (2)'!$B$586:$I$1169,8,0)</f>
        <v>0</v>
      </c>
      <c r="L391" s="40">
        <f t="shared" si="157"/>
        <v>0</v>
      </c>
      <c r="M391" s="41">
        <f t="shared" si="158"/>
        <v>0</v>
      </c>
      <c r="N391" s="35">
        <f>VLOOKUP(A391,'[31]MD agosto datos (2)'!$B$1170:$I$1753,6,0)</f>
        <v>0</v>
      </c>
      <c r="O391" s="35">
        <f>VLOOKUP(A391,'[31]MD agosto datos (2)'!$B$1170:$I$1753,7,0)</f>
        <v>0</v>
      </c>
      <c r="P391" s="36">
        <f>VLOOKUP(A391,'[31]MD agosto datos (2)'!$B$1170:$I$1753,8,0)</f>
        <v>0</v>
      </c>
      <c r="Q391" s="42">
        <f t="shared" si="159"/>
        <v>0</v>
      </c>
      <c r="R391" s="43">
        <f t="shared" si="160"/>
        <v>0</v>
      </c>
      <c r="S391" s="15"/>
      <c r="T391" s="16"/>
      <c r="U391" s="16"/>
      <c r="V391" s="17">
        <f t="shared" si="161"/>
        <v>0</v>
      </c>
      <c r="W391" s="18">
        <f t="shared" si="145"/>
        <v>0</v>
      </c>
      <c r="X391" s="16"/>
      <c r="Y391" s="16"/>
      <c r="Z391" s="16"/>
      <c r="AA391" s="19">
        <f t="shared" si="146"/>
        <v>0</v>
      </c>
      <c r="AB391" s="20">
        <f t="shared" si="147"/>
        <v>0</v>
      </c>
      <c r="AC391" s="16"/>
      <c r="AD391" s="21"/>
      <c r="AE391" s="21"/>
      <c r="AF391" s="19">
        <f t="shared" si="144"/>
        <v>0</v>
      </c>
      <c r="AG391" s="20">
        <f t="shared" si="148"/>
        <v>0</v>
      </c>
      <c r="AH391" s="19"/>
      <c r="AI391" s="19"/>
      <c r="AJ391" s="19"/>
      <c r="AK391" s="19">
        <f t="shared" si="162"/>
        <v>0</v>
      </c>
      <c r="AL391" s="20">
        <f t="shared" si="149"/>
        <v>0</v>
      </c>
      <c r="AM391" s="19"/>
      <c r="AN391" s="19"/>
      <c r="AO391" s="19"/>
      <c r="AP391" s="19">
        <f t="shared" si="163"/>
        <v>0</v>
      </c>
      <c r="AQ391" s="20">
        <f t="shared" si="150"/>
        <v>0</v>
      </c>
      <c r="AR391" s="19"/>
      <c r="AS391" s="19"/>
      <c r="AT391" s="19"/>
      <c r="AU391" s="19">
        <f t="shared" si="164"/>
        <v>0</v>
      </c>
      <c r="AV391" s="20">
        <f t="shared" si="151"/>
        <v>0</v>
      </c>
      <c r="AW391" s="19"/>
      <c r="AX391" s="19"/>
      <c r="AY391" s="19"/>
      <c r="AZ391" s="19">
        <f t="shared" si="165"/>
        <v>0</v>
      </c>
      <c r="BA391" s="18">
        <f t="shared" si="152"/>
        <v>0</v>
      </c>
      <c r="BB391" s="19"/>
      <c r="BC391" s="19"/>
      <c r="BD391" s="19"/>
      <c r="BE391" s="19">
        <f t="shared" si="166"/>
        <v>0</v>
      </c>
      <c r="BF391" s="18">
        <f t="shared" si="153"/>
        <v>0</v>
      </c>
      <c r="BG391" s="19"/>
      <c r="BH391" s="19"/>
      <c r="BI391" s="19"/>
      <c r="BJ391" s="19">
        <f t="shared" si="167"/>
        <v>0</v>
      </c>
      <c r="BK391" s="18">
        <f t="shared" si="154"/>
        <v>0</v>
      </c>
    </row>
    <row r="392" spans="1:63" ht="24" x14ac:dyDescent="0.25">
      <c r="A392" s="44">
        <v>209058302</v>
      </c>
      <c r="B392" s="46" t="s">
        <v>282</v>
      </c>
      <c r="C392" s="45">
        <f>VLOOKUP(A392,'[31]MD agosto datos (2)'!$B$1170:$J$1753,9,0)</f>
        <v>2.0550000000000002</v>
      </c>
      <c r="D392" s="35">
        <f>VLOOKUP(A392,'[31]MD agosto datos (2)'!$B$2:$I$585,6,0)</f>
        <v>0</v>
      </c>
      <c r="E392" s="35">
        <f>VLOOKUP(A392,'[31]MD agosto datos (2)'!$B$2:$H$585,7,0)</f>
        <v>0</v>
      </c>
      <c r="F392" s="36">
        <f>VLOOKUP(A392,'[31]MD agosto datos (2)'!$B$2:$I$585,8,0)</f>
        <v>0</v>
      </c>
      <c r="G392" s="35">
        <f t="shared" si="155"/>
        <v>0</v>
      </c>
      <c r="H392" s="35">
        <f t="shared" si="156"/>
        <v>0</v>
      </c>
      <c r="I392" s="35">
        <f>VLOOKUP(A392,'[31]MD agosto datos (2)'!$B$586:$I$1169,6,0)</f>
        <v>0</v>
      </c>
      <c r="J392" s="35">
        <f>VLOOKUP(A392,'[31]MD agosto datos (2)'!$B$586:$I$1169,7,0)</f>
        <v>0</v>
      </c>
      <c r="K392" s="36">
        <f>VLOOKUP(A392,'[31]MD agosto datos (2)'!$B$586:$I$1169,8,0)</f>
        <v>0</v>
      </c>
      <c r="L392" s="40">
        <f t="shared" si="157"/>
        <v>0</v>
      </c>
      <c r="M392" s="41">
        <f t="shared" si="158"/>
        <v>0</v>
      </c>
      <c r="N392" s="35">
        <f>VLOOKUP(A392,'[31]MD agosto datos (2)'!$B$1170:$I$1753,6,0)</f>
        <v>0</v>
      </c>
      <c r="O392" s="35">
        <f>VLOOKUP(A392,'[31]MD agosto datos (2)'!$B$1170:$I$1753,7,0)</f>
        <v>0</v>
      </c>
      <c r="P392" s="36">
        <f>VLOOKUP(A392,'[31]MD agosto datos (2)'!$B$1170:$I$1753,8,0)</f>
        <v>0</v>
      </c>
      <c r="Q392" s="42">
        <f t="shared" si="159"/>
        <v>0</v>
      </c>
      <c r="R392" s="43">
        <f t="shared" si="160"/>
        <v>0</v>
      </c>
      <c r="S392" s="15"/>
      <c r="T392" s="16"/>
      <c r="U392" s="16"/>
      <c r="V392" s="17">
        <f t="shared" si="161"/>
        <v>0</v>
      </c>
      <c r="W392" s="18">
        <f t="shared" si="145"/>
        <v>0</v>
      </c>
      <c r="X392" s="16"/>
      <c r="Y392" s="16"/>
      <c r="Z392" s="16"/>
      <c r="AA392" s="19">
        <f t="shared" si="146"/>
        <v>0</v>
      </c>
      <c r="AB392" s="20">
        <f t="shared" si="147"/>
        <v>0</v>
      </c>
      <c r="AC392" s="16"/>
      <c r="AD392" s="21"/>
      <c r="AE392" s="21"/>
      <c r="AF392" s="19">
        <f t="shared" si="144"/>
        <v>0</v>
      </c>
      <c r="AG392" s="20">
        <f t="shared" si="148"/>
        <v>0</v>
      </c>
      <c r="AH392" s="19"/>
      <c r="AI392" s="19"/>
      <c r="AJ392" s="19"/>
      <c r="AK392" s="19">
        <f t="shared" si="162"/>
        <v>0</v>
      </c>
      <c r="AL392" s="20">
        <f t="shared" si="149"/>
        <v>0</v>
      </c>
      <c r="AM392" s="19"/>
      <c r="AN392" s="19"/>
      <c r="AO392" s="19"/>
      <c r="AP392" s="19">
        <f t="shared" si="163"/>
        <v>0</v>
      </c>
      <c r="AQ392" s="20">
        <f t="shared" si="150"/>
        <v>0</v>
      </c>
      <c r="AR392" s="19"/>
      <c r="AS392" s="19"/>
      <c r="AT392" s="19"/>
      <c r="AU392" s="19">
        <f t="shared" si="164"/>
        <v>0</v>
      </c>
      <c r="AV392" s="20">
        <f t="shared" si="151"/>
        <v>0</v>
      </c>
      <c r="AW392" s="19"/>
      <c r="AX392" s="19"/>
      <c r="AY392" s="19"/>
      <c r="AZ392" s="19">
        <f t="shared" si="165"/>
        <v>0</v>
      </c>
      <c r="BA392" s="18">
        <f t="shared" si="152"/>
        <v>0</v>
      </c>
      <c r="BB392" s="19"/>
      <c r="BC392" s="19"/>
      <c r="BD392" s="19"/>
      <c r="BE392" s="19">
        <f t="shared" si="166"/>
        <v>0</v>
      </c>
      <c r="BF392" s="18">
        <f t="shared" si="153"/>
        <v>0</v>
      </c>
      <c r="BG392" s="19"/>
      <c r="BH392" s="19"/>
      <c r="BI392" s="19"/>
      <c r="BJ392" s="19">
        <f t="shared" si="167"/>
        <v>0</v>
      </c>
      <c r="BK392" s="18">
        <f t="shared" si="154"/>
        <v>0</v>
      </c>
    </row>
    <row r="393" spans="1:63" ht="24" x14ac:dyDescent="0.25">
      <c r="A393" s="44">
        <v>209058303</v>
      </c>
      <c r="B393" s="46" t="s">
        <v>283</v>
      </c>
      <c r="C393" s="45">
        <f>VLOOKUP(A393,'[31]MD agosto datos (2)'!$B$1170:$J$1753,9,0)</f>
        <v>2.4500000000000002</v>
      </c>
      <c r="D393" s="35">
        <f>VLOOKUP(A393,'[31]MD agosto datos (2)'!$B$2:$I$585,6,0)</f>
        <v>0</v>
      </c>
      <c r="E393" s="35">
        <f>VLOOKUP(A393,'[31]MD agosto datos (2)'!$B$2:$H$585,7,0)</f>
        <v>0</v>
      </c>
      <c r="F393" s="36">
        <f>VLOOKUP(A393,'[31]MD agosto datos (2)'!$B$2:$I$585,8,0)</f>
        <v>0</v>
      </c>
      <c r="G393" s="35">
        <f t="shared" si="155"/>
        <v>0</v>
      </c>
      <c r="H393" s="35">
        <f t="shared" si="156"/>
        <v>0</v>
      </c>
      <c r="I393" s="35">
        <f>VLOOKUP(A393,'[31]MD agosto datos (2)'!$B$586:$I$1169,6,0)</f>
        <v>0</v>
      </c>
      <c r="J393" s="35">
        <f>VLOOKUP(A393,'[31]MD agosto datos (2)'!$B$586:$I$1169,7,0)</f>
        <v>0</v>
      </c>
      <c r="K393" s="36">
        <f>VLOOKUP(A393,'[31]MD agosto datos (2)'!$B$586:$I$1169,8,0)</f>
        <v>0</v>
      </c>
      <c r="L393" s="40">
        <f t="shared" si="157"/>
        <v>0</v>
      </c>
      <c r="M393" s="41">
        <f t="shared" si="158"/>
        <v>0</v>
      </c>
      <c r="N393" s="35">
        <f>VLOOKUP(A393,'[31]MD agosto datos (2)'!$B$1170:$I$1753,6,0)</f>
        <v>0</v>
      </c>
      <c r="O393" s="35">
        <f>VLOOKUP(A393,'[31]MD agosto datos (2)'!$B$1170:$I$1753,7,0)</f>
        <v>0</v>
      </c>
      <c r="P393" s="36">
        <f>VLOOKUP(A393,'[31]MD agosto datos (2)'!$B$1170:$I$1753,8,0)</f>
        <v>0</v>
      </c>
      <c r="Q393" s="42">
        <f t="shared" si="159"/>
        <v>0</v>
      </c>
      <c r="R393" s="43">
        <f t="shared" si="160"/>
        <v>0</v>
      </c>
      <c r="S393" s="15"/>
      <c r="T393" s="16"/>
      <c r="U393" s="16"/>
      <c r="V393" s="17">
        <f t="shared" si="161"/>
        <v>0</v>
      </c>
      <c r="W393" s="18">
        <f t="shared" si="145"/>
        <v>0</v>
      </c>
      <c r="X393" s="16"/>
      <c r="Y393" s="16"/>
      <c r="Z393" s="16"/>
      <c r="AA393" s="19">
        <f t="shared" si="146"/>
        <v>0</v>
      </c>
      <c r="AB393" s="20">
        <f t="shared" si="147"/>
        <v>0</v>
      </c>
      <c r="AC393" s="16"/>
      <c r="AD393" s="21"/>
      <c r="AE393" s="21"/>
      <c r="AF393" s="19">
        <f t="shared" si="144"/>
        <v>0</v>
      </c>
      <c r="AG393" s="20">
        <f t="shared" si="148"/>
        <v>0</v>
      </c>
      <c r="AH393" s="19"/>
      <c r="AI393" s="19"/>
      <c r="AJ393" s="19"/>
      <c r="AK393" s="19">
        <f t="shared" si="162"/>
        <v>0</v>
      </c>
      <c r="AL393" s="20">
        <f t="shared" si="149"/>
        <v>0</v>
      </c>
      <c r="AM393" s="19"/>
      <c r="AN393" s="19"/>
      <c r="AO393" s="19"/>
      <c r="AP393" s="19">
        <f t="shared" si="163"/>
        <v>0</v>
      </c>
      <c r="AQ393" s="20">
        <f t="shared" si="150"/>
        <v>0</v>
      </c>
      <c r="AR393" s="19"/>
      <c r="AS393" s="19"/>
      <c r="AT393" s="19"/>
      <c r="AU393" s="19">
        <f t="shared" si="164"/>
        <v>0</v>
      </c>
      <c r="AV393" s="20">
        <f t="shared" si="151"/>
        <v>0</v>
      </c>
      <c r="AW393" s="19"/>
      <c r="AX393" s="19"/>
      <c r="AY393" s="19"/>
      <c r="AZ393" s="19">
        <f t="shared" si="165"/>
        <v>0</v>
      </c>
      <c r="BA393" s="18">
        <f t="shared" si="152"/>
        <v>0</v>
      </c>
      <c r="BB393" s="19"/>
      <c r="BC393" s="19"/>
      <c r="BD393" s="19"/>
      <c r="BE393" s="19">
        <f t="shared" si="166"/>
        <v>0</v>
      </c>
      <c r="BF393" s="18">
        <f t="shared" si="153"/>
        <v>0</v>
      </c>
      <c r="BG393" s="19"/>
      <c r="BH393" s="19"/>
      <c r="BI393" s="19"/>
      <c r="BJ393" s="19">
        <f t="shared" si="167"/>
        <v>0</v>
      </c>
      <c r="BK393" s="18">
        <f t="shared" si="154"/>
        <v>0</v>
      </c>
    </row>
    <row r="394" spans="1:63" ht="24" x14ac:dyDescent="0.25">
      <c r="A394" s="44">
        <v>209058304</v>
      </c>
      <c r="B394" s="46" t="s">
        <v>284</v>
      </c>
      <c r="C394" s="45">
        <f>VLOOKUP(A394,'[31]MD agosto datos (2)'!$B$1170:$J$1753,9,0)</f>
        <v>3.53</v>
      </c>
      <c r="D394" s="35">
        <f>VLOOKUP(A394,'[31]MD agosto datos (2)'!$B$2:$I$585,6,0)</f>
        <v>0</v>
      </c>
      <c r="E394" s="35">
        <f>VLOOKUP(A394,'[31]MD agosto datos (2)'!$B$2:$H$585,7,0)</f>
        <v>0</v>
      </c>
      <c r="F394" s="36">
        <f>VLOOKUP(A394,'[31]MD agosto datos (2)'!$B$2:$I$585,8,0)</f>
        <v>0</v>
      </c>
      <c r="G394" s="35">
        <f t="shared" si="155"/>
        <v>0</v>
      </c>
      <c r="H394" s="35">
        <f t="shared" si="156"/>
        <v>0</v>
      </c>
      <c r="I394" s="35">
        <f>VLOOKUP(A394,'[31]MD agosto datos (2)'!$B$586:$I$1169,6,0)</f>
        <v>0</v>
      </c>
      <c r="J394" s="35">
        <f>VLOOKUP(A394,'[31]MD agosto datos (2)'!$B$586:$I$1169,7,0)</f>
        <v>0</v>
      </c>
      <c r="K394" s="36">
        <f>VLOOKUP(A394,'[31]MD agosto datos (2)'!$B$586:$I$1169,8,0)</f>
        <v>0</v>
      </c>
      <c r="L394" s="40">
        <f t="shared" si="157"/>
        <v>0</v>
      </c>
      <c r="M394" s="41">
        <f t="shared" si="158"/>
        <v>0</v>
      </c>
      <c r="N394" s="35">
        <f>VLOOKUP(A394,'[31]MD agosto datos (2)'!$B$1170:$I$1753,6,0)</f>
        <v>0</v>
      </c>
      <c r="O394" s="35">
        <f>VLOOKUP(A394,'[31]MD agosto datos (2)'!$B$1170:$I$1753,7,0)</f>
        <v>0</v>
      </c>
      <c r="P394" s="36">
        <f>VLOOKUP(A394,'[31]MD agosto datos (2)'!$B$1170:$I$1753,8,0)</f>
        <v>0</v>
      </c>
      <c r="Q394" s="42">
        <f t="shared" si="159"/>
        <v>0</v>
      </c>
      <c r="R394" s="43">
        <f t="shared" si="160"/>
        <v>0</v>
      </c>
      <c r="S394" s="15"/>
      <c r="T394" s="16"/>
      <c r="U394" s="16"/>
      <c r="V394" s="17">
        <f t="shared" si="161"/>
        <v>0</v>
      </c>
      <c r="W394" s="18">
        <f t="shared" si="145"/>
        <v>0</v>
      </c>
      <c r="X394" s="16"/>
      <c r="Y394" s="16"/>
      <c r="Z394" s="16"/>
      <c r="AA394" s="19">
        <f t="shared" si="146"/>
        <v>0</v>
      </c>
      <c r="AB394" s="20">
        <f t="shared" si="147"/>
        <v>0</v>
      </c>
      <c r="AC394" s="16"/>
      <c r="AD394" s="21"/>
      <c r="AE394" s="21"/>
      <c r="AF394" s="19">
        <f t="shared" si="144"/>
        <v>0</v>
      </c>
      <c r="AG394" s="20">
        <f t="shared" si="148"/>
        <v>0</v>
      </c>
      <c r="AH394" s="19"/>
      <c r="AI394" s="19"/>
      <c r="AJ394" s="19"/>
      <c r="AK394" s="19">
        <f t="shared" si="162"/>
        <v>0</v>
      </c>
      <c r="AL394" s="20">
        <f t="shared" si="149"/>
        <v>0</v>
      </c>
      <c r="AM394" s="19"/>
      <c r="AN394" s="19"/>
      <c r="AO394" s="19"/>
      <c r="AP394" s="19">
        <f t="shared" si="163"/>
        <v>0</v>
      </c>
      <c r="AQ394" s="20">
        <f t="shared" si="150"/>
        <v>0</v>
      </c>
      <c r="AR394" s="19"/>
      <c r="AS394" s="19"/>
      <c r="AT394" s="19"/>
      <c r="AU394" s="19">
        <f t="shared" si="164"/>
        <v>0</v>
      </c>
      <c r="AV394" s="20">
        <f t="shared" si="151"/>
        <v>0</v>
      </c>
      <c r="AW394" s="19"/>
      <c r="AX394" s="19"/>
      <c r="AY394" s="19"/>
      <c r="AZ394" s="19">
        <f t="shared" si="165"/>
        <v>0</v>
      </c>
      <c r="BA394" s="18">
        <f t="shared" si="152"/>
        <v>0</v>
      </c>
      <c r="BB394" s="19"/>
      <c r="BC394" s="19"/>
      <c r="BD394" s="19"/>
      <c r="BE394" s="19">
        <f t="shared" si="166"/>
        <v>0</v>
      </c>
      <c r="BF394" s="18">
        <f t="shared" si="153"/>
        <v>0</v>
      </c>
      <c r="BG394" s="19"/>
      <c r="BH394" s="19"/>
      <c r="BI394" s="19"/>
      <c r="BJ394" s="19">
        <f t="shared" si="167"/>
        <v>0</v>
      </c>
      <c r="BK394" s="18">
        <f t="shared" si="154"/>
        <v>0</v>
      </c>
    </row>
    <row r="395" spans="1:63" ht="24" x14ac:dyDescent="0.25">
      <c r="A395" s="44">
        <v>209058306</v>
      </c>
      <c r="B395" s="46" t="s">
        <v>285</v>
      </c>
      <c r="C395" s="45">
        <f>VLOOKUP(A395,'[31]MD agosto datos (2)'!$B$1170:$J$1753,9,0)</f>
        <v>3.49</v>
      </c>
      <c r="D395" s="35">
        <f>VLOOKUP(A395,'[31]MD agosto datos (2)'!$B$2:$I$585,6,0)</f>
        <v>0</v>
      </c>
      <c r="E395" s="35">
        <f>VLOOKUP(A395,'[31]MD agosto datos (2)'!$B$2:$H$585,7,0)</f>
        <v>0</v>
      </c>
      <c r="F395" s="36">
        <f>VLOOKUP(A395,'[31]MD agosto datos (2)'!$B$2:$I$585,8,0)</f>
        <v>0</v>
      </c>
      <c r="G395" s="35">
        <f t="shared" si="155"/>
        <v>0</v>
      </c>
      <c r="H395" s="35">
        <f t="shared" si="156"/>
        <v>0</v>
      </c>
      <c r="I395" s="35">
        <f>VLOOKUP(A395,'[31]MD agosto datos (2)'!$B$586:$I$1169,6,0)</f>
        <v>0</v>
      </c>
      <c r="J395" s="35">
        <f>VLOOKUP(A395,'[31]MD agosto datos (2)'!$B$586:$I$1169,7,0)</f>
        <v>0</v>
      </c>
      <c r="K395" s="36">
        <f>VLOOKUP(A395,'[31]MD agosto datos (2)'!$B$586:$I$1169,8,0)</f>
        <v>0</v>
      </c>
      <c r="L395" s="40">
        <f t="shared" si="157"/>
        <v>0</v>
      </c>
      <c r="M395" s="41">
        <f t="shared" si="158"/>
        <v>0</v>
      </c>
      <c r="N395" s="35">
        <f>VLOOKUP(A395,'[31]MD agosto datos (2)'!$B$1170:$I$1753,6,0)</f>
        <v>0</v>
      </c>
      <c r="O395" s="35">
        <f>VLOOKUP(A395,'[31]MD agosto datos (2)'!$B$1170:$I$1753,7,0)</f>
        <v>0</v>
      </c>
      <c r="P395" s="36">
        <f>VLOOKUP(A395,'[31]MD agosto datos (2)'!$B$1170:$I$1753,8,0)</f>
        <v>0</v>
      </c>
      <c r="Q395" s="42">
        <f t="shared" si="159"/>
        <v>0</v>
      </c>
      <c r="R395" s="43">
        <f t="shared" si="160"/>
        <v>0</v>
      </c>
      <c r="S395" s="15"/>
      <c r="T395" s="16"/>
      <c r="U395" s="16"/>
      <c r="V395" s="17">
        <f t="shared" si="161"/>
        <v>0</v>
      </c>
      <c r="W395" s="18">
        <f t="shared" si="145"/>
        <v>0</v>
      </c>
      <c r="X395" s="16"/>
      <c r="Y395" s="16"/>
      <c r="Z395" s="16"/>
      <c r="AA395" s="19">
        <f t="shared" si="146"/>
        <v>0</v>
      </c>
      <c r="AB395" s="20">
        <f t="shared" si="147"/>
        <v>0</v>
      </c>
      <c r="AC395" s="16"/>
      <c r="AD395" s="21"/>
      <c r="AE395" s="21"/>
      <c r="AF395" s="19">
        <f t="shared" si="144"/>
        <v>0</v>
      </c>
      <c r="AG395" s="20">
        <f t="shared" si="148"/>
        <v>0</v>
      </c>
      <c r="AH395" s="19"/>
      <c r="AI395" s="19"/>
      <c r="AJ395" s="19"/>
      <c r="AK395" s="19">
        <f t="shared" si="162"/>
        <v>0</v>
      </c>
      <c r="AL395" s="20">
        <f t="shared" si="149"/>
        <v>0</v>
      </c>
      <c r="AM395" s="19"/>
      <c r="AN395" s="19"/>
      <c r="AO395" s="19"/>
      <c r="AP395" s="19">
        <f t="shared" si="163"/>
        <v>0</v>
      </c>
      <c r="AQ395" s="20">
        <f t="shared" si="150"/>
        <v>0</v>
      </c>
      <c r="AR395" s="19"/>
      <c r="AS395" s="19"/>
      <c r="AT395" s="19"/>
      <c r="AU395" s="19">
        <f t="shared" si="164"/>
        <v>0</v>
      </c>
      <c r="AV395" s="20">
        <f t="shared" si="151"/>
        <v>0</v>
      </c>
      <c r="AW395" s="19"/>
      <c r="AX395" s="19"/>
      <c r="AY395" s="19"/>
      <c r="AZ395" s="19">
        <f t="shared" si="165"/>
        <v>0</v>
      </c>
      <c r="BA395" s="18">
        <f t="shared" si="152"/>
        <v>0</v>
      </c>
      <c r="BB395" s="19"/>
      <c r="BC395" s="19"/>
      <c r="BD395" s="19"/>
      <c r="BE395" s="19">
        <f t="shared" si="166"/>
        <v>0</v>
      </c>
      <c r="BF395" s="18">
        <f t="shared" si="153"/>
        <v>0</v>
      </c>
      <c r="BG395" s="19"/>
      <c r="BH395" s="19"/>
      <c r="BI395" s="19"/>
      <c r="BJ395" s="19">
        <f t="shared" si="167"/>
        <v>0</v>
      </c>
      <c r="BK395" s="18">
        <f t="shared" si="154"/>
        <v>0</v>
      </c>
    </row>
    <row r="396" spans="1:63" ht="24" x14ac:dyDescent="0.25">
      <c r="A396" s="44">
        <v>209058900</v>
      </c>
      <c r="B396" s="46" t="s">
        <v>287</v>
      </c>
      <c r="C396" s="45">
        <f>VLOOKUP(A396,'[31]MD agosto datos (2)'!$B$1170:$J$1753,9,0)</f>
        <v>3</v>
      </c>
      <c r="D396" s="35">
        <f>VLOOKUP(A396,'[31]MD agosto datos (2)'!$B$2:$I$585,6,0)</f>
        <v>0</v>
      </c>
      <c r="E396" s="35">
        <f>VLOOKUP(A396,'[31]MD agosto datos (2)'!$B$2:$H$585,7,0)</f>
        <v>0</v>
      </c>
      <c r="F396" s="36">
        <f>VLOOKUP(A396,'[31]MD agosto datos (2)'!$B$2:$I$585,8,0)</f>
        <v>0</v>
      </c>
      <c r="G396" s="35">
        <f t="shared" si="155"/>
        <v>0</v>
      </c>
      <c r="H396" s="35">
        <f t="shared" si="156"/>
        <v>0</v>
      </c>
      <c r="I396" s="35">
        <f>VLOOKUP(A396,'[31]MD agosto datos (2)'!$B$586:$I$1169,6,0)</f>
        <v>0</v>
      </c>
      <c r="J396" s="35">
        <f>VLOOKUP(A396,'[31]MD agosto datos (2)'!$B$586:$I$1169,7,0)</f>
        <v>0</v>
      </c>
      <c r="K396" s="36">
        <f>VLOOKUP(A396,'[31]MD agosto datos (2)'!$B$586:$I$1169,8,0)</f>
        <v>0</v>
      </c>
      <c r="L396" s="40">
        <f t="shared" si="157"/>
        <v>0</v>
      </c>
      <c r="M396" s="41">
        <f t="shared" si="158"/>
        <v>0</v>
      </c>
      <c r="N396" s="35">
        <f>VLOOKUP(A396,'[31]MD agosto datos (2)'!$B$1170:$I$1753,6,0)</f>
        <v>0</v>
      </c>
      <c r="O396" s="35">
        <f>VLOOKUP(A396,'[31]MD agosto datos (2)'!$B$1170:$I$1753,7,0)</f>
        <v>0</v>
      </c>
      <c r="P396" s="36">
        <f>VLOOKUP(A396,'[31]MD agosto datos (2)'!$B$1170:$I$1753,8,0)</f>
        <v>0</v>
      </c>
      <c r="Q396" s="42">
        <f t="shared" si="159"/>
        <v>0</v>
      </c>
      <c r="R396" s="43">
        <f t="shared" si="160"/>
        <v>0</v>
      </c>
      <c r="S396" s="15"/>
      <c r="T396" s="16"/>
      <c r="U396" s="16"/>
      <c r="V396" s="17">
        <f t="shared" si="161"/>
        <v>0</v>
      </c>
      <c r="W396" s="18">
        <f t="shared" si="145"/>
        <v>0</v>
      </c>
      <c r="X396" s="16"/>
      <c r="Y396" s="16"/>
      <c r="Z396" s="16"/>
      <c r="AA396" s="19">
        <f t="shared" si="146"/>
        <v>0</v>
      </c>
      <c r="AB396" s="20">
        <f t="shared" si="147"/>
        <v>0</v>
      </c>
      <c r="AC396" s="16"/>
      <c r="AD396" s="21"/>
      <c r="AE396" s="21"/>
      <c r="AF396" s="19">
        <f t="shared" si="144"/>
        <v>0</v>
      </c>
      <c r="AG396" s="20">
        <f t="shared" si="148"/>
        <v>0</v>
      </c>
      <c r="AH396" s="19"/>
      <c r="AI396" s="19"/>
      <c r="AJ396" s="19"/>
      <c r="AK396" s="19">
        <f t="shared" si="162"/>
        <v>0</v>
      </c>
      <c r="AL396" s="20">
        <f t="shared" si="149"/>
        <v>0</v>
      </c>
      <c r="AM396" s="19"/>
      <c r="AN396" s="19"/>
      <c r="AO396" s="19"/>
      <c r="AP396" s="19">
        <f t="shared" si="163"/>
        <v>0</v>
      </c>
      <c r="AQ396" s="20">
        <f t="shared" si="150"/>
        <v>0</v>
      </c>
      <c r="AR396" s="19"/>
      <c r="AS396" s="19"/>
      <c r="AT396" s="19"/>
      <c r="AU396" s="19">
        <f t="shared" si="164"/>
        <v>0</v>
      </c>
      <c r="AV396" s="20">
        <f t="shared" si="151"/>
        <v>0</v>
      </c>
      <c r="AW396" s="19"/>
      <c r="AX396" s="19"/>
      <c r="AY396" s="19"/>
      <c r="AZ396" s="19">
        <f t="shared" si="165"/>
        <v>0</v>
      </c>
      <c r="BA396" s="18">
        <f t="shared" si="152"/>
        <v>0</v>
      </c>
      <c r="BB396" s="19"/>
      <c r="BC396" s="19"/>
      <c r="BD396" s="19"/>
      <c r="BE396" s="19">
        <f t="shared" si="166"/>
        <v>0</v>
      </c>
      <c r="BF396" s="18">
        <f t="shared" si="153"/>
        <v>0</v>
      </c>
      <c r="BG396" s="19"/>
      <c r="BH396" s="19"/>
      <c r="BI396" s="19"/>
      <c r="BJ396" s="19">
        <f t="shared" si="167"/>
        <v>0</v>
      </c>
      <c r="BK396" s="18">
        <f t="shared" si="154"/>
        <v>0</v>
      </c>
    </row>
    <row r="397" spans="1:63" x14ac:dyDescent="0.25">
      <c r="A397" s="44">
        <v>209059200</v>
      </c>
      <c r="B397" s="46" t="s">
        <v>288</v>
      </c>
      <c r="C397" s="45">
        <f>VLOOKUP(A397,'[31]MD agosto datos (2)'!$B$1170:$J$1753,9,0)</f>
        <v>1.3</v>
      </c>
      <c r="D397" s="35">
        <f>VLOOKUP(A397,'[31]MD agosto datos (2)'!$B$2:$I$585,6,0)</f>
        <v>0</v>
      </c>
      <c r="E397" s="35">
        <f>VLOOKUP(A397,'[31]MD agosto datos (2)'!$B$2:$H$585,7,0)</f>
        <v>0</v>
      </c>
      <c r="F397" s="36">
        <f>VLOOKUP(A397,'[31]MD agosto datos (2)'!$B$2:$I$585,8,0)</f>
        <v>0</v>
      </c>
      <c r="G397" s="35">
        <f t="shared" si="155"/>
        <v>0</v>
      </c>
      <c r="H397" s="35">
        <f t="shared" si="156"/>
        <v>0</v>
      </c>
      <c r="I397" s="35">
        <f>VLOOKUP(A397,'[31]MD agosto datos (2)'!$B$586:$I$1169,6,0)</f>
        <v>0</v>
      </c>
      <c r="J397" s="35">
        <f>VLOOKUP(A397,'[31]MD agosto datos (2)'!$B$586:$I$1169,7,0)</f>
        <v>0</v>
      </c>
      <c r="K397" s="36">
        <f>VLOOKUP(A397,'[31]MD agosto datos (2)'!$B$586:$I$1169,8,0)</f>
        <v>0</v>
      </c>
      <c r="L397" s="40">
        <f t="shared" si="157"/>
        <v>0</v>
      </c>
      <c r="M397" s="41">
        <f t="shared" si="158"/>
        <v>0</v>
      </c>
      <c r="N397" s="35">
        <f>VLOOKUP(A397,'[31]MD agosto datos (2)'!$B$1170:$I$1753,6,0)</f>
        <v>0</v>
      </c>
      <c r="O397" s="35">
        <f>VLOOKUP(A397,'[31]MD agosto datos (2)'!$B$1170:$I$1753,7,0)</f>
        <v>0</v>
      </c>
      <c r="P397" s="36">
        <f>VLOOKUP(A397,'[31]MD agosto datos (2)'!$B$1170:$I$1753,8,0)</f>
        <v>0</v>
      </c>
      <c r="Q397" s="42">
        <f t="shared" si="159"/>
        <v>0</v>
      </c>
      <c r="R397" s="43">
        <f t="shared" si="160"/>
        <v>0</v>
      </c>
      <c r="S397" s="15"/>
      <c r="T397" s="16"/>
      <c r="U397" s="16"/>
      <c r="V397" s="17">
        <f t="shared" si="161"/>
        <v>0</v>
      </c>
      <c r="W397" s="18">
        <f t="shared" si="145"/>
        <v>0</v>
      </c>
      <c r="X397" s="16"/>
      <c r="Y397" s="16"/>
      <c r="Z397" s="16"/>
      <c r="AA397" s="19">
        <f t="shared" si="146"/>
        <v>0</v>
      </c>
      <c r="AB397" s="20">
        <f t="shared" si="147"/>
        <v>0</v>
      </c>
      <c r="AC397" s="16"/>
      <c r="AD397" s="21"/>
      <c r="AE397" s="21"/>
      <c r="AF397" s="19">
        <f t="shared" si="144"/>
        <v>0</v>
      </c>
      <c r="AG397" s="20">
        <f t="shared" si="148"/>
        <v>0</v>
      </c>
      <c r="AH397" s="19"/>
      <c r="AI397" s="19"/>
      <c r="AJ397" s="19"/>
      <c r="AK397" s="19">
        <f t="shared" si="162"/>
        <v>0</v>
      </c>
      <c r="AL397" s="20">
        <f t="shared" si="149"/>
        <v>0</v>
      </c>
      <c r="AM397" s="19"/>
      <c r="AN397" s="19"/>
      <c r="AO397" s="19"/>
      <c r="AP397" s="19">
        <f t="shared" si="163"/>
        <v>0</v>
      </c>
      <c r="AQ397" s="20">
        <f t="shared" si="150"/>
        <v>0</v>
      </c>
      <c r="AR397" s="19"/>
      <c r="AS397" s="19"/>
      <c r="AT397" s="19"/>
      <c r="AU397" s="19">
        <f t="shared" si="164"/>
        <v>0</v>
      </c>
      <c r="AV397" s="20">
        <f t="shared" si="151"/>
        <v>0</v>
      </c>
      <c r="AW397" s="19"/>
      <c r="AX397" s="19"/>
      <c r="AY397" s="19"/>
      <c r="AZ397" s="19">
        <f t="shared" si="165"/>
        <v>0</v>
      </c>
      <c r="BA397" s="18">
        <f t="shared" si="152"/>
        <v>0</v>
      </c>
      <c r="BB397" s="19"/>
      <c r="BC397" s="19"/>
      <c r="BD397" s="19"/>
      <c r="BE397" s="19">
        <f t="shared" si="166"/>
        <v>0</v>
      </c>
      <c r="BF397" s="18">
        <f t="shared" si="153"/>
        <v>0</v>
      </c>
      <c r="BG397" s="19"/>
      <c r="BH397" s="19"/>
      <c r="BI397" s="19"/>
      <c r="BJ397" s="19">
        <f t="shared" si="167"/>
        <v>0</v>
      </c>
      <c r="BK397" s="18">
        <f t="shared" si="154"/>
        <v>0</v>
      </c>
    </row>
    <row r="398" spans="1:63" x14ac:dyDescent="0.25">
      <c r="A398" s="44">
        <v>209059300</v>
      </c>
      <c r="B398" s="46" t="s">
        <v>289</v>
      </c>
      <c r="C398" s="45">
        <f>VLOOKUP(A398,'[31]MD agosto datos (2)'!$B$1170:$J$1753,9,0)</f>
        <v>0.81650999999999996</v>
      </c>
      <c r="D398" s="35">
        <f>VLOOKUP(A398,'[31]MD agosto datos (2)'!$B$2:$I$585,6,0)</f>
        <v>0</v>
      </c>
      <c r="E398" s="35">
        <f>VLOOKUP(A398,'[31]MD agosto datos (2)'!$B$2:$H$585,7,0)</f>
        <v>0</v>
      </c>
      <c r="F398" s="36">
        <f>VLOOKUP(A398,'[31]MD agosto datos (2)'!$B$2:$I$585,8,0)</f>
        <v>0</v>
      </c>
      <c r="G398" s="35">
        <f t="shared" si="155"/>
        <v>0</v>
      </c>
      <c r="H398" s="35">
        <f t="shared" si="156"/>
        <v>0</v>
      </c>
      <c r="I398" s="35">
        <f>VLOOKUP(A398,'[31]MD agosto datos (2)'!$B$586:$I$1169,6,0)</f>
        <v>0</v>
      </c>
      <c r="J398" s="35">
        <f>VLOOKUP(A398,'[31]MD agosto datos (2)'!$B$586:$I$1169,7,0)</f>
        <v>0</v>
      </c>
      <c r="K398" s="36">
        <f>VLOOKUP(A398,'[31]MD agosto datos (2)'!$B$586:$I$1169,8,0)</f>
        <v>0</v>
      </c>
      <c r="L398" s="40">
        <f t="shared" si="157"/>
        <v>0</v>
      </c>
      <c r="M398" s="41">
        <f t="shared" si="158"/>
        <v>0</v>
      </c>
      <c r="N398" s="35">
        <f>VLOOKUP(A398,'[31]MD agosto datos (2)'!$B$1170:$I$1753,6,0)</f>
        <v>0</v>
      </c>
      <c r="O398" s="35">
        <f>VLOOKUP(A398,'[31]MD agosto datos (2)'!$B$1170:$I$1753,7,0)</f>
        <v>0</v>
      </c>
      <c r="P398" s="36">
        <f>VLOOKUP(A398,'[31]MD agosto datos (2)'!$B$1170:$I$1753,8,0)</f>
        <v>0</v>
      </c>
      <c r="Q398" s="42">
        <f t="shared" si="159"/>
        <v>0</v>
      </c>
      <c r="R398" s="43">
        <f t="shared" si="160"/>
        <v>0</v>
      </c>
      <c r="S398" s="15"/>
      <c r="T398" s="16"/>
      <c r="U398" s="16"/>
      <c r="V398" s="17">
        <f t="shared" si="161"/>
        <v>0</v>
      </c>
      <c r="W398" s="18">
        <f t="shared" si="145"/>
        <v>0</v>
      </c>
      <c r="X398" s="16"/>
      <c r="Y398" s="16"/>
      <c r="Z398" s="16"/>
      <c r="AA398" s="19">
        <f t="shared" si="146"/>
        <v>0</v>
      </c>
      <c r="AB398" s="20">
        <f t="shared" si="147"/>
        <v>0</v>
      </c>
      <c r="AC398" s="16"/>
      <c r="AD398" s="21"/>
      <c r="AE398" s="21"/>
      <c r="AF398" s="19">
        <f t="shared" si="144"/>
        <v>0</v>
      </c>
      <c r="AG398" s="20">
        <f t="shared" si="148"/>
        <v>0</v>
      </c>
      <c r="AH398" s="19"/>
      <c r="AI398" s="19"/>
      <c r="AJ398" s="19"/>
      <c r="AK398" s="19">
        <f t="shared" si="162"/>
        <v>0</v>
      </c>
      <c r="AL398" s="20">
        <f t="shared" si="149"/>
        <v>0</v>
      </c>
      <c r="AM398" s="19"/>
      <c r="AN398" s="19"/>
      <c r="AO398" s="19"/>
      <c r="AP398" s="19">
        <f t="shared" si="163"/>
        <v>0</v>
      </c>
      <c r="AQ398" s="20">
        <f t="shared" si="150"/>
        <v>0</v>
      </c>
      <c r="AR398" s="19"/>
      <c r="AS398" s="19"/>
      <c r="AT398" s="19"/>
      <c r="AU398" s="19">
        <f t="shared" si="164"/>
        <v>0</v>
      </c>
      <c r="AV398" s="20">
        <f t="shared" si="151"/>
        <v>0</v>
      </c>
      <c r="AW398" s="19"/>
      <c r="AX398" s="19"/>
      <c r="AY398" s="19"/>
      <c r="AZ398" s="19">
        <f t="shared" si="165"/>
        <v>0</v>
      </c>
      <c r="BA398" s="18">
        <f t="shared" si="152"/>
        <v>0</v>
      </c>
      <c r="BB398" s="19"/>
      <c r="BC398" s="19"/>
      <c r="BD398" s="19"/>
      <c r="BE398" s="19">
        <f t="shared" si="166"/>
        <v>0</v>
      </c>
      <c r="BF398" s="18">
        <f t="shared" si="153"/>
        <v>0</v>
      </c>
      <c r="BG398" s="19"/>
      <c r="BH398" s="19"/>
      <c r="BI398" s="19"/>
      <c r="BJ398" s="19">
        <f t="shared" si="167"/>
        <v>0</v>
      </c>
      <c r="BK398" s="18">
        <f t="shared" si="154"/>
        <v>0</v>
      </c>
    </row>
    <row r="399" spans="1:63" ht="24" x14ac:dyDescent="0.25">
      <c r="A399" s="44">
        <v>209059400</v>
      </c>
      <c r="B399" s="46" t="s">
        <v>290</v>
      </c>
      <c r="C399" s="45">
        <f>VLOOKUP(A399,'[31]MD agosto datos (2)'!$B$1170:$J$1753,9,0)</f>
        <v>1.21</v>
      </c>
      <c r="D399" s="35">
        <f>VLOOKUP(A399,'[31]MD agosto datos (2)'!$B$2:$I$585,6,0)</f>
        <v>0</v>
      </c>
      <c r="E399" s="35">
        <f>VLOOKUP(A399,'[31]MD agosto datos (2)'!$B$2:$H$585,7,0)</f>
        <v>0</v>
      </c>
      <c r="F399" s="36">
        <f>VLOOKUP(A399,'[31]MD agosto datos (2)'!$B$2:$I$585,8,0)</f>
        <v>0</v>
      </c>
      <c r="G399" s="35">
        <f t="shared" si="155"/>
        <v>0</v>
      </c>
      <c r="H399" s="35">
        <f t="shared" si="156"/>
        <v>0</v>
      </c>
      <c r="I399" s="35">
        <f>VLOOKUP(A399,'[31]MD agosto datos (2)'!$B$586:$I$1169,6,0)</f>
        <v>0</v>
      </c>
      <c r="J399" s="35">
        <f>VLOOKUP(A399,'[31]MD agosto datos (2)'!$B$586:$I$1169,7,0)</f>
        <v>0</v>
      </c>
      <c r="K399" s="36">
        <f>VLOOKUP(A399,'[31]MD agosto datos (2)'!$B$586:$I$1169,8,0)</f>
        <v>0</v>
      </c>
      <c r="L399" s="40">
        <f t="shared" si="157"/>
        <v>0</v>
      </c>
      <c r="M399" s="41">
        <f t="shared" si="158"/>
        <v>0</v>
      </c>
      <c r="N399" s="35">
        <f>VLOOKUP(A399,'[31]MD agosto datos (2)'!$B$1170:$I$1753,6,0)</f>
        <v>0</v>
      </c>
      <c r="O399" s="35">
        <f>VLOOKUP(A399,'[31]MD agosto datos (2)'!$B$1170:$I$1753,7,0)</f>
        <v>0</v>
      </c>
      <c r="P399" s="36">
        <f>VLOOKUP(A399,'[31]MD agosto datos (2)'!$B$1170:$I$1753,8,0)</f>
        <v>0</v>
      </c>
      <c r="Q399" s="42">
        <f t="shared" si="159"/>
        <v>0</v>
      </c>
      <c r="R399" s="43">
        <f t="shared" si="160"/>
        <v>0</v>
      </c>
      <c r="S399" s="15"/>
      <c r="T399" s="16"/>
      <c r="U399" s="16"/>
      <c r="V399" s="17">
        <f t="shared" si="161"/>
        <v>0</v>
      </c>
      <c r="W399" s="18">
        <f t="shared" si="145"/>
        <v>0</v>
      </c>
      <c r="X399" s="16"/>
      <c r="Y399" s="16"/>
      <c r="Z399" s="16"/>
      <c r="AA399" s="19">
        <f t="shared" si="146"/>
        <v>0</v>
      </c>
      <c r="AB399" s="20">
        <f t="shared" si="147"/>
        <v>0</v>
      </c>
      <c r="AC399" s="16"/>
      <c r="AD399" s="21"/>
      <c r="AE399" s="21"/>
      <c r="AF399" s="19">
        <f t="shared" si="144"/>
        <v>0</v>
      </c>
      <c r="AG399" s="20">
        <f t="shared" si="148"/>
        <v>0</v>
      </c>
      <c r="AH399" s="19"/>
      <c r="AI399" s="19"/>
      <c r="AJ399" s="19"/>
      <c r="AK399" s="19">
        <f t="shared" si="162"/>
        <v>0</v>
      </c>
      <c r="AL399" s="20">
        <f t="shared" si="149"/>
        <v>0</v>
      </c>
      <c r="AM399" s="19"/>
      <c r="AN399" s="19"/>
      <c r="AO399" s="19"/>
      <c r="AP399" s="19">
        <f t="shared" si="163"/>
        <v>0</v>
      </c>
      <c r="AQ399" s="20">
        <f t="shared" si="150"/>
        <v>0</v>
      </c>
      <c r="AR399" s="19"/>
      <c r="AS399" s="19"/>
      <c r="AT399" s="19"/>
      <c r="AU399" s="19">
        <f t="shared" si="164"/>
        <v>0</v>
      </c>
      <c r="AV399" s="20">
        <f t="shared" si="151"/>
        <v>0</v>
      </c>
      <c r="AW399" s="19"/>
      <c r="AX399" s="19"/>
      <c r="AY399" s="19"/>
      <c r="AZ399" s="19">
        <f t="shared" si="165"/>
        <v>0</v>
      </c>
      <c r="BA399" s="18">
        <f t="shared" si="152"/>
        <v>0</v>
      </c>
      <c r="BB399" s="19"/>
      <c r="BC399" s="19"/>
      <c r="BD399" s="19"/>
      <c r="BE399" s="19">
        <f t="shared" si="166"/>
        <v>0</v>
      </c>
      <c r="BF399" s="18">
        <f t="shared" si="153"/>
        <v>0</v>
      </c>
      <c r="BG399" s="19"/>
      <c r="BH399" s="19"/>
      <c r="BI399" s="19"/>
      <c r="BJ399" s="19">
        <f t="shared" si="167"/>
        <v>0</v>
      </c>
      <c r="BK399" s="18">
        <f t="shared" si="154"/>
        <v>0</v>
      </c>
    </row>
    <row r="400" spans="1:63" x14ac:dyDescent="0.25">
      <c r="A400" s="44">
        <v>209059700</v>
      </c>
      <c r="B400" s="46" t="s">
        <v>291</v>
      </c>
      <c r="C400" s="45">
        <f>VLOOKUP(A400,'[31]MD agosto datos (2)'!$B$1170:$J$1753,9,0)</f>
        <v>0.78</v>
      </c>
      <c r="D400" s="35">
        <f>VLOOKUP(A400,'[31]MD agosto datos (2)'!$B$2:$I$585,6,0)</f>
        <v>0</v>
      </c>
      <c r="E400" s="35">
        <f>VLOOKUP(A400,'[31]MD agosto datos (2)'!$B$2:$H$585,7,0)</f>
        <v>0</v>
      </c>
      <c r="F400" s="36">
        <f>VLOOKUP(A400,'[31]MD agosto datos (2)'!$B$2:$I$585,8,0)</f>
        <v>0</v>
      </c>
      <c r="G400" s="35">
        <f t="shared" si="155"/>
        <v>0</v>
      </c>
      <c r="H400" s="35">
        <f t="shared" si="156"/>
        <v>0</v>
      </c>
      <c r="I400" s="35">
        <f>VLOOKUP(A400,'[31]MD agosto datos (2)'!$B$586:$I$1169,6,0)</f>
        <v>0</v>
      </c>
      <c r="J400" s="35">
        <f>VLOOKUP(A400,'[31]MD agosto datos (2)'!$B$586:$I$1169,7,0)</f>
        <v>0</v>
      </c>
      <c r="K400" s="36">
        <f>VLOOKUP(A400,'[31]MD agosto datos (2)'!$B$586:$I$1169,8,0)</f>
        <v>0</v>
      </c>
      <c r="L400" s="40">
        <f t="shared" si="157"/>
        <v>0</v>
      </c>
      <c r="M400" s="41">
        <f t="shared" si="158"/>
        <v>0</v>
      </c>
      <c r="N400" s="35">
        <f>VLOOKUP(A400,'[31]MD agosto datos (2)'!$B$1170:$I$1753,6,0)</f>
        <v>0</v>
      </c>
      <c r="O400" s="35">
        <f>VLOOKUP(A400,'[31]MD agosto datos (2)'!$B$1170:$I$1753,7,0)</f>
        <v>0</v>
      </c>
      <c r="P400" s="36">
        <f>VLOOKUP(A400,'[31]MD agosto datos (2)'!$B$1170:$I$1753,8,0)</f>
        <v>0</v>
      </c>
      <c r="Q400" s="42">
        <f t="shared" si="159"/>
        <v>0</v>
      </c>
      <c r="R400" s="43">
        <f t="shared" si="160"/>
        <v>0</v>
      </c>
      <c r="S400" s="15"/>
      <c r="T400" s="16"/>
      <c r="U400" s="16"/>
      <c r="V400" s="17">
        <f t="shared" si="161"/>
        <v>0</v>
      </c>
      <c r="W400" s="18">
        <f t="shared" si="145"/>
        <v>0</v>
      </c>
      <c r="X400" s="16"/>
      <c r="Y400" s="16"/>
      <c r="Z400" s="16"/>
      <c r="AA400" s="19">
        <f t="shared" si="146"/>
        <v>0</v>
      </c>
      <c r="AB400" s="20">
        <f t="shared" si="147"/>
        <v>0</v>
      </c>
      <c r="AC400" s="16"/>
      <c r="AD400" s="21"/>
      <c r="AE400" s="21"/>
      <c r="AF400" s="19">
        <f t="shared" si="144"/>
        <v>0</v>
      </c>
      <c r="AG400" s="20">
        <f t="shared" si="148"/>
        <v>0</v>
      </c>
      <c r="AH400" s="19"/>
      <c r="AI400" s="19"/>
      <c r="AJ400" s="19"/>
      <c r="AK400" s="19">
        <f t="shared" si="162"/>
        <v>0</v>
      </c>
      <c r="AL400" s="20">
        <f t="shared" si="149"/>
        <v>0</v>
      </c>
      <c r="AM400" s="19"/>
      <c r="AN400" s="19"/>
      <c r="AO400" s="19"/>
      <c r="AP400" s="19">
        <f t="shared" si="163"/>
        <v>0</v>
      </c>
      <c r="AQ400" s="20">
        <f t="shared" si="150"/>
        <v>0</v>
      </c>
      <c r="AR400" s="19"/>
      <c r="AS400" s="19"/>
      <c r="AT400" s="19"/>
      <c r="AU400" s="19">
        <f t="shared" si="164"/>
        <v>0</v>
      </c>
      <c r="AV400" s="20">
        <f t="shared" si="151"/>
        <v>0</v>
      </c>
      <c r="AW400" s="19"/>
      <c r="AX400" s="19"/>
      <c r="AY400" s="19"/>
      <c r="AZ400" s="19">
        <f t="shared" si="165"/>
        <v>0</v>
      </c>
      <c r="BA400" s="18">
        <f t="shared" si="152"/>
        <v>0</v>
      </c>
      <c r="BB400" s="19"/>
      <c r="BC400" s="19"/>
      <c r="BD400" s="19"/>
      <c r="BE400" s="19">
        <f t="shared" si="166"/>
        <v>0</v>
      </c>
      <c r="BF400" s="18">
        <f t="shared" si="153"/>
        <v>0</v>
      </c>
      <c r="BG400" s="19"/>
      <c r="BH400" s="19"/>
      <c r="BI400" s="19"/>
      <c r="BJ400" s="19">
        <f t="shared" si="167"/>
        <v>0</v>
      </c>
      <c r="BK400" s="18">
        <f t="shared" si="154"/>
        <v>0</v>
      </c>
    </row>
    <row r="401" spans="1:63" ht="24" x14ac:dyDescent="0.25">
      <c r="A401" s="44">
        <v>209059800</v>
      </c>
      <c r="B401" s="46" t="s">
        <v>292</v>
      </c>
      <c r="C401" s="45">
        <f>VLOOKUP(A401,'[31]MD agosto datos (2)'!$B$1170:$J$1753,9,0)</f>
        <v>0.98</v>
      </c>
      <c r="D401" s="35">
        <f>VLOOKUP(A401,'[31]MD agosto datos (2)'!$B$2:$I$585,6,0)</f>
        <v>0</v>
      </c>
      <c r="E401" s="35">
        <f>VLOOKUP(A401,'[31]MD agosto datos (2)'!$B$2:$H$585,7,0)</f>
        <v>0</v>
      </c>
      <c r="F401" s="36">
        <f>VLOOKUP(A401,'[31]MD agosto datos (2)'!$B$2:$I$585,8,0)</f>
        <v>0</v>
      </c>
      <c r="G401" s="35">
        <f t="shared" si="155"/>
        <v>0</v>
      </c>
      <c r="H401" s="35">
        <f t="shared" si="156"/>
        <v>0</v>
      </c>
      <c r="I401" s="35">
        <f>VLOOKUP(A401,'[31]MD agosto datos (2)'!$B$586:$I$1169,6,0)</f>
        <v>0</v>
      </c>
      <c r="J401" s="35">
        <f>VLOOKUP(A401,'[31]MD agosto datos (2)'!$B$586:$I$1169,7,0)</f>
        <v>0</v>
      </c>
      <c r="K401" s="36">
        <f>VLOOKUP(A401,'[31]MD agosto datos (2)'!$B$586:$I$1169,8,0)</f>
        <v>0</v>
      </c>
      <c r="L401" s="40">
        <f t="shared" si="157"/>
        <v>0</v>
      </c>
      <c r="M401" s="41">
        <f t="shared" si="158"/>
        <v>0</v>
      </c>
      <c r="N401" s="35">
        <f>VLOOKUP(A401,'[31]MD agosto datos (2)'!$B$1170:$I$1753,6,0)</f>
        <v>0</v>
      </c>
      <c r="O401" s="35">
        <f>VLOOKUP(A401,'[31]MD agosto datos (2)'!$B$1170:$I$1753,7,0)</f>
        <v>0</v>
      </c>
      <c r="P401" s="36">
        <f>VLOOKUP(A401,'[31]MD agosto datos (2)'!$B$1170:$I$1753,8,0)</f>
        <v>0</v>
      </c>
      <c r="Q401" s="42">
        <f t="shared" si="159"/>
        <v>0</v>
      </c>
      <c r="R401" s="43">
        <f t="shared" si="160"/>
        <v>0</v>
      </c>
      <c r="S401" s="15"/>
      <c r="T401" s="16"/>
      <c r="U401" s="16"/>
      <c r="V401" s="17">
        <f t="shared" si="161"/>
        <v>0</v>
      </c>
      <c r="W401" s="18">
        <f t="shared" si="145"/>
        <v>0</v>
      </c>
      <c r="X401" s="16"/>
      <c r="Y401" s="16"/>
      <c r="Z401" s="16"/>
      <c r="AA401" s="19">
        <f t="shared" si="146"/>
        <v>0</v>
      </c>
      <c r="AB401" s="20">
        <f t="shared" si="147"/>
        <v>0</v>
      </c>
      <c r="AC401" s="16"/>
      <c r="AD401" s="21"/>
      <c r="AE401" s="21"/>
      <c r="AF401" s="19">
        <f t="shared" si="144"/>
        <v>0</v>
      </c>
      <c r="AG401" s="20">
        <f t="shared" si="148"/>
        <v>0</v>
      </c>
      <c r="AH401" s="19"/>
      <c r="AI401" s="19"/>
      <c r="AJ401" s="19"/>
      <c r="AK401" s="19">
        <f t="shared" si="162"/>
        <v>0</v>
      </c>
      <c r="AL401" s="20">
        <f t="shared" si="149"/>
        <v>0</v>
      </c>
      <c r="AM401" s="19"/>
      <c r="AN401" s="19"/>
      <c r="AO401" s="19"/>
      <c r="AP401" s="19">
        <f t="shared" si="163"/>
        <v>0</v>
      </c>
      <c r="AQ401" s="20">
        <f t="shared" si="150"/>
        <v>0</v>
      </c>
      <c r="AR401" s="19"/>
      <c r="AS401" s="19"/>
      <c r="AT401" s="19"/>
      <c r="AU401" s="19">
        <f t="shared" si="164"/>
        <v>0</v>
      </c>
      <c r="AV401" s="20">
        <f t="shared" si="151"/>
        <v>0</v>
      </c>
      <c r="AW401" s="19"/>
      <c r="AX401" s="19"/>
      <c r="AY401" s="19"/>
      <c r="AZ401" s="19">
        <f t="shared" si="165"/>
        <v>0</v>
      </c>
      <c r="BA401" s="18">
        <f t="shared" si="152"/>
        <v>0</v>
      </c>
      <c r="BB401" s="19"/>
      <c r="BC401" s="19"/>
      <c r="BD401" s="19"/>
      <c r="BE401" s="19">
        <f t="shared" si="166"/>
        <v>0</v>
      </c>
      <c r="BF401" s="18">
        <f t="shared" si="153"/>
        <v>0</v>
      </c>
      <c r="BG401" s="19"/>
      <c r="BH401" s="19"/>
      <c r="BI401" s="19"/>
      <c r="BJ401" s="19">
        <f t="shared" si="167"/>
        <v>0</v>
      </c>
      <c r="BK401" s="18">
        <f t="shared" si="154"/>
        <v>0</v>
      </c>
    </row>
    <row r="402" spans="1:63" ht="24" x14ac:dyDescent="0.25">
      <c r="A402" s="44">
        <v>209059901</v>
      </c>
      <c r="B402" s="46" t="s">
        <v>293</v>
      </c>
      <c r="C402" s="45">
        <f>VLOOKUP(A402,'[31]MD agosto datos (2)'!$B$1170:$J$1753,9,0)</f>
        <v>0.88</v>
      </c>
      <c r="D402" s="35">
        <f>VLOOKUP(A402,'[31]MD agosto datos (2)'!$B$2:$I$585,6,0)</f>
        <v>0</v>
      </c>
      <c r="E402" s="35">
        <f>VLOOKUP(A402,'[31]MD agosto datos (2)'!$B$2:$H$585,7,0)</f>
        <v>0</v>
      </c>
      <c r="F402" s="36">
        <f>VLOOKUP(A402,'[31]MD agosto datos (2)'!$B$2:$I$585,8,0)</f>
        <v>0</v>
      </c>
      <c r="G402" s="35">
        <f t="shared" si="155"/>
        <v>0</v>
      </c>
      <c r="H402" s="35">
        <f t="shared" si="156"/>
        <v>0</v>
      </c>
      <c r="I402" s="35">
        <f>VLOOKUP(A402,'[31]MD agosto datos (2)'!$B$586:$I$1169,6,0)</f>
        <v>0</v>
      </c>
      <c r="J402" s="35">
        <f>VLOOKUP(A402,'[31]MD agosto datos (2)'!$B$586:$I$1169,7,0)</f>
        <v>0</v>
      </c>
      <c r="K402" s="36">
        <f>VLOOKUP(A402,'[31]MD agosto datos (2)'!$B$586:$I$1169,8,0)</f>
        <v>0</v>
      </c>
      <c r="L402" s="40">
        <f t="shared" si="157"/>
        <v>0</v>
      </c>
      <c r="M402" s="41">
        <f t="shared" si="158"/>
        <v>0</v>
      </c>
      <c r="N402" s="35">
        <f>VLOOKUP(A402,'[31]MD agosto datos (2)'!$B$1170:$I$1753,6,0)</f>
        <v>0</v>
      </c>
      <c r="O402" s="35">
        <f>VLOOKUP(A402,'[31]MD agosto datos (2)'!$B$1170:$I$1753,7,0)</f>
        <v>0</v>
      </c>
      <c r="P402" s="36">
        <f>VLOOKUP(A402,'[31]MD agosto datos (2)'!$B$1170:$I$1753,8,0)</f>
        <v>0</v>
      </c>
      <c r="Q402" s="42">
        <f t="shared" si="159"/>
        <v>0</v>
      </c>
      <c r="R402" s="43">
        <f t="shared" si="160"/>
        <v>0</v>
      </c>
      <c r="S402" s="15"/>
      <c r="T402" s="16"/>
      <c r="U402" s="16"/>
      <c r="V402" s="17">
        <f t="shared" si="161"/>
        <v>0</v>
      </c>
      <c r="W402" s="18">
        <f t="shared" si="145"/>
        <v>0</v>
      </c>
      <c r="X402" s="16"/>
      <c r="Y402" s="16"/>
      <c r="Z402" s="16"/>
      <c r="AA402" s="19">
        <f t="shared" si="146"/>
        <v>0</v>
      </c>
      <c r="AB402" s="20">
        <f t="shared" si="147"/>
        <v>0</v>
      </c>
      <c r="AC402" s="16"/>
      <c r="AD402" s="21"/>
      <c r="AE402" s="21"/>
      <c r="AF402" s="19">
        <f t="shared" si="144"/>
        <v>0</v>
      </c>
      <c r="AG402" s="20">
        <f t="shared" si="148"/>
        <v>0</v>
      </c>
      <c r="AH402" s="19"/>
      <c r="AI402" s="19"/>
      <c r="AJ402" s="19"/>
      <c r="AK402" s="19">
        <f t="shared" si="162"/>
        <v>0</v>
      </c>
      <c r="AL402" s="20">
        <f t="shared" si="149"/>
        <v>0</v>
      </c>
      <c r="AM402" s="19"/>
      <c r="AN402" s="19"/>
      <c r="AO402" s="19"/>
      <c r="AP402" s="19">
        <f t="shared" si="163"/>
        <v>0</v>
      </c>
      <c r="AQ402" s="20">
        <f t="shared" si="150"/>
        <v>0</v>
      </c>
      <c r="AR402" s="19"/>
      <c r="AS402" s="19"/>
      <c r="AT402" s="19"/>
      <c r="AU402" s="19">
        <f t="shared" si="164"/>
        <v>0</v>
      </c>
      <c r="AV402" s="20">
        <f t="shared" si="151"/>
        <v>0</v>
      </c>
      <c r="AW402" s="19"/>
      <c r="AX402" s="19"/>
      <c r="AY402" s="19"/>
      <c r="AZ402" s="19">
        <f t="shared" si="165"/>
        <v>0</v>
      </c>
      <c r="BA402" s="18">
        <f t="shared" si="152"/>
        <v>0</v>
      </c>
      <c r="BB402" s="19"/>
      <c r="BC402" s="19"/>
      <c r="BD402" s="19"/>
      <c r="BE402" s="19">
        <f t="shared" si="166"/>
        <v>0</v>
      </c>
      <c r="BF402" s="18">
        <f t="shared" si="153"/>
        <v>0</v>
      </c>
      <c r="BG402" s="19"/>
      <c r="BH402" s="19"/>
      <c r="BI402" s="19"/>
      <c r="BJ402" s="19">
        <f t="shared" si="167"/>
        <v>0</v>
      </c>
      <c r="BK402" s="18">
        <f t="shared" si="154"/>
        <v>0</v>
      </c>
    </row>
    <row r="403" spans="1:63" x14ac:dyDescent="0.25">
      <c r="A403" s="44">
        <v>209060000</v>
      </c>
      <c r="B403" s="46" t="s">
        <v>294</v>
      </c>
      <c r="C403" s="45">
        <f>VLOOKUP(A403,'[31]MD agosto datos (2)'!$B$1170:$J$1753,9,0)</f>
        <v>1.48</v>
      </c>
      <c r="D403" s="35">
        <f>VLOOKUP(A403,'[31]MD agosto datos (2)'!$B$2:$I$585,6,0)</f>
        <v>0</v>
      </c>
      <c r="E403" s="35">
        <f>VLOOKUP(A403,'[31]MD agosto datos (2)'!$B$2:$H$585,7,0)</f>
        <v>0</v>
      </c>
      <c r="F403" s="36">
        <f>VLOOKUP(A403,'[31]MD agosto datos (2)'!$B$2:$I$585,8,0)</f>
        <v>0</v>
      </c>
      <c r="G403" s="35">
        <f t="shared" si="155"/>
        <v>0</v>
      </c>
      <c r="H403" s="35">
        <f t="shared" si="156"/>
        <v>0</v>
      </c>
      <c r="I403" s="35">
        <f>VLOOKUP(A403,'[31]MD agosto datos (2)'!$B$586:$I$1169,6,0)</f>
        <v>0</v>
      </c>
      <c r="J403" s="35">
        <f>VLOOKUP(A403,'[31]MD agosto datos (2)'!$B$586:$I$1169,7,0)</f>
        <v>0</v>
      </c>
      <c r="K403" s="36">
        <f>VLOOKUP(A403,'[31]MD agosto datos (2)'!$B$586:$I$1169,8,0)</f>
        <v>0</v>
      </c>
      <c r="L403" s="40">
        <f t="shared" si="157"/>
        <v>0</v>
      </c>
      <c r="M403" s="41">
        <f t="shared" si="158"/>
        <v>0</v>
      </c>
      <c r="N403" s="35">
        <f>VLOOKUP(A403,'[31]MD agosto datos (2)'!$B$1170:$I$1753,6,0)</f>
        <v>0</v>
      </c>
      <c r="O403" s="35">
        <f>VLOOKUP(A403,'[31]MD agosto datos (2)'!$B$1170:$I$1753,7,0)</f>
        <v>0</v>
      </c>
      <c r="P403" s="36">
        <f>VLOOKUP(A403,'[31]MD agosto datos (2)'!$B$1170:$I$1753,8,0)</f>
        <v>0</v>
      </c>
      <c r="Q403" s="42">
        <f t="shared" si="159"/>
        <v>0</v>
      </c>
      <c r="R403" s="43">
        <f t="shared" si="160"/>
        <v>0</v>
      </c>
      <c r="S403" s="15"/>
      <c r="T403" s="16"/>
      <c r="U403" s="16"/>
      <c r="V403" s="17">
        <f t="shared" si="161"/>
        <v>0</v>
      </c>
      <c r="W403" s="18">
        <f t="shared" si="145"/>
        <v>0</v>
      </c>
      <c r="X403" s="16"/>
      <c r="Y403" s="16"/>
      <c r="Z403" s="16"/>
      <c r="AA403" s="19">
        <f t="shared" si="146"/>
        <v>0</v>
      </c>
      <c r="AB403" s="20">
        <f t="shared" si="147"/>
        <v>0</v>
      </c>
      <c r="AC403" s="16"/>
      <c r="AD403" s="21"/>
      <c r="AE403" s="21"/>
      <c r="AF403" s="19">
        <f t="shared" si="144"/>
        <v>0</v>
      </c>
      <c r="AG403" s="20">
        <f t="shared" si="148"/>
        <v>0</v>
      </c>
      <c r="AH403" s="19"/>
      <c r="AI403" s="19"/>
      <c r="AJ403" s="19"/>
      <c r="AK403" s="19">
        <f t="shared" si="162"/>
        <v>0</v>
      </c>
      <c r="AL403" s="20">
        <f t="shared" si="149"/>
        <v>0</v>
      </c>
      <c r="AM403" s="19"/>
      <c r="AN403" s="19"/>
      <c r="AO403" s="19"/>
      <c r="AP403" s="19">
        <f t="shared" si="163"/>
        <v>0</v>
      </c>
      <c r="AQ403" s="20">
        <f t="shared" si="150"/>
        <v>0</v>
      </c>
      <c r="AR403" s="19"/>
      <c r="AS403" s="19"/>
      <c r="AT403" s="19"/>
      <c r="AU403" s="19">
        <f t="shared" si="164"/>
        <v>0</v>
      </c>
      <c r="AV403" s="20">
        <f t="shared" si="151"/>
        <v>0</v>
      </c>
      <c r="AW403" s="19"/>
      <c r="AX403" s="19"/>
      <c r="AY403" s="19"/>
      <c r="AZ403" s="19">
        <f t="shared" si="165"/>
        <v>0</v>
      </c>
      <c r="BA403" s="18">
        <f t="shared" si="152"/>
        <v>0</v>
      </c>
      <c r="BB403" s="19"/>
      <c r="BC403" s="19"/>
      <c r="BD403" s="19"/>
      <c r="BE403" s="19">
        <f t="shared" si="166"/>
        <v>0</v>
      </c>
      <c r="BF403" s="18">
        <f t="shared" si="153"/>
        <v>0</v>
      </c>
      <c r="BG403" s="19"/>
      <c r="BH403" s="19"/>
      <c r="BI403" s="19"/>
      <c r="BJ403" s="19">
        <f t="shared" si="167"/>
        <v>0</v>
      </c>
      <c r="BK403" s="18">
        <f t="shared" si="154"/>
        <v>0</v>
      </c>
    </row>
    <row r="404" spans="1:63" x14ac:dyDescent="0.25">
      <c r="A404" s="44">
        <v>209060300</v>
      </c>
      <c r="B404" s="46" t="s">
        <v>295</v>
      </c>
      <c r="C404" s="45">
        <f>VLOOKUP(A404,'[31]MD agosto datos (2)'!$B$1170:$J$1753,9,0)</f>
        <v>0.73158000000000001</v>
      </c>
      <c r="D404" s="35">
        <f>VLOOKUP(A404,'[31]MD agosto datos (2)'!$B$2:$I$585,6,0)</f>
        <v>0</v>
      </c>
      <c r="E404" s="35">
        <f>VLOOKUP(A404,'[31]MD agosto datos (2)'!$B$2:$H$585,7,0)</f>
        <v>0</v>
      </c>
      <c r="F404" s="36">
        <f>VLOOKUP(A404,'[31]MD agosto datos (2)'!$B$2:$I$585,8,0)</f>
        <v>0</v>
      </c>
      <c r="G404" s="35">
        <f t="shared" si="155"/>
        <v>0</v>
      </c>
      <c r="H404" s="35">
        <f t="shared" si="156"/>
        <v>0</v>
      </c>
      <c r="I404" s="35">
        <f>VLOOKUP(A404,'[31]MD agosto datos (2)'!$B$586:$I$1169,6,0)</f>
        <v>0</v>
      </c>
      <c r="J404" s="35">
        <f>VLOOKUP(A404,'[31]MD agosto datos (2)'!$B$586:$I$1169,7,0)</f>
        <v>0</v>
      </c>
      <c r="K404" s="36">
        <f>VLOOKUP(A404,'[31]MD agosto datos (2)'!$B$586:$I$1169,8,0)</f>
        <v>0</v>
      </c>
      <c r="L404" s="40">
        <f t="shared" si="157"/>
        <v>0</v>
      </c>
      <c r="M404" s="41">
        <f t="shared" si="158"/>
        <v>0</v>
      </c>
      <c r="N404" s="35">
        <f>VLOOKUP(A404,'[31]MD agosto datos (2)'!$B$1170:$I$1753,6,0)</f>
        <v>0</v>
      </c>
      <c r="O404" s="35">
        <f>VLOOKUP(A404,'[31]MD agosto datos (2)'!$B$1170:$I$1753,7,0)</f>
        <v>0</v>
      </c>
      <c r="P404" s="36">
        <f>VLOOKUP(A404,'[31]MD agosto datos (2)'!$B$1170:$I$1753,8,0)</f>
        <v>0</v>
      </c>
      <c r="Q404" s="42">
        <f t="shared" si="159"/>
        <v>0</v>
      </c>
      <c r="R404" s="43">
        <f t="shared" si="160"/>
        <v>0</v>
      </c>
      <c r="S404" s="15"/>
      <c r="T404" s="16"/>
      <c r="U404" s="16"/>
      <c r="V404" s="17">
        <f t="shared" si="161"/>
        <v>0</v>
      </c>
      <c r="W404" s="18">
        <f t="shared" si="145"/>
        <v>0</v>
      </c>
      <c r="X404" s="16"/>
      <c r="Y404" s="16"/>
      <c r="Z404" s="16"/>
      <c r="AA404" s="19">
        <f t="shared" si="146"/>
        <v>0</v>
      </c>
      <c r="AB404" s="20">
        <f t="shared" si="147"/>
        <v>0</v>
      </c>
      <c r="AC404" s="16"/>
      <c r="AD404" s="21"/>
      <c r="AE404" s="21"/>
      <c r="AF404" s="19">
        <f t="shared" si="144"/>
        <v>0</v>
      </c>
      <c r="AG404" s="20">
        <f t="shared" si="148"/>
        <v>0</v>
      </c>
      <c r="AH404" s="19"/>
      <c r="AI404" s="19"/>
      <c r="AJ404" s="19"/>
      <c r="AK404" s="19">
        <f t="shared" si="162"/>
        <v>0</v>
      </c>
      <c r="AL404" s="20">
        <f t="shared" si="149"/>
        <v>0</v>
      </c>
      <c r="AM404" s="19"/>
      <c r="AN404" s="19"/>
      <c r="AO404" s="19"/>
      <c r="AP404" s="19">
        <f t="shared" si="163"/>
        <v>0</v>
      </c>
      <c r="AQ404" s="20">
        <f t="shared" si="150"/>
        <v>0</v>
      </c>
      <c r="AR404" s="19"/>
      <c r="AS404" s="19"/>
      <c r="AT404" s="19"/>
      <c r="AU404" s="19">
        <f t="shared" si="164"/>
        <v>0</v>
      </c>
      <c r="AV404" s="20">
        <f t="shared" si="151"/>
        <v>0</v>
      </c>
      <c r="AW404" s="19"/>
      <c r="AX404" s="19"/>
      <c r="AY404" s="19"/>
      <c r="AZ404" s="19">
        <f t="shared" si="165"/>
        <v>0</v>
      </c>
      <c r="BA404" s="18">
        <f t="shared" si="152"/>
        <v>0</v>
      </c>
      <c r="BB404" s="19"/>
      <c r="BC404" s="19"/>
      <c r="BD404" s="19"/>
      <c r="BE404" s="19">
        <f t="shared" si="166"/>
        <v>0</v>
      </c>
      <c r="BF404" s="18">
        <f t="shared" si="153"/>
        <v>0</v>
      </c>
      <c r="BG404" s="19"/>
      <c r="BH404" s="19"/>
      <c r="BI404" s="19"/>
      <c r="BJ404" s="19">
        <f t="shared" si="167"/>
        <v>0</v>
      </c>
      <c r="BK404" s="18">
        <f t="shared" si="154"/>
        <v>0</v>
      </c>
    </row>
    <row r="405" spans="1:63" ht="24" x14ac:dyDescent="0.25">
      <c r="A405" s="44">
        <v>209060500</v>
      </c>
      <c r="B405" s="46" t="s">
        <v>296</v>
      </c>
      <c r="C405" s="45">
        <f>VLOOKUP(A405,'[31]MD agosto datos (2)'!$B$1170:$J$1753,9,0)</f>
        <v>0.82</v>
      </c>
      <c r="D405" s="35">
        <f>VLOOKUP(A405,'[31]MD agosto datos (2)'!$B$2:$I$585,6,0)</f>
        <v>0</v>
      </c>
      <c r="E405" s="35">
        <f>VLOOKUP(A405,'[31]MD agosto datos (2)'!$B$2:$H$585,7,0)</f>
        <v>0</v>
      </c>
      <c r="F405" s="36">
        <f>VLOOKUP(A405,'[31]MD agosto datos (2)'!$B$2:$I$585,8,0)</f>
        <v>0</v>
      </c>
      <c r="G405" s="35">
        <f t="shared" si="155"/>
        <v>0</v>
      </c>
      <c r="H405" s="35">
        <f t="shared" si="156"/>
        <v>0</v>
      </c>
      <c r="I405" s="35">
        <f>VLOOKUP(A405,'[31]MD agosto datos (2)'!$B$586:$I$1169,6,0)</f>
        <v>0</v>
      </c>
      <c r="J405" s="35">
        <f>VLOOKUP(A405,'[31]MD agosto datos (2)'!$B$586:$I$1169,7,0)</f>
        <v>0</v>
      </c>
      <c r="K405" s="36">
        <f>VLOOKUP(A405,'[31]MD agosto datos (2)'!$B$586:$I$1169,8,0)</f>
        <v>0</v>
      </c>
      <c r="L405" s="40">
        <f t="shared" si="157"/>
        <v>0</v>
      </c>
      <c r="M405" s="41">
        <f t="shared" si="158"/>
        <v>0</v>
      </c>
      <c r="N405" s="35">
        <f>VLOOKUP(A405,'[31]MD agosto datos (2)'!$B$1170:$I$1753,6,0)</f>
        <v>0</v>
      </c>
      <c r="O405" s="35">
        <f>VLOOKUP(A405,'[31]MD agosto datos (2)'!$B$1170:$I$1753,7,0)</f>
        <v>0</v>
      </c>
      <c r="P405" s="36">
        <f>VLOOKUP(A405,'[31]MD agosto datos (2)'!$B$1170:$I$1753,8,0)</f>
        <v>0</v>
      </c>
      <c r="Q405" s="42">
        <f t="shared" si="159"/>
        <v>0</v>
      </c>
      <c r="R405" s="43">
        <f t="shared" si="160"/>
        <v>0</v>
      </c>
      <c r="S405" s="15"/>
      <c r="T405" s="16"/>
      <c r="U405" s="16"/>
      <c r="V405" s="17">
        <f t="shared" si="161"/>
        <v>0</v>
      </c>
      <c r="W405" s="18">
        <f t="shared" si="145"/>
        <v>0</v>
      </c>
      <c r="X405" s="16"/>
      <c r="Y405" s="16"/>
      <c r="Z405" s="16"/>
      <c r="AA405" s="19">
        <f t="shared" si="146"/>
        <v>0</v>
      </c>
      <c r="AB405" s="20">
        <f t="shared" si="147"/>
        <v>0</v>
      </c>
      <c r="AC405" s="16"/>
      <c r="AD405" s="21"/>
      <c r="AE405" s="21"/>
      <c r="AF405" s="19">
        <f t="shared" si="144"/>
        <v>0</v>
      </c>
      <c r="AG405" s="20">
        <f t="shared" si="148"/>
        <v>0</v>
      </c>
      <c r="AH405" s="19"/>
      <c r="AI405" s="19"/>
      <c r="AJ405" s="19"/>
      <c r="AK405" s="19">
        <f t="shared" si="162"/>
        <v>0</v>
      </c>
      <c r="AL405" s="20">
        <f t="shared" si="149"/>
        <v>0</v>
      </c>
      <c r="AM405" s="19"/>
      <c r="AN405" s="19"/>
      <c r="AO405" s="19"/>
      <c r="AP405" s="19">
        <f t="shared" si="163"/>
        <v>0</v>
      </c>
      <c r="AQ405" s="20">
        <f t="shared" si="150"/>
        <v>0</v>
      </c>
      <c r="AR405" s="19"/>
      <c r="AS405" s="19"/>
      <c r="AT405" s="19"/>
      <c r="AU405" s="19">
        <f t="shared" si="164"/>
        <v>0</v>
      </c>
      <c r="AV405" s="20">
        <f t="shared" si="151"/>
        <v>0</v>
      </c>
      <c r="AW405" s="19"/>
      <c r="AX405" s="19"/>
      <c r="AY405" s="19"/>
      <c r="AZ405" s="19">
        <f t="shared" si="165"/>
        <v>0</v>
      </c>
      <c r="BA405" s="18">
        <f t="shared" si="152"/>
        <v>0</v>
      </c>
      <c r="BB405" s="19"/>
      <c r="BC405" s="19"/>
      <c r="BD405" s="19"/>
      <c r="BE405" s="19">
        <f t="shared" si="166"/>
        <v>0</v>
      </c>
      <c r="BF405" s="18">
        <f t="shared" si="153"/>
        <v>0</v>
      </c>
      <c r="BG405" s="19"/>
      <c r="BH405" s="19"/>
      <c r="BI405" s="19"/>
      <c r="BJ405" s="19">
        <f t="shared" si="167"/>
        <v>0</v>
      </c>
      <c r="BK405" s="18">
        <f t="shared" si="154"/>
        <v>0</v>
      </c>
    </row>
    <row r="406" spans="1:63" x14ac:dyDescent="0.25">
      <c r="A406" s="44">
        <v>209062502</v>
      </c>
      <c r="B406" s="46" t="s">
        <v>297</v>
      </c>
      <c r="C406" s="45">
        <f>VLOOKUP(A406,'[31]MD agosto datos (2)'!$B$1170:$J$1753,9,0)</f>
        <v>0.87421000000000004</v>
      </c>
      <c r="D406" s="35">
        <f>VLOOKUP(A406,'[31]MD agosto datos (2)'!$B$2:$I$585,6,0)</f>
        <v>0</v>
      </c>
      <c r="E406" s="35">
        <f>VLOOKUP(A406,'[31]MD agosto datos (2)'!$B$2:$H$585,7,0)</f>
        <v>0</v>
      </c>
      <c r="F406" s="36">
        <f>VLOOKUP(A406,'[31]MD agosto datos (2)'!$B$2:$I$585,8,0)</f>
        <v>0</v>
      </c>
      <c r="G406" s="35">
        <f t="shared" si="155"/>
        <v>0</v>
      </c>
      <c r="H406" s="35">
        <f t="shared" si="156"/>
        <v>0</v>
      </c>
      <c r="I406" s="35">
        <f>VLOOKUP(A406,'[31]MD agosto datos (2)'!$B$586:$I$1169,6,0)</f>
        <v>0</v>
      </c>
      <c r="J406" s="35">
        <f>VLOOKUP(A406,'[31]MD agosto datos (2)'!$B$586:$I$1169,7,0)</f>
        <v>0</v>
      </c>
      <c r="K406" s="36">
        <f>VLOOKUP(A406,'[31]MD agosto datos (2)'!$B$586:$I$1169,8,0)</f>
        <v>0</v>
      </c>
      <c r="L406" s="40">
        <f t="shared" si="157"/>
        <v>0</v>
      </c>
      <c r="M406" s="41">
        <f t="shared" si="158"/>
        <v>0</v>
      </c>
      <c r="N406" s="35">
        <f>VLOOKUP(A406,'[31]MD agosto datos (2)'!$B$1170:$I$1753,6,0)</f>
        <v>0</v>
      </c>
      <c r="O406" s="35">
        <f>VLOOKUP(A406,'[31]MD agosto datos (2)'!$B$1170:$I$1753,7,0)</f>
        <v>0</v>
      </c>
      <c r="P406" s="36">
        <f>VLOOKUP(A406,'[31]MD agosto datos (2)'!$B$1170:$I$1753,8,0)</f>
        <v>0</v>
      </c>
      <c r="Q406" s="42">
        <f t="shared" si="159"/>
        <v>0</v>
      </c>
      <c r="R406" s="43">
        <f t="shared" si="160"/>
        <v>0</v>
      </c>
      <c r="S406" s="15"/>
      <c r="T406" s="16"/>
      <c r="U406" s="16"/>
      <c r="V406" s="17">
        <f t="shared" si="161"/>
        <v>0</v>
      </c>
      <c r="W406" s="18">
        <f t="shared" si="145"/>
        <v>0</v>
      </c>
      <c r="X406" s="16"/>
      <c r="Y406" s="16"/>
      <c r="Z406" s="16"/>
      <c r="AA406" s="19">
        <f t="shared" si="146"/>
        <v>0</v>
      </c>
      <c r="AB406" s="20">
        <f t="shared" si="147"/>
        <v>0</v>
      </c>
      <c r="AC406" s="16"/>
      <c r="AD406" s="21"/>
      <c r="AE406" s="21"/>
      <c r="AF406" s="19">
        <f t="shared" si="144"/>
        <v>0</v>
      </c>
      <c r="AG406" s="20">
        <f t="shared" si="148"/>
        <v>0</v>
      </c>
      <c r="AH406" s="19"/>
      <c r="AI406" s="19"/>
      <c r="AJ406" s="19"/>
      <c r="AK406" s="19">
        <f t="shared" si="162"/>
        <v>0</v>
      </c>
      <c r="AL406" s="20">
        <f t="shared" si="149"/>
        <v>0</v>
      </c>
      <c r="AM406" s="19"/>
      <c r="AN406" s="19"/>
      <c r="AO406" s="19"/>
      <c r="AP406" s="19">
        <f t="shared" si="163"/>
        <v>0</v>
      </c>
      <c r="AQ406" s="20">
        <f t="shared" si="150"/>
        <v>0</v>
      </c>
      <c r="AR406" s="19"/>
      <c r="AS406" s="19"/>
      <c r="AT406" s="19"/>
      <c r="AU406" s="19">
        <f t="shared" si="164"/>
        <v>0</v>
      </c>
      <c r="AV406" s="20">
        <f t="shared" si="151"/>
        <v>0</v>
      </c>
      <c r="AW406" s="19"/>
      <c r="AX406" s="19"/>
      <c r="AY406" s="19"/>
      <c r="AZ406" s="19">
        <f t="shared" si="165"/>
        <v>0</v>
      </c>
      <c r="BA406" s="18">
        <f t="shared" si="152"/>
        <v>0</v>
      </c>
      <c r="BB406" s="19"/>
      <c r="BC406" s="19"/>
      <c r="BD406" s="19"/>
      <c r="BE406" s="19">
        <f t="shared" si="166"/>
        <v>0</v>
      </c>
      <c r="BF406" s="18">
        <f t="shared" si="153"/>
        <v>0</v>
      </c>
      <c r="BG406" s="19"/>
      <c r="BH406" s="19"/>
      <c r="BI406" s="19"/>
      <c r="BJ406" s="19">
        <f t="shared" si="167"/>
        <v>0</v>
      </c>
      <c r="BK406" s="18">
        <f t="shared" si="154"/>
        <v>0</v>
      </c>
    </row>
    <row r="407" spans="1:63" ht="36" x14ac:dyDescent="0.25">
      <c r="A407" s="44">
        <v>209062504</v>
      </c>
      <c r="B407" s="46" t="s">
        <v>298</v>
      </c>
      <c r="C407" s="45">
        <f>VLOOKUP(A407,'[31]MD agosto datos (2)'!$B$1170:$J$1753,9,0)</f>
        <v>1.43</v>
      </c>
      <c r="D407" s="35">
        <f>VLOOKUP(A407,'[31]MD agosto datos (2)'!$B$2:$I$585,6,0)</f>
        <v>0</v>
      </c>
      <c r="E407" s="35">
        <f>VLOOKUP(A407,'[31]MD agosto datos (2)'!$B$2:$H$585,7,0)</f>
        <v>0</v>
      </c>
      <c r="F407" s="36">
        <f>VLOOKUP(A407,'[31]MD agosto datos (2)'!$B$2:$I$585,8,0)</f>
        <v>0</v>
      </c>
      <c r="G407" s="35">
        <f t="shared" si="155"/>
        <v>0</v>
      </c>
      <c r="H407" s="35">
        <f t="shared" si="156"/>
        <v>0</v>
      </c>
      <c r="I407" s="35">
        <f>VLOOKUP(A407,'[31]MD agosto datos (2)'!$B$586:$I$1169,6,0)</f>
        <v>0</v>
      </c>
      <c r="J407" s="35">
        <f>VLOOKUP(A407,'[31]MD agosto datos (2)'!$B$586:$I$1169,7,0)</f>
        <v>0</v>
      </c>
      <c r="K407" s="36">
        <f>VLOOKUP(A407,'[31]MD agosto datos (2)'!$B$586:$I$1169,8,0)</f>
        <v>0</v>
      </c>
      <c r="L407" s="40">
        <f t="shared" si="157"/>
        <v>0</v>
      </c>
      <c r="M407" s="41">
        <f t="shared" si="158"/>
        <v>0</v>
      </c>
      <c r="N407" s="35">
        <f>VLOOKUP(A407,'[31]MD agosto datos (2)'!$B$1170:$I$1753,6,0)</f>
        <v>0</v>
      </c>
      <c r="O407" s="35">
        <f>VLOOKUP(A407,'[31]MD agosto datos (2)'!$B$1170:$I$1753,7,0)</f>
        <v>0</v>
      </c>
      <c r="P407" s="36">
        <f>VLOOKUP(A407,'[31]MD agosto datos (2)'!$B$1170:$I$1753,8,0)</f>
        <v>0</v>
      </c>
      <c r="Q407" s="42">
        <f t="shared" si="159"/>
        <v>0</v>
      </c>
      <c r="R407" s="43">
        <f t="shared" si="160"/>
        <v>0</v>
      </c>
      <c r="S407" s="15"/>
      <c r="T407" s="16"/>
      <c r="U407" s="16"/>
      <c r="V407" s="17">
        <f t="shared" si="161"/>
        <v>0</v>
      </c>
      <c r="W407" s="18">
        <f t="shared" si="145"/>
        <v>0</v>
      </c>
      <c r="X407" s="16"/>
      <c r="Y407" s="16"/>
      <c r="Z407" s="16"/>
      <c r="AA407" s="19">
        <f t="shared" si="146"/>
        <v>0</v>
      </c>
      <c r="AB407" s="20">
        <f t="shared" si="147"/>
        <v>0</v>
      </c>
      <c r="AC407" s="16"/>
      <c r="AD407" s="21"/>
      <c r="AE407" s="21"/>
      <c r="AF407" s="19">
        <f t="shared" si="144"/>
        <v>0</v>
      </c>
      <c r="AG407" s="20">
        <f t="shared" si="148"/>
        <v>0</v>
      </c>
      <c r="AH407" s="19"/>
      <c r="AI407" s="19"/>
      <c r="AJ407" s="19"/>
      <c r="AK407" s="19">
        <f t="shared" si="162"/>
        <v>0</v>
      </c>
      <c r="AL407" s="20">
        <f t="shared" si="149"/>
        <v>0</v>
      </c>
      <c r="AM407" s="19"/>
      <c r="AN407" s="19"/>
      <c r="AO407" s="19"/>
      <c r="AP407" s="19">
        <f t="shared" si="163"/>
        <v>0</v>
      </c>
      <c r="AQ407" s="20">
        <f t="shared" si="150"/>
        <v>0</v>
      </c>
      <c r="AR407" s="19"/>
      <c r="AS407" s="19"/>
      <c r="AT407" s="19"/>
      <c r="AU407" s="19">
        <f t="shared" si="164"/>
        <v>0</v>
      </c>
      <c r="AV407" s="20">
        <f t="shared" si="151"/>
        <v>0</v>
      </c>
      <c r="AW407" s="19"/>
      <c r="AX407" s="19"/>
      <c r="AY407" s="19"/>
      <c r="AZ407" s="19">
        <f t="shared" si="165"/>
        <v>0</v>
      </c>
      <c r="BA407" s="18">
        <f t="shared" si="152"/>
        <v>0</v>
      </c>
      <c r="BB407" s="19"/>
      <c r="BC407" s="19"/>
      <c r="BD407" s="19"/>
      <c r="BE407" s="19">
        <f t="shared" si="166"/>
        <v>0</v>
      </c>
      <c r="BF407" s="18">
        <f t="shared" si="153"/>
        <v>0</v>
      </c>
      <c r="BG407" s="19"/>
      <c r="BH407" s="19"/>
      <c r="BI407" s="19"/>
      <c r="BJ407" s="19">
        <f t="shared" si="167"/>
        <v>0</v>
      </c>
      <c r="BK407" s="18">
        <f t="shared" si="154"/>
        <v>0</v>
      </c>
    </row>
    <row r="408" spans="1:63" x14ac:dyDescent="0.25">
      <c r="A408" s="44">
        <v>209062506</v>
      </c>
      <c r="B408" s="46" t="s">
        <v>299</v>
      </c>
      <c r="C408" s="45">
        <f>VLOOKUP(A408,'[31]MD agosto datos (2)'!$B$1170:$J$1753,9,0)</f>
        <v>0.93152000000000001</v>
      </c>
      <c r="D408" s="35">
        <f>VLOOKUP(A408,'[31]MD agosto datos (2)'!$B$2:$I$585,6,0)</f>
        <v>0</v>
      </c>
      <c r="E408" s="35">
        <f>VLOOKUP(A408,'[31]MD agosto datos (2)'!$B$2:$H$585,7,0)</f>
        <v>336</v>
      </c>
      <c r="F408" s="36">
        <f>VLOOKUP(A408,'[31]MD agosto datos (2)'!$B$2:$I$585,8,0)</f>
        <v>0</v>
      </c>
      <c r="G408" s="35">
        <f t="shared" si="155"/>
        <v>336</v>
      </c>
      <c r="H408" s="35">
        <f t="shared" si="156"/>
        <v>312.99072000000001</v>
      </c>
      <c r="I408" s="35">
        <f>VLOOKUP(A408,'[31]MD agosto datos (2)'!$B$586:$I$1169,6,0)</f>
        <v>0</v>
      </c>
      <c r="J408" s="35">
        <f>VLOOKUP(A408,'[31]MD agosto datos (2)'!$B$586:$I$1169,7,0)</f>
        <v>288</v>
      </c>
      <c r="K408" s="36">
        <f>VLOOKUP(A408,'[31]MD agosto datos (2)'!$B$586:$I$1169,8,0)</f>
        <v>0</v>
      </c>
      <c r="L408" s="40">
        <f t="shared" si="157"/>
        <v>288</v>
      </c>
      <c r="M408" s="41">
        <f t="shared" si="158"/>
        <v>268.27776</v>
      </c>
      <c r="N408" s="35">
        <f>VLOOKUP(A408,'[31]MD agosto datos (2)'!$B$1170:$I$1753,6,0)</f>
        <v>0</v>
      </c>
      <c r="O408" s="35">
        <f>VLOOKUP(A408,'[31]MD agosto datos (2)'!$B$1170:$I$1753,7,0)</f>
        <v>288</v>
      </c>
      <c r="P408" s="36">
        <f>VLOOKUP(A408,'[31]MD agosto datos (2)'!$B$1170:$I$1753,8,0)</f>
        <v>0</v>
      </c>
      <c r="Q408" s="42">
        <f t="shared" si="159"/>
        <v>288</v>
      </c>
      <c r="R408" s="43">
        <f t="shared" si="160"/>
        <v>268.27776</v>
      </c>
      <c r="S408" s="15"/>
      <c r="T408" s="16"/>
      <c r="U408" s="16"/>
      <c r="V408" s="17">
        <f t="shared" si="161"/>
        <v>0</v>
      </c>
      <c r="W408" s="18">
        <f t="shared" si="145"/>
        <v>0</v>
      </c>
      <c r="X408" s="16"/>
      <c r="Y408" s="16"/>
      <c r="Z408" s="16"/>
      <c r="AA408" s="19">
        <f t="shared" si="146"/>
        <v>0</v>
      </c>
      <c r="AB408" s="20">
        <f t="shared" si="147"/>
        <v>0</v>
      </c>
      <c r="AC408" s="16"/>
      <c r="AD408" s="21"/>
      <c r="AE408" s="21"/>
      <c r="AF408" s="19">
        <f t="shared" si="144"/>
        <v>0</v>
      </c>
      <c r="AG408" s="20">
        <f t="shared" si="148"/>
        <v>0</v>
      </c>
      <c r="AH408" s="19"/>
      <c r="AI408" s="19"/>
      <c r="AJ408" s="19"/>
      <c r="AK408" s="19">
        <f t="shared" si="162"/>
        <v>0</v>
      </c>
      <c r="AL408" s="20">
        <f t="shared" si="149"/>
        <v>0</v>
      </c>
      <c r="AM408" s="19"/>
      <c r="AN408" s="19"/>
      <c r="AO408" s="19"/>
      <c r="AP408" s="19">
        <f t="shared" si="163"/>
        <v>0</v>
      </c>
      <c r="AQ408" s="20">
        <f t="shared" si="150"/>
        <v>0</v>
      </c>
      <c r="AR408" s="19"/>
      <c r="AS408" s="19"/>
      <c r="AT408" s="19"/>
      <c r="AU408" s="19">
        <f t="shared" si="164"/>
        <v>0</v>
      </c>
      <c r="AV408" s="20">
        <f t="shared" si="151"/>
        <v>0</v>
      </c>
      <c r="AW408" s="19"/>
      <c r="AX408" s="19"/>
      <c r="AY408" s="19"/>
      <c r="AZ408" s="19">
        <f t="shared" si="165"/>
        <v>0</v>
      </c>
      <c r="BA408" s="18">
        <f t="shared" si="152"/>
        <v>0</v>
      </c>
      <c r="BB408" s="19"/>
      <c r="BC408" s="19"/>
      <c r="BD408" s="19"/>
      <c r="BE408" s="19">
        <f t="shared" si="166"/>
        <v>0</v>
      </c>
      <c r="BF408" s="18">
        <f t="shared" si="153"/>
        <v>0</v>
      </c>
      <c r="BG408" s="19"/>
      <c r="BH408" s="19"/>
      <c r="BI408" s="19"/>
      <c r="BJ408" s="19">
        <f t="shared" si="167"/>
        <v>0</v>
      </c>
      <c r="BK408" s="18">
        <f t="shared" si="154"/>
        <v>0</v>
      </c>
    </row>
    <row r="409" spans="1:63" x14ac:dyDescent="0.25">
      <c r="A409" s="44">
        <v>209062602</v>
      </c>
      <c r="B409" s="46" t="s">
        <v>300</v>
      </c>
      <c r="C409" s="45">
        <f>VLOOKUP(A409,'[31]MD agosto datos (2)'!$B$1170:$J$1753,9,0)</f>
        <v>0.51121000000000005</v>
      </c>
      <c r="D409" s="35">
        <f>VLOOKUP(A409,'[31]MD agosto datos (2)'!$B$2:$I$585,6,0)</f>
        <v>0</v>
      </c>
      <c r="E409" s="35">
        <f>VLOOKUP(A409,'[31]MD agosto datos (2)'!$B$2:$H$585,7,0)</f>
        <v>0</v>
      </c>
      <c r="F409" s="36">
        <f>VLOOKUP(A409,'[31]MD agosto datos (2)'!$B$2:$I$585,8,0)</f>
        <v>0</v>
      </c>
      <c r="G409" s="35">
        <f t="shared" si="155"/>
        <v>0</v>
      </c>
      <c r="H409" s="35">
        <f t="shared" si="156"/>
        <v>0</v>
      </c>
      <c r="I409" s="35">
        <f>VLOOKUP(A409,'[31]MD agosto datos (2)'!$B$586:$I$1169,6,0)</f>
        <v>0</v>
      </c>
      <c r="J409" s="35">
        <f>VLOOKUP(A409,'[31]MD agosto datos (2)'!$B$586:$I$1169,7,0)</f>
        <v>0</v>
      </c>
      <c r="K409" s="36">
        <f>VLOOKUP(A409,'[31]MD agosto datos (2)'!$B$586:$I$1169,8,0)</f>
        <v>0</v>
      </c>
      <c r="L409" s="40">
        <f t="shared" si="157"/>
        <v>0</v>
      </c>
      <c r="M409" s="41">
        <f t="shared" si="158"/>
        <v>0</v>
      </c>
      <c r="N409" s="35">
        <f>VLOOKUP(A409,'[31]MD agosto datos (2)'!$B$1170:$I$1753,6,0)</f>
        <v>0</v>
      </c>
      <c r="O409" s="35">
        <f>VLOOKUP(A409,'[31]MD agosto datos (2)'!$B$1170:$I$1753,7,0)</f>
        <v>0</v>
      </c>
      <c r="P409" s="36">
        <f>VLOOKUP(A409,'[31]MD agosto datos (2)'!$B$1170:$I$1753,8,0)</f>
        <v>0</v>
      </c>
      <c r="Q409" s="42">
        <f t="shared" si="159"/>
        <v>0</v>
      </c>
      <c r="R409" s="43">
        <f t="shared" si="160"/>
        <v>0</v>
      </c>
      <c r="S409" s="15"/>
      <c r="T409" s="16"/>
      <c r="U409" s="16"/>
      <c r="V409" s="17">
        <f t="shared" si="161"/>
        <v>0</v>
      </c>
      <c r="W409" s="18">
        <f t="shared" si="145"/>
        <v>0</v>
      </c>
      <c r="X409" s="16"/>
      <c r="Y409" s="16"/>
      <c r="Z409" s="16"/>
      <c r="AA409" s="19">
        <f t="shared" si="146"/>
        <v>0</v>
      </c>
      <c r="AB409" s="20">
        <f t="shared" si="147"/>
        <v>0</v>
      </c>
      <c r="AC409" s="16"/>
      <c r="AD409" s="21"/>
      <c r="AE409" s="21"/>
      <c r="AF409" s="19">
        <f t="shared" si="144"/>
        <v>0</v>
      </c>
      <c r="AG409" s="20">
        <f t="shared" si="148"/>
        <v>0</v>
      </c>
      <c r="AH409" s="19"/>
      <c r="AI409" s="19"/>
      <c r="AJ409" s="19"/>
      <c r="AK409" s="19">
        <f t="shared" si="162"/>
        <v>0</v>
      </c>
      <c r="AL409" s="20">
        <f t="shared" si="149"/>
        <v>0</v>
      </c>
      <c r="AM409" s="19"/>
      <c r="AN409" s="19"/>
      <c r="AO409" s="19"/>
      <c r="AP409" s="19">
        <f t="shared" si="163"/>
        <v>0</v>
      </c>
      <c r="AQ409" s="20">
        <f t="shared" si="150"/>
        <v>0</v>
      </c>
      <c r="AR409" s="19"/>
      <c r="AS409" s="19"/>
      <c r="AT409" s="19"/>
      <c r="AU409" s="19">
        <f t="shared" si="164"/>
        <v>0</v>
      </c>
      <c r="AV409" s="20">
        <f t="shared" si="151"/>
        <v>0</v>
      </c>
      <c r="AW409" s="19"/>
      <c r="AX409" s="19"/>
      <c r="AY409" s="19"/>
      <c r="AZ409" s="19">
        <f t="shared" si="165"/>
        <v>0</v>
      </c>
      <c r="BA409" s="18">
        <f t="shared" si="152"/>
        <v>0</v>
      </c>
      <c r="BB409" s="19"/>
      <c r="BC409" s="19"/>
      <c r="BD409" s="19"/>
      <c r="BE409" s="19">
        <f t="shared" si="166"/>
        <v>0</v>
      </c>
      <c r="BF409" s="18">
        <f t="shared" si="153"/>
        <v>0</v>
      </c>
      <c r="BG409" s="19"/>
      <c r="BH409" s="19"/>
      <c r="BI409" s="19"/>
      <c r="BJ409" s="19">
        <f t="shared" si="167"/>
        <v>0</v>
      </c>
      <c r="BK409" s="18">
        <f t="shared" si="154"/>
        <v>0</v>
      </c>
    </row>
    <row r="410" spans="1:63" ht="24" x14ac:dyDescent="0.25">
      <c r="A410" s="44">
        <v>209062701</v>
      </c>
      <c r="B410" s="46" t="s">
        <v>301</v>
      </c>
      <c r="C410" s="45">
        <f>VLOOKUP(A410,'[31]MD agosto datos (2)'!$B$1170:$J$1753,9,0)</f>
        <v>0.47</v>
      </c>
      <c r="D410" s="35">
        <f>VLOOKUP(A410,'[31]MD agosto datos (2)'!$B$2:$I$585,6,0)</f>
        <v>0</v>
      </c>
      <c r="E410" s="35">
        <f>VLOOKUP(A410,'[31]MD agosto datos (2)'!$B$2:$H$585,7,0)</f>
        <v>0</v>
      </c>
      <c r="F410" s="36">
        <f>VLOOKUP(A410,'[31]MD agosto datos (2)'!$B$2:$I$585,8,0)</f>
        <v>0</v>
      </c>
      <c r="G410" s="35">
        <f t="shared" si="155"/>
        <v>0</v>
      </c>
      <c r="H410" s="35">
        <f t="shared" si="156"/>
        <v>0</v>
      </c>
      <c r="I410" s="35">
        <f>VLOOKUP(A410,'[31]MD agosto datos (2)'!$B$586:$I$1169,6,0)</f>
        <v>0</v>
      </c>
      <c r="J410" s="35">
        <f>VLOOKUP(A410,'[31]MD agosto datos (2)'!$B$586:$I$1169,7,0)</f>
        <v>0</v>
      </c>
      <c r="K410" s="36">
        <f>VLOOKUP(A410,'[31]MD agosto datos (2)'!$B$586:$I$1169,8,0)</f>
        <v>0</v>
      </c>
      <c r="L410" s="40">
        <f t="shared" si="157"/>
        <v>0</v>
      </c>
      <c r="M410" s="41">
        <f t="shared" si="158"/>
        <v>0</v>
      </c>
      <c r="N410" s="35">
        <f>VLOOKUP(A410,'[31]MD agosto datos (2)'!$B$1170:$I$1753,6,0)</f>
        <v>0</v>
      </c>
      <c r="O410" s="35">
        <f>VLOOKUP(A410,'[31]MD agosto datos (2)'!$B$1170:$I$1753,7,0)</f>
        <v>0</v>
      </c>
      <c r="P410" s="36">
        <f>VLOOKUP(A410,'[31]MD agosto datos (2)'!$B$1170:$I$1753,8,0)</f>
        <v>0</v>
      </c>
      <c r="Q410" s="42">
        <f t="shared" si="159"/>
        <v>0</v>
      </c>
      <c r="R410" s="43">
        <f t="shared" si="160"/>
        <v>0</v>
      </c>
      <c r="S410" s="15"/>
      <c r="T410" s="16"/>
      <c r="U410" s="16"/>
      <c r="V410" s="17">
        <f t="shared" si="161"/>
        <v>0</v>
      </c>
      <c r="W410" s="18">
        <f t="shared" si="145"/>
        <v>0</v>
      </c>
      <c r="X410" s="16"/>
      <c r="Y410" s="16"/>
      <c r="Z410" s="16"/>
      <c r="AA410" s="19">
        <f t="shared" si="146"/>
        <v>0</v>
      </c>
      <c r="AB410" s="20">
        <f t="shared" si="147"/>
        <v>0</v>
      </c>
      <c r="AC410" s="16"/>
      <c r="AD410" s="21"/>
      <c r="AE410" s="21"/>
      <c r="AF410" s="19">
        <f t="shared" si="144"/>
        <v>0</v>
      </c>
      <c r="AG410" s="20">
        <f t="shared" si="148"/>
        <v>0</v>
      </c>
      <c r="AH410" s="19"/>
      <c r="AI410" s="19"/>
      <c r="AJ410" s="19"/>
      <c r="AK410" s="19">
        <f t="shared" si="162"/>
        <v>0</v>
      </c>
      <c r="AL410" s="20">
        <f t="shared" si="149"/>
        <v>0</v>
      </c>
      <c r="AM410" s="19"/>
      <c r="AN410" s="19"/>
      <c r="AO410" s="19"/>
      <c r="AP410" s="19">
        <f t="shared" si="163"/>
        <v>0</v>
      </c>
      <c r="AQ410" s="20">
        <f t="shared" si="150"/>
        <v>0</v>
      </c>
      <c r="AR410" s="19"/>
      <c r="AS410" s="19"/>
      <c r="AT410" s="19"/>
      <c r="AU410" s="19">
        <f t="shared" si="164"/>
        <v>0</v>
      </c>
      <c r="AV410" s="20">
        <f t="shared" si="151"/>
        <v>0</v>
      </c>
      <c r="AW410" s="19"/>
      <c r="AX410" s="19"/>
      <c r="AY410" s="19"/>
      <c r="AZ410" s="19">
        <f t="shared" si="165"/>
        <v>0</v>
      </c>
      <c r="BA410" s="18">
        <f t="shared" si="152"/>
        <v>0</v>
      </c>
      <c r="BB410" s="19"/>
      <c r="BC410" s="19"/>
      <c r="BD410" s="19"/>
      <c r="BE410" s="19">
        <f t="shared" si="166"/>
        <v>0</v>
      </c>
      <c r="BF410" s="18">
        <f t="shared" si="153"/>
        <v>0</v>
      </c>
      <c r="BG410" s="19"/>
      <c r="BH410" s="19"/>
      <c r="BI410" s="19"/>
      <c r="BJ410" s="19">
        <f t="shared" si="167"/>
        <v>0</v>
      </c>
      <c r="BK410" s="18">
        <f t="shared" si="154"/>
        <v>0</v>
      </c>
    </row>
    <row r="411" spans="1:63" x14ac:dyDescent="0.25">
      <c r="A411" s="44">
        <v>209062704</v>
      </c>
      <c r="B411" s="46" t="s">
        <v>302</v>
      </c>
      <c r="C411" s="45">
        <f>VLOOKUP(A411,'[31]MD agosto datos (2)'!$B$1170:$J$1753,9,0)</f>
        <v>0.49748999999999999</v>
      </c>
      <c r="D411" s="35">
        <f>VLOOKUP(A411,'[31]MD agosto datos (2)'!$B$2:$I$585,6,0)</f>
        <v>0</v>
      </c>
      <c r="E411" s="35">
        <f>VLOOKUP(A411,'[31]MD agosto datos (2)'!$B$2:$H$585,7,0)</f>
        <v>0</v>
      </c>
      <c r="F411" s="36">
        <f>VLOOKUP(A411,'[31]MD agosto datos (2)'!$B$2:$I$585,8,0)</f>
        <v>0</v>
      </c>
      <c r="G411" s="35">
        <f t="shared" si="155"/>
        <v>0</v>
      </c>
      <c r="H411" s="35">
        <f t="shared" si="156"/>
        <v>0</v>
      </c>
      <c r="I411" s="35">
        <f>VLOOKUP(A411,'[31]MD agosto datos (2)'!$B$586:$I$1169,6,0)</f>
        <v>0</v>
      </c>
      <c r="J411" s="35">
        <f>VLOOKUP(A411,'[31]MD agosto datos (2)'!$B$586:$I$1169,7,0)</f>
        <v>0</v>
      </c>
      <c r="K411" s="36">
        <f>VLOOKUP(A411,'[31]MD agosto datos (2)'!$B$586:$I$1169,8,0)</f>
        <v>0</v>
      </c>
      <c r="L411" s="40">
        <f t="shared" si="157"/>
        <v>0</v>
      </c>
      <c r="M411" s="41">
        <f t="shared" si="158"/>
        <v>0</v>
      </c>
      <c r="N411" s="35">
        <f>VLOOKUP(A411,'[31]MD agosto datos (2)'!$B$1170:$I$1753,6,0)</f>
        <v>0</v>
      </c>
      <c r="O411" s="35">
        <f>VLOOKUP(A411,'[31]MD agosto datos (2)'!$B$1170:$I$1753,7,0)</f>
        <v>0</v>
      </c>
      <c r="P411" s="36">
        <f>VLOOKUP(A411,'[31]MD agosto datos (2)'!$B$1170:$I$1753,8,0)</f>
        <v>0</v>
      </c>
      <c r="Q411" s="42">
        <f t="shared" si="159"/>
        <v>0</v>
      </c>
      <c r="R411" s="43">
        <f t="shared" si="160"/>
        <v>0</v>
      </c>
      <c r="S411" s="15"/>
      <c r="T411" s="16"/>
      <c r="U411" s="16"/>
      <c r="V411" s="17">
        <f t="shared" si="161"/>
        <v>0</v>
      </c>
      <c r="W411" s="18">
        <f t="shared" si="145"/>
        <v>0</v>
      </c>
      <c r="X411" s="16"/>
      <c r="Y411" s="16"/>
      <c r="Z411" s="16"/>
      <c r="AA411" s="19">
        <f t="shared" si="146"/>
        <v>0</v>
      </c>
      <c r="AB411" s="20">
        <f t="shared" si="147"/>
        <v>0</v>
      </c>
      <c r="AC411" s="16"/>
      <c r="AD411" s="21"/>
      <c r="AE411" s="21"/>
      <c r="AF411" s="19">
        <f t="shared" si="144"/>
        <v>0</v>
      </c>
      <c r="AG411" s="20">
        <f t="shared" si="148"/>
        <v>0</v>
      </c>
      <c r="AH411" s="19"/>
      <c r="AI411" s="19"/>
      <c r="AJ411" s="19"/>
      <c r="AK411" s="19">
        <f t="shared" si="162"/>
        <v>0</v>
      </c>
      <c r="AL411" s="20">
        <f t="shared" si="149"/>
        <v>0</v>
      </c>
      <c r="AM411" s="19"/>
      <c r="AN411" s="19"/>
      <c r="AO411" s="19"/>
      <c r="AP411" s="19">
        <f t="shared" si="163"/>
        <v>0</v>
      </c>
      <c r="AQ411" s="20">
        <f t="shared" si="150"/>
        <v>0</v>
      </c>
      <c r="AR411" s="19"/>
      <c r="AS411" s="19"/>
      <c r="AT411" s="19"/>
      <c r="AU411" s="19">
        <f t="shared" si="164"/>
        <v>0</v>
      </c>
      <c r="AV411" s="20">
        <f t="shared" si="151"/>
        <v>0</v>
      </c>
      <c r="AW411" s="19"/>
      <c r="AX411" s="19"/>
      <c r="AY411" s="19"/>
      <c r="AZ411" s="19">
        <f t="shared" si="165"/>
        <v>0</v>
      </c>
      <c r="BA411" s="18">
        <f t="shared" si="152"/>
        <v>0</v>
      </c>
      <c r="BB411" s="19"/>
      <c r="BC411" s="19"/>
      <c r="BD411" s="19"/>
      <c r="BE411" s="19">
        <f t="shared" si="166"/>
        <v>0</v>
      </c>
      <c r="BF411" s="18">
        <f t="shared" si="153"/>
        <v>0</v>
      </c>
      <c r="BG411" s="19"/>
      <c r="BH411" s="19"/>
      <c r="BI411" s="19"/>
      <c r="BJ411" s="19">
        <f t="shared" si="167"/>
        <v>0</v>
      </c>
      <c r="BK411" s="18">
        <f t="shared" si="154"/>
        <v>0</v>
      </c>
    </row>
    <row r="412" spans="1:63" x14ac:dyDescent="0.25">
      <c r="A412" s="44">
        <v>209062902</v>
      </c>
      <c r="B412" s="46" t="s">
        <v>303</v>
      </c>
      <c r="C412" s="45">
        <f>VLOOKUP(A412,'[31]MD agosto datos (2)'!$B$1170:$J$1753,9,0)</f>
        <v>5.13</v>
      </c>
      <c r="D412" s="35">
        <f>VLOOKUP(A412,'[31]MD agosto datos (2)'!$B$2:$I$585,6,0)</f>
        <v>2040</v>
      </c>
      <c r="E412" s="35">
        <f>VLOOKUP(A412,'[31]MD agosto datos (2)'!$B$2:$H$585,7,0)</f>
        <v>252</v>
      </c>
      <c r="F412" s="36">
        <f>VLOOKUP(A412,'[31]MD agosto datos (2)'!$B$2:$I$585,8,0)</f>
        <v>24</v>
      </c>
      <c r="G412" s="35">
        <f t="shared" si="155"/>
        <v>2316</v>
      </c>
      <c r="H412" s="35">
        <f t="shared" si="156"/>
        <v>11881.08</v>
      </c>
      <c r="I412" s="35">
        <f>VLOOKUP(A412,'[31]MD agosto datos (2)'!$B$586:$I$1169,6,0)</f>
        <v>1896</v>
      </c>
      <c r="J412" s="35">
        <f>VLOOKUP(A412,'[31]MD agosto datos (2)'!$B$586:$I$1169,7,0)</f>
        <v>252</v>
      </c>
      <c r="K412" s="36">
        <f>VLOOKUP(A412,'[31]MD agosto datos (2)'!$B$586:$I$1169,8,0)</f>
        <v>168</v>
      </c>
      <c r="L412" s="40">
        <f t="shared" si="157"/>
        <v>2316</v>
      </c>
      <c r="M412" s="41">
        <f t="shared" si="158"/>
        <v>11881.08</v>
      </c>
      <c r="N412" s="35">
        <f>VLOOKUP(A412,'[31]MD agosto datos (2)'!$B$1170:$I$1753,6,0)</f>
        <v>1392</v>
      </c>
      <c r="O412" s="35">
        <f>VLOOKUP(A412,'[31]MD agosto datos (2)'!$B$1170:$I$1753,7,0)</f>
        <v>252</v>
      </c>
      <c r="P412" s="36">
        <f>VLOOKUP(A412,'[31]MD agosto datos (2)'!$B$1170:$I$1753,8,0)</f>
        <v>168</v>
      </c>
      <c r="Q412" s="42">
        <f t="shared" si="159"/>
        <v>1812</v>
      </c>
      <c r="R412" s="43">
        <f t="shared" si="160"/>
        <v>9295.56</v>
      </c>
      <c r="S412" s="15"/>
      <c r="T412" s="16"/>
      <c r="U412" s="16"/>
      <c r="V412" s="17">
        <f t="shared" si="161"/>
        <v>0</v>
      </c>
      <c r="W412" s="18">
        <f t="shared" si="145"/>
        <v>0</v>
      </c>
      <c r="X412" s="16"/>
      <c r="Y412" s="16"/>
      <c r="Z412" s="16"/>
      <c r="AA412" s="19">
        <f t="shared" si="146"/>
        <v>0</v>
      </c>
      <c r="AB412" s="20">
        <f t="shared" si="147"/>
        <v>0</v>
      </c>
      <c r="AC412" s="16"/>
      <c r="AD412" s="21"/>
      <c r="AE412" s="21"/>
      <c r="AF412" s="19">
        <f t="shared" si="144"/>
        <v>0</v>
      </c>
      <c r="AG412" s="20">
        <f t="shared" si="148"/>
        <v>0</v>
      </c>
      <c r="AH412" s="19"/>
      <c r="AI412" s="19"/>
      <c r="AJ412" s="19"/>
      <c r="AK412" s="19">
        <f t="shared" si="162"/>
        <v>0</v>
      </c>
      <c r="AL412" s="20">
        <f t="shared" si="149"/>
        <v>0</v>
      </c>
      <c r="AM412" s="19"/>
      <c r="AN412" s="19"/>
      <c r="AO412" s="19"/>
      <c r="AP412" s="19">
        <f t="shared" si="163"/>
        <v>0</v>
      </c>
      <c r="AQ412" s="20">
        <f t="shared" si="150"/>
        <v>0</v>
      </c>
      <c r="AR412" s="19"/>
      <c r="AS412" s="19"/>
      <c r="AT412" s="19"/>
      <c r="AU412" s="19">
        <f t="shared" si="164"/>
        <v>0</v>
      </c>
      <c r="AV412" s="20">
        <f t="shared" si="151"/>
        <v>0</v>
      </c>
      <c r="AW412" s="19"/>
      <c r="AX412" s="19"/>
      <c r="AY412" s="19"/>
      <c r="AZ412" s="19">
        <f t="shared" si="165"/>
        <v>0</v>
      </c>
      <c r="BA412" s="18">
        <f t="shared" si="152"/>
        <v>0</v>
      </c>
      <c r="BB412" s="19"/>
      <c r="BC412" s="19"/>
      <c r="BD412" s="19"/>
      <c r="BE412" s="19">
        <f t="shared" si="166"/>
        <v>0</v>
      </c>
      <c r="BF412" s="18">
        <f t="shared" si="153"/>
        <v>0</v>
      </c>
      <c r="BG412" s="19"/>
      <c r="BH412" s="19"/>
      <c r="BI412" s="19"/>
      <c r="BJ412" s="19">
        <f t="shared" si="167"/>
        <v>0</v>
      </c>
      <c r="BK412" s="18">
        <f t="shared" si="154"/>
        <v>0</v>
      </c>
    </row>
    <row r="413" spans="1:63" x14ac:dyDescent="0.25">
      <c r="A413" s="44">
        <v>209063300</v>
      </c>
      <c r="B413" s="46" t="s">
        <v>304</v>
      </c>
      <c r="C413" s="45">
        <f>VLOOKUP(A413,'[31]MD agosto datos (2)'!$B$1170:$J$1753,9,0)</f>
        <v>1.2450000000000001</v>
      </c>
      <c r="D413" s="35">
        <f>VLOOKUP(A413,'[31]MD agosto datos (2)'!$B$2:$I$585,6,0)</f>
        <v>0</v>
      </c>
      <c r="E413" s="35">
        <f>VLOOKUP(A413,'[31]MD agosto datos (2)'!$B$2:$H$585,7,0)</f>
        <v>0</v>
      </c>
      <c r="F413" s="36">
        <f>VLOOKUP(A413,'[31]MD agosto datos (2)'!$B$2:$I$585,8,0)</f>
        <v>0</v>
      </c>
      <c r="G413" s="35">
        <f t="shared" si="155"/>
        <v>0</v>
      </c>
      <c r="H413" s="35">
        <f t="shared" si="156"/>
        <v>0</v>
      </c>
      <c r="I413" s="35">
        <f>VLOOKUP(A413,'[31]MD agosto datos (2)'!$B$586:$I$1169,6,0)</f>
        <v>0</v>
      </c>
      <c r="J413" s="35">
        <f>VLOOKUP(A413,'[31]MD agosto datos (2)'!$B$586:$I$1169,7,0)</f>
        <v>0</v>
      </c>
      <c r="K413" s="36">
        <f>VLOOKUP(A413,'[31]MD agosto datos (2)'!$B$586:$I$1169,8,0)</f>
        <v>0</v>
      </c>
      <c r="L413" s="40">
        <f t="shared" si="157"/>
        <v>0</v>
      </c>
      <c r="M413" s="41">
        <f t="shared" si="158"/>
        <v>0</v>
      </c>
      <c r="N413" s="35">
        <f>VLOOKUP(A413,'[31]MD agosto datos (2)'!$B$1170:$I$1753,6,0)</f>
        <v>0</v>
      </c>
      <c r="O413" s="35">
        <f>VLOOKUP(A413,'[31]MD agosto datos (2)'!$B$1170:$I$1753,7,0)</f>
        <v>0</v>
      </c>
      <c r="P413" s="36">
        <f>VLOOKUP(A413,'[31]MD agosto datos (2)'!$B$1170:$I$1753,8,0)</f>
        <v>0</v>
      </c>
      <c r="Q413" s="42">
        <f t="shared" si="159"/>
        <v>0</v>
      </c>
      <c r="R413" s="43">
        <f t="shared" si="160"/>
        <v>0</v>
      </c>
      <c r="S413" s="15"/>
      <c r="T413" s="16"/>
      <c r="U413" s="16"/>
      <c r="V413" s="17">
        <f t="shared" si="161"/>
        <v>0</v>
      </c>
      <c r="W413" s="18">
        <f t="shared" si="145"/>
        <v>0</v>
      </c>
      <c r="X413" s="16"/>
      <c r="Y413" s="16"/>
      <c r="Z413" s="16"/>
      <c r="AA413" s="19">
        <f t="shared" si="146"/>
        <v>0</v>
      </c>
      <c r="AB413" s="20">
        <f t="shared" si="147"/>
        <v>0</v>
      </c>
      <c r="AC413" s="16"/>
      <c r="AD413" s="21"/>
      <c r="AE413" s="21"/>
      <c r="AF413" s="19">
        <f t="shared" si="144"/>
        <v>0</v>
      </c>
      <c r="AG413" s="20">
        <f t="shared" si="148"/>
        <v>0</v>
      </c>
      <c r="AH413" s="19"/>
      <c r="AI413" s="19"/>
      <c r="AJ413" s="19"/>
      <c r="AK413" s="19">
        <f t="shared" si="162"/>
        <v>0</v>
      </c>
      <c r="AL413" s="20">
        <f t="shared" si="149"/>
        <v>0</v>
      </c>
      <c r="AM413" s="19"/>
      <c r="AN413" s="19"/>
      <c r="AO413" s="19"/>
      <c r="AP413" s="19">
        <f t="shared" si="163"/>
        <v>0</v>
      </c>
      <c r="AQ413" s="20">
        <f t="shared" si="150"/>
        <v>0</v>
      </c>
      <c r="AR413" s="19"/>
      <c r="AS413" s="19"/>
      <c r="AT413" s="19"/>
      <c r="AU413" s="19">
        <f t="shared" si="164"/>
        <v>0</v>
      </c>
      <c r="AV413" s="20">
        <f t="shared" si="151"/>
        <v>0</v>
      </c>
      <c r="AW413" s="19"/>
      <c r="AX413" s="19"/>
      <c r="AY413" s="19"/>
      <c r="AZ413" s="19">
        <f t="shared" si="165"/>
        <v>0</v>
      </c>
      <c r="BA413" s="18">
        <f t="shared" si="152"/>
        <v>0</v>
      </c>
      <c r="BB413" s="19"/>
      <c r="BC413" s="19"/>
      <c r="BD413" s="19"/>
      <c r="BE413" s="19">
        <f t="shared" si="166"/>
        <v>0</v>
      </c>
      <c r="BF413" s="18">
        <f t="shared" si="153"/>
        <v>0</v>
      </c>
      <c r="BG413" s="19"/>
      <c r="BH413" s="19"/>
      <c r="BI413" s="19"/>
      <c r="BJ413" s="19">
        <f t="shared" si="167"/>
        <v>0</v>
      </c>
      <c r="BK413" s="18">
        <f t="shared" si="154"/>
        <v>0</v>
      </c>
    </row>
    <row r="414" spans="1:63" ht="24" x14ac:dyDescent="0.25">
      <c r="A414" s="44">
        <v>209063306</v>
      </c>
      <c r="B414" s="46" t="s">
        <v>305</v>
      </c>
      <c r="C414" s="45">
        <f>VLOOKUP(A414,'[31]MD agosto datos (2)'!$B$1170:$J$1753,9,0)</f>
        <v>0.84499999999999997</v>
      </c>
      <c r="D414" s="35">
        <f>VLOOKUP(A414,'[31]MD agosto datos (2)'!$B$2:$I$585,6,0)</f>
        <v>0</v>
      </c>
      <c r="E414" s="35">
        <f>VLOOKUP(A414,'[31]MD agosto datos (2)'!$B$2:$H$585,7,0)</f>
        <v>0</v>
      </c>
      <c r="F414" s="36">
        <f>VLOOKUP(A414,'[31]MD agosto datos (2)'!$B$2:$I$585,8,0)</f>
        <v>0</v>
      </c>
      <c r="G414" s="35">
        <f t="shared" si="155"/>
        <v>0</v>
      </c>
      <c r="H414" s="35">
        <f t="shared" si="156"/>
        <v>0</v>
      </c>
      <c r="I414" s="35">
        <f>VLOOKUP(A414,'[31]MD agosto datos (2)'!$B$586:$I$1169,6,0)</f>
        <v>0</v>
      </c>
      <c r="J414" s="35">
        <f>VLOOKUP(A414,'[31]MD agosto datos (2)'!$B$586:$I$1169,7,0)</f>
        <v>0</v>
      </c>
      <c r="K414" s="36">
        <f>VLOOKUP(A414,'[31]MD agosto datos (2)'!$B$586:$I$1169,8,0)</f>
        <v>0</v>
      </c>
      <c r="L414" s="40">
        <f t="shared" si="157"/>
        <v>0</v>
      </c>
      <c r="M414" s="41">
        <f t="shared" si="158"/>
        <v>0</v>
      </c>
      <c r="N414" s="35">
        <f>VLOOKUP(A414,'[31]MD agosto datos (2)'!$B$1170:$I$1753,6,0)</f>
        <v>0</v>
      </c>
      <c r="O414" s="35">
        <f>VLOOKUP(A414,'[31]MD agosto datos (2)'!$B$1170:$I$1753,7,0)</f>
        <v>0</v>
      </c>
      <c r="P414" s="36">
        <f>VLOOKUP(A414,'[31]MD agosto datos (2)'!$B$1170:$I$1753,8,0)</f>
        <v>0</v>
      </c>
      <c r="Q414" s="42">
        <f t="shared" si="159"/>
        <v>0</v>
      </c>
      <c r="R414" s="43">
        <f t="shared" si="160"/>
        <v>0</v>
      </c>
      <c r="S414" s="15"/>
      <c r="T414" s="16"/>
      <c r="U414" s="16"/>
      <c r="V414" s="17">
        <f t="shared" si="161"/>
        <v>0</v>
      </c>
      <c r="W414" s="18">
        <f t="shared" si="145"/>
        <v>0</v>
      </c>
      <c r="X414" s="16"/>
      <c r="Y414" s="16"/>
      <c r="Z414" s="16"/>
      <c r="AA414" s="19">
        <f t="shared" si="146"/>
        <v>0</v>
      </c>
      <c r="AB414" s="20">
        <f t="shared" si="147"/>
        <v>0</v>
      </c>
      <c r="AC414" s="16"/>
      <c r="AD414" s="21"/>
      <c r="AE414" s="21"/>
      <c r="AF414" s="19">
        <f t="shared" si="144"/>
        <v>0</v>
      </c>
      <c r="AG414" s="20">
        <f t="shared" si="148"/>
        <v>0</v>
      </c>
      <c r="AH414" s="19"/>
      <c r="AI414" s="19"/>
      <c r="AJ414" s="19"/>
      <c r="AK414" s="19">
        <f t="shared" si="162"/>
        <v>0</v>
      </c>
      <c r="AL414" s="20">
        <f t="shared" si="149"/>
        <v>0</v>
      </c>
      <c r="AM414" s="19"/>
      <c r="AN414" s="19"/>
      <c r="AO414" s="19"/>
      <c r="AP414" s="19">
        <f t="shared" si="163"/>
        <v>0</v>
      </c>
      <c r="AQ414" s="20">
        <f t="shared" si="150"/>
        <v>0</v>
      </c>
      <c r="AR414" s="19"/>
      <c r="AS414" s="19"/>
      <c r="AT414" s="19"/>
      <c r="AU414" s="19">
        <f t="shared" si="164"/>
        <v>0</v>
      </c>
      <c r="AV414" s="20">
        <f t="shared" si="151"/>
        <v>0</v>
      </c>
      <c r="AW414" s="19"/>
      <c r="AX414" s="19"/>
      <c r="AY414" s="19"/>
      <c r="AZ414" s="19">
        <f t="shared" si="165"/>
        <v>0</v>
      </c>
      <c r="BA414" s="18">
        <f t="shared" si="152"/>
        <v>0</v>
      </c>
      <c r="BB414" s="19"/>
      <c r="BC414" s="19"/>
      <c r="BD414" s="19"/>
      <c r="BE414" s="19">
        <f t="shared" si="166"/>
        <v>0</v>
      </c>
      <c r="BF414" s="18">
        <f t="shared" si="153"/>
        <v>0</v>
      </c>
      <c r="BG414" s="19"/>
      <c r="BH414" s="19"/>
      <c r="BI414" s="19"/>
      <c r="BJ414" s="19">
        <f t="shared" si="167"/>
        <v>0</v>
      </c>
      <c r="BK414" s="18">
        <f t="shared" si="154"/>
        <v>0</v>
      </c>
    </row>
    <row r="415" spans="1:63" x14ac:dyDescent="0.25">
      <c r="A415" s="44">
        <v>209063308</v>
      </c>
      <c r="B415" s="46" t="s">
        <v>306</v>
      </c>
      <c r="C415" s="45">
        <f>VLOOKUP(A415,'[31]MD agosto datos (2)'!$B$1170:$J$1753,9,0)</f>
        <v>2.64575</v>
      </c>
      <c r="D415" s="35">
        <f>VLOOKUP(A415,'[31]MD agosto datos (2)'!$B$2:$I$585,6,0)</f>
        <v>0</v>
      </c>
      <c r="E415" s="35">
        <f>VLOOKUP(A415,'[31]MD agosto datos (2)'!$B$2:$H$585,7,0)</f>
        <v>0</v>
      </c>
      <c r="F415" s="36">
        <f>VLOOKUP(A415,'[31]MD agosto datos (2)'!$B$2:$I$585,8,0)</f>
        <v>0</v>
      </c>
      <c r="G415" s="35">
        <f t="shared" si="155"/>
        <v>0</v>
      </c>
      <c r="H415" s="35">
        <f t="shared" si="156"/>
        <v>0</v>
      </c>
      <c r="I415" s="35">
        <f>VLOOKUP(A415,'[31]MD agosto datos (2)'!$B$586:$I$1169,6,0)</f>
        <v>0</v>
      </c>
      <c r="J415" s="35">
        <f>VLOOKUP(A415,'[31]MD agosto datos (2)'!$B$586:$I$1169,7,0)</f>
        <v>0</v>
      </c>
      <c r="K415" s="36">
        <f>VLOOKUP(A415,'[31]MD agosto datos (2)'!$B$586:$I$1169,8,0)</f>
        <v>0</v>
      </c>
      <c r="L415" s="40">
        <f t="shared" si="157"/>
        <v>0</v>
      </c>
      <c r="M415" s="41">
        <f t="shared" si="158"/>
        <v>0</v>
      </c>
      <c r="N415" s="35">
        <f>VLOOKUP(A415,'[31]MD agosto datos (2)'!$B$1170:$I$1753,6,0)</f>
        <v>0</v>
      </c>
      <c r="O415" s="35">
        <f>VLOOKUP(A415,'[31]MD agosto datos (2)'!$B$1170:$I$1753,7,0)</f>
        <v>0</v>
      </c>
      <c r="P415" s="36">
        <f>VLOOKUP(A415,'[31]MD agosto datos (2)'!$B$1170:$I$1753,8,0)</f>
        <v>0</v>
      </c>
      <c r="Q415" s="42">
        <f t="shared" si="159"/>
        <v>0</v>
      </c>
      <c r="R415" s="43">
        <f t="shared" si="160"/>
        <v>0</v>
      </c>
      <c r="S415" s="15"/>
      <c r="T415" s="16"/>
      <c r="U415" s="16"/>
      <c r="V415" s="17">
        <f t="shared" si="161"/>
        <v>0</v>
      </c>
      <c r="W415" s="18">
        <f t="shared" si="145"/>
        <v>0</v>
      </c>
      <c r="X415" s="16"/>
      <c r="Y415" s="16"/>
      <c r="Z415" s="16"/>
      <c r="AA415" s="19">
        <f t="shared" si="146"/>
        <v>0</v>
      </c>
      <c r="AB415" s="20">
        <f t="shared" si="147"/>
        <v>0</v>
      </c>
      <c r="AC415" s="16"/>
      <c r="AD415" s="21"/>
      <c r="AE415" s="21"/>
      <c r="AF415" s="19">
        <f t="shared" si="144"/>
        <v>0</v>
      </c>
      <c r="AG415" s="20">
        <f t="shared" si="148"/>
        <v>0</v>
      </c>
      <c r="AH415" s="19"/>
      <c r="AI415" s="19"/>
      <c r="AJ415" s="19"/>
      <c r="AK415" s="19">
        <f t="shared" si="162"/>
        <v>0</v>
      </c>
      <c r="AL415" s="20">
        <f t="shared" si="149"/>
        <v>0</v>
      </c>
      <c r="AM415" s="19"/>
      <c r="AN415" s="19"/>
      <c r="AO415" s="19"/>
      <c r="AP415" s="19">
        <f t="shared" si="163"/>
        <v>0</v>
      </c>
      <c r="AQ415" s="20">
        <f t="shared" si="150"/>
        <v>0</v>
      </c>
      <c r="AR415" s="19"/>
      <c r="AS415" s="19"/>
      <c r="AT415" s="19"/>
      <c r="AU415" s="19">
        <f t="shared" si="164"/>
        <v>0</v>
      </c>
      <c r="AV415" s="20">
        <f t="shared" si="151"/>
        <v>0</v>
      </c>
      <c r="AW415" s="19"/>
      <c r="AX415" s="19"/>
      <c r="AY415" s="19"/>
      <c r="AZ415" s="19">
        <f t="shared" si="165"/>
        <v>0</v>
      </c>
      <c r="BA415" s="18">
        <f t="shared" si="152"/>
        <v>0</v>
      </c>
      <c r="BB415" s="19"/>
      <c r="BC415" s="19"/>
      <c r="BD415" s="19"/>
      <c r="BE415" s="19">
        <f t="shared" si="166"/>
        <v>0</v>
      </c>
      <c r="BF415" s="18">
        <f t="shared" si="153"/>
        <v>0</v>
      </c>
      <c r="BG415" s="19"/>
      <c r="BH415" s="19"/>
      <c r="BI415" s="19"/>
      <c r="BJ415" s="19">
        <f t="shared" si="167"/>
        <v>0</v>
      </c>
      <c r="BK415" s="18">
        <f t="shared" si="154"/>
        <v>0</v>
      </c>
    </row>
    <row r="416" spans="1:63" ht="24" x14ac:dyDescent="0.25">
      <c r="A416" s="44">
        <v>209063402</v>
      </c>
      <c r="B416" s="46" t="s">
        <v>310</v>
      </c>
      <c r="C416" s="45">
        <f>VLOOKUP(A416,'[31]MD agosto datos (2)'!$B$1170:$J$1753,9,0)</f>
        <v>1.365</v>
      </c>
      <c r="D416" s="35">
        <f>VLOOKUP(A416,'[31]MD agosto datos (2)'!$B$2:$I$585,6,0)</f>
        <v>0</v>
      </c>
      <c r="E416" s="35">
        <f>VLOOKUP(A416,'[31]MD agosto datos (2)'!$B$2:$H$585,7,0)</f>
        <v>0</v>
      </c>
      <c r="F416" s="36">
        <f>VLOOKUP(A416,'[31]MD agosto datos (2)'!$B$2:$I$585,8,0)</f>
        <v>0</v>
      </c>
      <c r="G416" s="35">
        <f t="shared" si="155"/>
        <v>0</v>
      </c>
      <c r="H416" s="35">
        <f t="shared" si="156"/>
        <v>0</v>
      </c>
      <c r="I416" s="35">
        <f>VLOOKUP(A416,'[31]MD agosto datos (2)'!$B$586:$I$1169,6,0)</f>
        <v>0</v>
      </c>
      <c r="J416" s="35">
        <f>VLOOKUP(A416,'[31]MD agosto datos (2)'!$B$586:$I$1169,7,0)</f>
        <v>0</v>
      </c>
      <c r="K416" s="36">
        <f>VLOOKUP(A416,'[31]MD agosto datos (2)'!$B$586:$I$1169,8,0)</f>
        <v>0</v>
      </c>
      <c r="L416" s="40">
        <f t="shared" si="157"/>
        <v>0</v>
      </c>
      <c r="M416" s="41">
        <f t="shared" si="158"/>
        <v>0</v>
      </c>
      <c r="N416" s="35">
        <f>VLOOKUP(A416,'[31]MD agosto datos (2)'!$B$1170:$I$1753,6,0)</f>
        <v>0</v>
      </c>
      <c r="O416" s="35">
        <f>VLOOKUP(A416,'[31]MD agosto datos (2)'!$B$1170:$I$1753,7,0)</f>
        <v>0</v>
      </c>
      <c r="P416" s="36">
        <f>VLOOKUP(A416,'[31]MD agosto datos (2)'!$B$1170:$I$1753,8,0)</f>
        <v>0</v>
      </c>
      <c r="Q416" s="42">
        <f t="shared" si="159"/>
        <v>0</v>
      </c>
      <c r="R416" s="43">
        <f t="shared" si="160"/>
        <v>0</v>
      </c>
      <c r="S416" s="15"/>
      <c r="T416" s="16"/>
      <c r="U416" s="16"/>
      <c r="V416" s="17">
        <f t="shared" si="161"/>
        <v>0</v>
      </c>
      <c r="W416" s="18">
        <f t="shared" si="145"/>
        <v>0</v>
      </c>
      <c r="X416" s="16"/>
      <c r="Y416" s="16"/>
      <c r="Z416" s="16"/>
      <c r="AA416" s="19">
        <f t="shared" si="146"/>
        <v>0</v>
      </c>
      <c r="AB416" s="20">
        <f t="shared" si="147"/>
        <v>0</v>
      </c>
      <c r="AC416" s="16"/>
      <c r="AD416" s="21"/>
      <c r="AE416" s="21"/>
      <c r="AF416" s="19">
        <f t="shared" si="144"/>
        <v>0</v>
      </c>
      <c r="AG416" s="20">
        <f t="shared" si="148"/>
        <v>0</v>
      </c>
      <c r="AH416" s="19"/>
      <c r="AI416" s="19"/>
      <c r="AJ416" s="19"/>
      <c r="AK416" s="19">
        <f t="shared" si="162"/>
        <v>0</v>
      </c>
      <c r="AL416" s="20">
        <f t="shared" si="149"/>
        <v>0</v>
      </c>
      <c r="AM416" s="19"/>
      <c r="AN416" s="19"/>
      <c r="AO416" s="19"/>
      <c r="AP416" s="19">
        <f t="shared" si="163"/>
        <v>0</v>
      </c>
      <c r="AQ416" s="20">
        <f t="shared" si="150"/>
        <v>0</v>
      </c>
      <c r="AR416" s="19"/>
      <c r="AS416" s="19"/>
      <c r="AT416" s="19"/>
      <c r="AU416" s="19">
        <f t="shared" si="164"/>
        <v>0</v>
      </c>
      <c r="AV416" s="20">
        <f t="shared" si="151"/>
        <v>0</v>
      </c>
      <c r="AW416" s="19"/>
      <c r="AX416" s="19"/>
      <c r="AY416" s="19"/>
      <c r="AZ416" s="19">
        <f t="shared" si="165"/>
        <v>0</v>
      </c>
      <c r="BA416" s="18">
        <f t="shared" si="152"/>
        <v>0</v>
      </c>
      <c r="BB416" s="19"/>
      <c r="BC416" s="19"/>
      <c r="BD416" s="19"/>
      <c r="BE416" s="19">
        <f t="shared" si="166"/>
        <v>0</v>
      </c>
      <c r="BF416" s="18">
        <f t="shared" si="153"/>
        <v>0</v>
      </c>
      <c r="BG416" s="19"/>
      <c r="BH416" s="19"/>
      <c r="BI416" s="19"/>
      <c r="BJ416" s="19">
        <f t="shared" si="167"/>
        <v>0</v>
      </c>
      <c r="BK416" s="18">
        <f t="shared" si="154"/>
        <v>0</v>
      </c>
    </row>
    <row r="417" spans="1:63" ht="24" x14ac:dyDescent="0.25">
      <c r="A417" s="44">
        <v>209063404</v>
      </c>
      <c r="B417" s="46" t="s">
        <v>311</v>
      </c>
      <c r="C417" s="45">
        <f>VLOOKUP(A417,'[31]MD agosto datos (2)'!$B$1170:$J$1753,9,0)</f>
        <v>1.3149999999999999</v>
      </c>
      <c r="D417" s="35">
        <f>VLOOKUP(A417,'[31]MD agosto datos (2)'!$B$2:$I$585,6,0)</f>
        <v>0</v>
      </c>
      <c r="E417" s="35">
        <f>VLOOKUP(A417,'[31]MD agosto datos (2)'!$B$2:$H$585,7,0)</f>
        <v>0</v>
      </c>
      <c r="F417" s="36">
        <f>VLOOKUP(A417,'[31]MD agosto datos (2)'!$B$2:$I$585,8,0)</f>
        <v>0</v>
      </c>
      <c r="G417" s="35">
        <f t="shared" si="155"/>
        <v>0</v>
      </c>
      <c r="H417" s="35">
        <f t="shared" si="156"/>
        <v>0</v>
      </c>
      <c r="I417" s="35">
        <f>VLOOKUP(A417,'[31]MD agosto datos (2)'!$B$586:$I$1169,6,0)</f>
        <v>0</v>
      </c>
      <c r="J417" s="35">
        <f>VLOOKUP(A417,'[31]MD agosto datos (2)'!$B$586:$I$1169,7,0)</f>
        <v>0</v>
      </c>
      <c r="K417" s="36">
        <f>VLOOKUP(A417,'[31]MD agosto datos (2)'!$B$586:$I$1169,8,0)</f>
        <v>0</v>
      </c>
      <c r="L417" s="40">
        <f t="shared" si="157"/>
        <v>0</v>
      </c>
      <c r="M417" s="41">
        <f t="shared" si="158"/>
        <v>0</v>
      </c>
      <c r="N417" s="35">
        <f>VLOOKUP(A417,'[31]MD agosto datos (2)'!$B$1170:$I$1753,6,0)</f>
        <v>0</v>
      </c>
      <c r="O417" s="35">
        <f>VLOOKUP(A417,'[31]MD agosto datos (2)'!$B$1170:$I$1753,7,0)</f>
        <v>0</v>
      </c>
      <c r="P417" s="36">
        <f>VLOOKUP(A417,'[31]MD agosto datos (2)'!$B$1170:$I$1753,8,0)</f>
        <v>0</v>
      </c>
      <c r="Q417" s="42">
        <f t="shared" si="159"/>
        <v>0</v>
      </c>
      <c r="R417" s="43">
        <f t="shared" si="160"/>
        <v>0</v>
      </c>
      <c r="S417" s="15"/>
      <c r="T417" s="16"/>
      <c r="U417" s="16"/>
      <c r="V417" s="17">
        <f t="shared" si="161"/>
        <v>0</v>
      </c>
      <c r="W417" s="18">
        <f t="shared" si="145"/>
        <v>0</v>
      </c>
      <c r="X417" s="16"/>
      <c r="Y417" s="16"/>
      <c r="Z417" s="16"/>
      <c r="AA417" s="19">
        <f t="shared" si="146"/>
        <v>0</v>
      </c>
      <c r="AB417" s="20">
        <f t="shared" si="147"/>
        <v>0</v>
      </c>
      <c r="AC417" s="16"/>
      <c r="AD417" s="21"/>
      <c r="AE417" s="21"/>
      <c r="AF417" s="19">
        <f t="shared" si="144"/>
        <v>0</v>
      </c>
      <c r="AG417" s="20">
        <f t="shared" si="148"/>
        <v>0</v>
      </c>
      <c r="AH417" s="19"/>
      <c r="AI417" s="19"/>
      <c r="AJ417" s="19"/>
      <c r="AK417" s="19">
        <f t="shared" si="162"/>
        <v>0</v>
      </c>
      <c r="AL417" s="20">
        <f t="shared" si="149"/>
        <v>0</v>
      </c>
      <c r="AM417" s="19"/>
      <c r="AN417" s="19"/>
      <c r="AO417" s="19"/>
      <c r="AP417" s="19">
        <f t="shared" si="163"/>
        <v>0</v>
      </c>
      <c r="AQ417" s="20">
        <f t="shared" si="150"/>
        <v>0</v>
      </c>
      <c r="AR417" s="19"/>
      <c r="AS417" s="19"/>
      <c r="AT417" s="19"/>
      <c r="AU417" s="19">
        <f t="shared" si="164"/>
        <v>0</v>
      </c>
      <c r="AV417" s="20">
        <f t="shared" si="151"/>
        <v>0</v>
      </c>
      <c r="AW417" s="19"/>
      <c r="AX417" s="19"/>
      <c r="AY417" s="19"/>
      <c r="AZ417" s="19">
        <f t="shared" si="165"/>
        <v>0</v>
      </c>
      <c r="BA417" s="18">
        <f t="shared" si="152"/>
        <v>0</v>
      </c>
      <c r="BB417" s="19"/>
      <c r="BC417" s="19"/>
      <c r="BD417" s="19"/>
      <c r="BE417" s="19">
        <f t="shared" si="166"/>
        <v>0</v>
      </c>
      <c r="BF417" s="18">
        <f t="shared" si="153"/>
        <v>0</v>
      </c>
      <c r="BG417" s="19"/>
      <c r="BH417" s="19"/>
      <c r="BI417" s="19"/>
      <c r="BJ417" s="19">
        <f t="shared" si="167"/>
        <v>0</v>
      </c>
      <c r="BK417" s="18">
        <f t="shared" si="154"/>
        <v>0</v>
      </c>
    </row>
    <row r="418" spans="1:63" ht="24" x14ac:dyDescent="0.25">
      <c r="A418" s="44">
        <v>209063406</v>
      </c>
      <c r="B418" s="46" t="s">
        <v>312</v>
      </c>
      <c r="C418" s="45">
        <f>VLOOKUP(A418,'[31]MD agosto datos (2)'!$B$1170:$J$1753,9,0)</f>
        <v>1.2949999999999999</v>
      </c>
      <c r="D418" s="35">
        <f>VLOOKUP(A418,'[31]MD agosto datos (2)'!$B$2:$I$585,6,0)</f>
        <v>0</v>
      </c>
      <c r="E418" s="35">
        <f>VLOOKUP(A418,'[31]MD agosto datos (2)'!$B$2:$H$585,7,0)</f>
        <v>0</v>
      </c>
      <c r="F418" s="36">
        <f>VLOOKUP(A418,'[31]MD agosto datos (2)'!$B$2:$I$585,8,0)</f>
        <v>0</v>
      </c>
      <c r="G418" s="35">
        <f t="shared" si="155"/>
        <v>0</v>
      </c>
      <c r="H418" s="35">
        <f t="shared" si="156"/>
        <v>0</v>
      </c>
      <c r="I418" s="35">
        <f>VLOOKUP(A418,'[31]MD agosto datos (2)'!$B$586:$I$1169,6,0)</f>
        <v>0</v>
      </c>
      <c r="J418" s="35">
        <f>VLOOKUP(A418,'[31]MD agosto datos (2)'!$B$586:$I$1169,7,0)</f>
        <v>0</v>
      </c>
      <c r="K418" s="36">
        <f>VLOOKUP(A418,'[31]MD agosto datos (2)'!$B$586:$I$1169,8,0)</f>
        <v>0</v>
      </c>
      <c r="L418" s="40">
        <f t="shared" si="157"/>
        <v>0</v>
      </c>
      <c r="M418" s="41">
        <f t="shared" si="158"/>
        <v>0</v>
      </c>
      <c r="N418" s="35">
        <f>VLOOKUP(A418,'[31]MD agosto datos (2)'!$B$1170:$I$1753,6,0)</f>
        <v>0</v>
      </c>
      <c r="O418" s="35">
        <f>VLOOKUP(A418,'[31]MD agosto datos (2)'!$B$1170:$I$1753,7,0)</f>
        <v>0</v>
      </c>
      <c r="P418" s="36">
        <f>VLOOKUP(A418,'[31]MD agosto datos (2)'!$B$1170:$I$1753,8,0)</f>
        <v>0</v>
      </c>
      <c r="Q418" s="42">
        <f t="shared" si="159"/>
        <v>0</v>
      </c>
      <c r="R418" s="43">
        <f t="shared" si="160"/>
        <v>0</v>
      </c>
      <c r="S418" s="15"/>
      <c r="T418" s="16"/>
      <c r="U418" s="16"/>
      <c r="V418" s="17">
        <f t="shared" si="161"/>
        <v>0</v>
      </c>
      <c r="W418" s="18">
        <f t="shared" si="145"/>
        <v>0</v>
      </c>
      <c r="X418" s="16"/>
      <c r="Y418" s="16"/>
      <c r="Z418" s="16"/>
      <c r="AA418" s="19">
        <f t="shared" si="146"/>
        <v>0</v>
      </c>
      <c r="AB418" s="20">
        <f t="shared" si="147"/>
        <v>0</v>
      </c>
      <c r="AC418" s="16"/>
      <c r="AD418" s="21"/>
      <c r="AE418" s="21"/>
      <c r="AF418" s="19">
        <f t="shared" si="144"/>
        <v>0</v>
      </c>
      <c r="AG418" s="20">
        <f t="shared" si="148"/>
        <v>0</v>
      </c>
      <c r="AH418" s="19"/>
      <c r="AI418" s="19"/>
      <c r="AJ418" s="19"/>
      <c r="AK418" s="19">
        <f t="shared" si="162"/>
        <v>0</v>
      </c>
      <c r="AL418" s="20">
        <f t="shared" si="149"/>
        <v>0</v>
      </c>
      <c r="AM418" s="19"/>
      <c r="AN418" s="19"/>
      <c r="AO418" s="19"/>
      <c r="AP418" s="19">
        <f t="shared" si="163"/>
        <v>0</v>
      </c>
      <c r="AQ418" s="20">
        <f t="shared" si="150"/>
        <v>0</v>
      </c>
      <c r="AR418" s="19"/>
      <c r="AS418" s="19"/>
      <c r="AT418" s="19"/>
      <c r="AU418" s="19">
        <f t="shared" si="164"/>
        <v>0</v>
      </c>
      <c r="AV418" s="20">
        <f t="shared" si="151"/>
        <v>0</v>
      </c>
      <c r="AW418" s="19"/>
      <c r="AX418" s="19"/>
      <c r="AY418" s="19"/>
      <c r="AZ418" s="19">
        <f t="shared" si="165"/>
        <v>0</v>
      </c>
      <c r="BA418" s="18">
        <f t="shared" si="152"/>
        <v>0</v>
      </c>
      <c r="BB418" s="19"/>
      <c r="BC418" s="19"/>
      <c r="BD418" s="19"/>
      <c r="BE418" s="19">
        <f t="shared" si="166"/>
        <v>0</v>
      </c>
      <c r="BF418" s="18">
        <f t="shared" si="153"/>
        <v>0</v>
      </c>
      <c r="BG418" s="19"/>
      <c r="BH418" s="19"/>
      <c r="BI418" s="19"/>
      <c r="BJ418" s="19">
        <f t="shared" si="167"/>
        <v>0</v>
      </c>
      <c r="BK418" s="18">
        <f t="shared" si="154"/>
        <v>0</v>
      </c>
    </row>
    <row r="419" spans="1:63" x14ac:dyDescent="0.25">
      <c r="A419" s="44">
        <v>209063500</v>
      </c>
      <c r="B419" s="46" t="s">
        <v>313</v>
      </c>
      <c r="C419" s="45">
        <f>VLOOKUP(A419,'[31]MD agosto datos (2)'!$B$1170:$J$1753,9,0)</f>
        <v>1.59</v>
      </c>
      <c r="D419" s="35">
        <f>VLOOKUP(A419,'[31]MD agosto datos (2)'!$B$2:$I$585,6,0)</f>
        <v>3096</v>
      </c>
      <c r="E419" s="35">
        <f>VLOOKUP(A419,'[31]MD agosto datos (2)'!$B$2:$H$585,7,0)</f>
        <v>0</v>
      </c>
      <c r="F419" s="36">
        <f>VLOOKUP(A419,'[31]MD agosto datos (2)'!$B$2:$I$585,8,0)</f>
        <v>0</v>
      </c>
      <c r="G419" s="35">
        <f t="shared" si="155"/>
        <v>3096</v>
      </c>
      <c r="H419" s="35">
        <f t="shared" si="156"/>
        <v>4922.6400000000003</v>
      </c>
      <c r="I419" s="35">
        <f>VLOOKUP(A419,'[31]MD agosto datos (2)'!$B$586:$I$1169,6,0)</f>
        <v>936</v>
      </c>
      <c r="J419" s="35">
        <f>VLOOKUP(A419,'[31]MD agosto datos (2)'!$B$586:$I$1169,7,0)</f>
        <v>72</v>
      </c>
      <c r="K419" s="36">
        <f>VLOOKUP(A419,'[31]MD agosto datos (2)'!$B$586:$I$1169,8,0)</f>
        <v>144</v>
      </c>
      <c r="L419" s="40">
        <f t="shared" si="157"/>
        <v>1152</v>
      </c>
      <c r="M419" s="41">
        <f t="shared" si="158"/>
        <v>1831.68</v>
      </c>
      <c r="N419" s="35">
        <f>VLOOKUP(A419,'[31]MD agosto datos (2)'!$B$1170:$I$1753,6,0)</f>
        <v>0</v>
      </c>
      <c r="O419" s="35">
        <f>VLOOKUP(A419,'[31]MD agosto datos (2)'!$B$1170:$I$1753,7,0)</f>
        <v>72</v>
      </c>
      <c r="P419" s="36">
        <f>VLOOKUP(A419,'[31]MD agosto datos (2)'!$B$1170:$I$1753,8,0)</f>
        <v>144</v>
      </c>
      <c r="Q419" s="42">
        <f t="shared" si="159"/>
        <v>216</v>
      </c>
      <c r="R419" s="43">
        <f t="shared" si="160"/>
        <v>343.44</v>
      </c>
      <c r="S419" s="15"/>
      <c r="T419" s="16"/>
      <c r="U419" s="16"/>
      <c r="V419" s="17">
        <f t="shared" si="161"/>
        <v>0</v>
      </c>
      <c r="W419" s="18">
        <f t="shared" si="145"/>
        <v>0</v>
      </c>
      <c r="X419" s="16"/>
      <c r="Y419" s="16"/>
      <c r="Z419" s="16"/>
      <c r="AA419" s="19">
        <f t="shared" si="146"/>
        <v>0</v>
      </c>
      <c r="AB419" s="20">
        <f t="shared" si="147"/>
        <v>0</v>
      </c>
      <c r="AC419" s="16"/>
      <c r="AD419" s="21"/>
      <c r="AE419" s="21"/>
      <c r="AF419" s="19">
        <f t="shared" si="144"/>
        <v>0</v>
      </c>
      <c r="AG419" s="20">
        <f t="shared" si="148"/>
        <v>0</v>
      </c>
      <c r="AH419" s="19"/>
      <c r="AI419" s="19"/>
      <c r="AJ419" s="19"/>
      <c r="AK419" s="19">
        <f t="shared" si="162"/>
        <v>0</v>
      </c>
      <c r="AL419" s="20">
        <f t="shared" si="149"/>
        <v>0</v>
      </c>
      <c r="AM419" s="19"/>
      <c r="AN419" s="19"/>
      <c r="AO419" s="19"/>
      <c r="AP419" s="19">
        <f t="shared" si="163"/>
        <v>0</v>
      </c>
      <c r="AQ419" s="20">
        <f t="shared" si="150"/>
        <v>0</v>
      </c>
      <c r="AR419" s="19"/>
      <c r="AS419" s="19"/>
      <c r="AT419" s="19"/>
      <c r="AU419" s="19">
        <f t="shared" si="164"/>
        <v>0</v>
      </c>
      <c r="AV419" s="20">
        <f t="shared" si="151"/>
        <v>0</v>
      </c>
      <c r="AW419" s="19"/>
      <c r="AX419" s="19"/>
      <c r="AY419" s="19"/>
      <c r="AZ419" s="19">
        <f t="shared" si="165"/>
        <v>0</v>
      </c>
      <c r="BA419" s="18">
        <f t="shared" si="152"/>
        <v>0</v>
      </c>
      <c r="BB419" s="19"/>
      <c r="BC419" s="19"/>
      <c r="BD419" s="19"/>
      <c r="BE419" s="19">
        <f t="shared" si="166"/>
        <v>0</v>
      </c>
      <c r="BF419" s="18">
        <f t="shared" si="153"/>
        <v>0</v>
      </c>
      <c r="BG419" s="19"/>
      <c r="BH419" s="19"/>
      <c r="BI419" s="19"/>
      <c r="BJ419" s="19">
        <f t="shared" si="167"/>
        <v>0</v>
      </c>
      <c r="BK419" s="18">
        <f t="shared" si="154"/>
        <v>0</v>
      </c>
    </row>
    <row r="420" spans="1:63" ht="36" x14ac:dyDescent="0.25">
      <c r="A420" s="44">
        <v>209063504</v>
      </c>
      <c r="B420" s="46" t="s">
        <v>314</v>
      </c>
      <c r="C420" s="45">
        <f>VLOOKUP(A420,'[31]MD agosto datos (2)'!$B$1170:$J$1753,9,0)</f>
        <v>1.39</v>
      </c>
      <c r="D420" s="35">
        <f>VLOOKUP(A420,'[31]MD agosto datos (2)'!$B$2:$I$585,6,0)</f>
        <v>0</v>
      </c>
      <c r="E420" s="35">
        <f>VLOOKUP(A420,'[31]MD agosto datos (2)'!$B$2:$H$585,7,0)</f>
        <v>0</v>
      </c>
      <c r="F420" s="36">
        <f>VLOOKUP(A420,'[31]MD agosto datos (2)'!$B$2:$I$585,8,0)</f>
        <v>0</v>
      </c>
      <c r="G420" s="35">
        <f t="shared" si="155"/>
        <v>0</v>
      </c>
      <c r="H420" s="35">
        <f t="shared" si="156"/>
        <v>0</v>
      </c>
      <c r="I420" s="35">
        <f>VLOOKUP(A420,'[31]MD agosto datos (2)'!$B$586:$I$1169,6,0)</f>
        <v>0</v>
      </c>
      <c r="J420" s="35">
        <f>VLOOKUP(A420,'[31]MD agosto datos (2)'!$B$586:$I$1169,7,0)</f>
        <v>0</v>
      </c>
      <c r="K420" s="36">
        <f>VLOOKUP(A420,'[31]MD agosto datos (2)'!$B$586:$I$1169,8,0)</f>
        <v>0</v>
      </c>
      <c r="L420" s="40">
        <f t="shared" si="157"/>
        <v>0</v>
      </c>
      <c r="M420" s="41">
        <f t="shared" si="158"/>
        <v>0</v>
      </c>
      <c r="N420" s="35">
        <f>VLOOKUP(A420,'[31]MD agosto datos (2)'!$B$1170:$I$1753,6,0)</f>
        <v>0</v>
      </c>
      <c r="O420" s="35">
        <f>VLOOKUP(A420,'[31]MD agosto datos (2)'!$B$1170:$I$1753,7,0)</f>
        <v>0</v>
      </c>
      <c r="P420" s="36">
        <f>VLOOKUP(A420,'[31]MD agosto datos (2)'!$B$1170:$I$1753,8,0)</f>
        <v>0</v>
      </c>
      <c r="Q420" s="42">
        <f t="shared" si="159"/>
        <v>0</v>
      </c>
      <c r="R420" s="43">
        <f t="shared" si="160"/>
        <v>0</v>
      </c>
      <c r="S420" s="15"/>
      <c r="T420" s="16"/>
      <c r="U420" s="16"/>
      <c r="V420" s="17">
        <f t="shared" si="161"/>
        <v>0</v>
      </c>
      <c r="W420" s="18">
        <f t="shared" si="145"/>
        <v>0</v>
      </c>
      <c r="X420" s="16"/>
      <c r="Y420" s="16"/>
      <c r="Z420" s="16"/>
      <c r="AA420" s="19">
        <f t="shared" si="146"/>
        <v>0</v>
      </c>
      <c r="AB420" s="20">
        <f t="shared" si="147"/>
        <v>0</v>
      </c>
      <c r="AC420" s="16"/>
      <c r="AD420" s="21"/>
      <c r="AE420" s="21"/>
      <c r="AF420" s="19">
        <f t="shared" si="144"/>
        <v>0</v>
      </c>
      <c r="AG420" s="20">
        <f t="shared" si="148"/>
        <v>0</v>
      </c>
      <c r="AH420" s="19"/>
      <c r="AI420" s="19"/>
      <c r="AJ420" s="19"/>
      <c r="AK420" s="19">
        <f t="shared" si="162"/>
        <v>0</v>
      </c>
      <c r="AL420" s="20">
        <f t="shared" si="149"/>
        <v>0</v>
      </c>
      <c r="AM420" s="19"/>
      <c r="AN420" s="19"/>
      <c r="AO420" s="19"/>
      <c r="AP420" s="19">
        <f t="shared" si="163"/>
        <v>0</v>
      </c>
      <c r="AQ420" s="20">
        <f t="shared" si="150"/>
        <v>0</v>
      </c>
      <c r="AR420" s="19"/>
      <c r="AS420" s="19"/>
      <c r="AT420" s="19"/>
      <c r="AU420" s="19">
        <f t="shared" si="164"/>
        <v>0</v>
      </c>
      <c r="AV420" s="20">
        <f t="shared" si="151"/>
        <v>0</v>
      </c>
      <c r="AW420" s="19"/>
      <c r="AX420" s="19"/>
      <c r="AY420" s="19"/>
      <c r="AZ420" s="19">
        <f t="shared" si="165"/>
        <v>0</v>
      </c>
      <c r="BA420" s="18">
        <f t="shared" si="152"/>
        <v>0</v>
      </c>
      <c r="BB420" s="19"/>
      <c r="BC420" s="19"/>
      <c r="BD420" s="19"/>
      <c r="BE420" s="19">
        <f t="shared" si="166"/>
        <v>0</v>
      </c>
      <c r="BF420" s="18">
        <f t="shared" si="153"/>
        <v>0</v>
      </c>
      <c r="BG420" s="19"/>
      <c r="BH420" s="19"/>
      <c r="BI420" s="19"/>
      <c r="BJ420" s="19">
        <f t="shared" si="167"/>
        <v>0</v>
      </c>
      <c r="BK420" s="18">
        <f t="shared" si="154"/>
        <v>0</v>
      </c>
    </row>
    <row r="421" spans="1:63" ht="24" x14ac:dyDescent="0.25">
      <c r="A421" s="44">
        <v>209063509</v>
      </c>
      <c r="B421" s="46" t="s">
        <v>315</v>
      </c>
      <c r="C421" s="45">
        <f>VLOOKUP(A421,'[31]MD agosto datos (2)'!$B$1170:$J$1753,9,0)</f>
        <v>1.38</v>
      </c>
      <c r="D421" s="35">
        <f>VLOOKUP(A421,'[31]MD agosto datos (2)'!$B$2:$I$585,6,0)</f>
        <v>0</v>
      </c>
      <c r="E421" s="35">
        <f>VLOOKUP(A421,'[31]MD agosto datos (2)'!$B$2:$H$585,7,0)</f>
        <v>0</v>
      </c>
      <c r="F421" s="36">
        <f>VLOOKUP(A421,'[31]MD agosto datos (2)'!$B$2:$I$585,8,0)</f>
        <v>0</v>
      </c>
      <c r="G421" s="35">
        <f t="shared" si="155"/>
        <v>0</v>
      </c>
      <c r="H421" s="35">
        <f t="shared" si="156"/>
        <v>0</v>
      </c>
      <c r="I421" s="35">
        <f>VLOOKUP(A421,'[31]MD agosto datos (2)'!$B$586:$I$1169,6,0)</f>
        <v>0</v>
      </c>
      <c r="J421" s="35">
        <f>VLOOKUP(A421,'[31]MD agosto datos (2)'!$B$586:$I$1169,7,0)</f>
        <v>0</v>
      </c>
      <c r="K421" s="36">
        <f>VLOOKUP(A421,'[31]MD agosto datos (2)'!$B$586:$I$1169,8,0)</f>
        <v>0</v>
      </c>
      <c r="L421" s="40">
        <f t="shared" si="157"/>
        <v>0</v>
      </c>
      <c r="M421" s="41">
        <f t="shared" si="158"/>
        <v>0</v>
      </c>
      <c r="N421" s="35">
        <f>VLOOKUP(A421,'[31]MD agosto datos (2)'!$B$1170:$I$1753,6,0)</f>
        <v>0</v>
      </c>
      <c r="O421" s="35">
        <f>VLOOKUP(A421,'[31]MD agosto datos (2)'!$B$1170:$I$1753,7,0)</f>
        <v>0</v>
      </c>
      <c r="P421" s="36">
        <f>VLOOKUP(A421,'[31]MD agosto datos (2)'!$B$1170:$I$1753,8,0)</f>
        <v>0</v>
      </c>
      <c r="Q421" s="42">
        <f t="shared" si="159"/>
        <v>0</v>
      </c>
      <c r="R421" s="43">
        <f t="shared" si="160"/>
        <v>0</v>
      </c>
      <c r="S421" s="15"/>
      <c r="T421" s="16"/>
      <c r="U421" s="16"/>
      <c r="V421" s="17">
        <f t="shared" si="161"/>
        <v>0</v>
      </c>
      <c r="W421" s="18">
        <f t="shared" si="145"/>
        <v>0</v>
      </c>
      <c r="X421" s="16"/>
      <c r="Y421" s="16"/>
      <c r="Z421" s="16"/>
      <c r="AA421" s="19">
        <f t="shared" si="146"/>
        <v>0</v>
      </c>
      <c r="AB421" s="20">
        <f t="shared" si="147"/>
        <v>0</v>
      </c>
      <c r="AC421" s="16"/>
      <c r="AD421" s="21"/>
      <c r="AE421" s="21"/>
      <c r="AF421" s="19">
        <f t="shared" si="144"/>
        <v>0</v>
      </c>
      <c r="AG421" s="20">
        <f t="shared" si="148"/>
        <v>0</v>
      </c>
      <c r="AH421" s="19"/>
      <c r="AI421" s="19"/>
      <c r="AJ421" s="19"/>
      <c r="AK421" s="19">
        <f t="shared" si="162"/>
        <v>0</v>
      </c>
      <c r="AL421" s="20">
        <f t="shared" si="149"/>
        <v>0</v>
      </c>
      <c r="AM421" s="19"/>
      <c r="AN421" s="19"/>
      <c r="AO421" s="19"/>
      <c r="AP421" s="19">
        <f t="shared" si="163"/>
        <v>0</v>
      </c>
      <c r="AQ421" s="20">
        <f t="shared" si="150"/>
        <v>0</v>
      </c>
      <c r="AR421" s="19"/>
      <c r="AS421" s="19"/>
      <c r="AT421" s="19"/>
      <c r="AU421" s="19">
        <f t="shared" si="164"/>
        <v>0</v>
      </c>
      <c r="AV421" s="20">
        <f t="shared" si="151"/>
        <v>0</v>
      </c>
      <c r="AW421" s="19"/>
      <c r="AX421" s="19"/>
      <c r="AY421" s="19"/>
      <c r="AZ421" s="19">
        <f t="shared" si="165"/>
        <v>0</v>
      </c>
      <c r="BA421" s="18">
        <f t="shared" si="152"/>
        <v>0</v>
      </c>
      <c r="BB421" s="19"/>
      <c r="BC421" s="19"/>
      <c r="BD421" s="19"/>
      <c r="BE421" s="19">
        <f t="shared" si="166"/>
        <v>0</v>
      </c>
      <c r="BF421" s="18">
        <f t="shared" si="153"/>
        <v>0</v>
      </c>
      <c r="BG421" s="19"/>
      <c r="BH421" s="19"/>
      <c r="BI421" s="19"/>
      <c r="BJ421" s="19">
        <f t="shared" si="167"/>
        <v>0</v>
      </c>
      <c r="BK421" s="18">
        <f t="shared" si="154"/>
        <v>0</v>
      </c>
    </row>
    <row r="422" spans="1:63" x14ac:dyDescent="0.25">
      <c r="A422" s="44">
        <v>209063510</v>
      </c>
      <c r="B422" s="46" t="s">
        <v>316</v>
      </c>
      <c r="C422" s="45">
        <f>VLOOKUP(A422,'[31]MD agosto datos (2)'!$B$1170:$J$1753,9,0)</f>
        <v>1.355</v>
      </c>
      <c r="D422" s="35">
        <f>VLOOKUP(A422,'[31]MD agosto datos (2)'!$B$2:$I$585,6,0)</f>
        <v>0</v>
      </c>
      <c r="E422" s="35">
        <f>VLOOKUP(A422,'[31]MD agosto datos (2)'!$B$2:$H$585,7,0)</f>
        <v>0</v>
      </c>
      <c r="F422" s="36">
        <f>VLOOKUP(A422,'[31]MD agosto datos (2)'!$B$2:$I$585,8,0)</f>
        <v>0</v>
      </c>
      <c r="G422" s="35">
        <f t="shared" si="155"/>
        <v>0</v>
      </c>
      <c r="H422" s="35">
        <f t="shared" si="156"/>
        <v>0</v>
      </c>
      <c r="I422" s="35">
        <f>VLOOKUP(A422,'[31]MD agosto datos (2)'!$B$586:$I$1169,6,0)</f>
        <v>0</v>
      </c>
      <c r="J422" s="35">
        <f>VLOOKUP(A422,'[31]MD agosto datos (2)'!$B$586:$I$1169,7,0)</f>
        <v>0</v>
      </c>
      <c r="K422" s="36">
        <f>VLOOKUP(A422,'[31]MD agosto datos (2)'!$B$586:$I$1169,8,0)</f>
        <v>0</v>
      </c>
      <c r="L422" s="40">
        <f t="shared" si="157"/>
        <v>0</v>
      </c>
      <c r="M422" s="41">
        <f t="shared" si="158"/>
        <v>0</v>
      </c>
      <c r="N422" s="35">
        <f>VLOOKUP(A422,'[31]MD agosto datos (2)'!$B$1170:$I$1753,6,0)</f>
        <v>0</v>
      </c>
      <c r="O422" s="35">
        <f>VLOOKUP(A422,'[31]MD agosto datos (2)'!$B$1170:$I$1753,7,0)</f>
        <v>0</v>
      </c>
      <c r="P422" s="36">
        <f>VLOOKUP(A422,'[31]MD agosto datos (2)'!$B$1170:$I$1753,8,0)</f>
        <v>0</v>
      </c>
      <c r="Q422" s="42">
        <f t="shared" si="159"/>
        <v>0</v>
      </c>
      <c r="R422" s="43">
        <f t="shared" si="160"/>
        <v>0</v>
      </c>
      <c r="S422" s="15"/>
      <c r="T422" s="16"/>
      <c r="U422" s="16"/>
      <c r="V422" s="17">
        <f t="shared" si="161"/>
        <v>0</v>
      </c>
      <c r="W422" s="18">
        <f t="shared" si="145"/>
        <v>0</v>
      </c>
      <c r="X422" s="16"/>
      <c r="Y422" s="16"/>
      <c r="Z422" s="16"/>
      <c r="AA422" s="19">
        <f t="shared" si="146"/>
        <v>0</v>
      </c>
      <c r="AB422" s="20">
        <f t="shared" si="147"/>
        <v>0</v>
      </c>
      <c r="AC422" s="16"/>
      <c r="AD422" s="21"/>
      <c r="AE422" s="21"/>
      <c r="AF422" s="19">
        <f t="shared" si="144"/>
        <v>0</v>
      </c>
      <c r="AG422" s="20">
        <f t="shared" si="148"/>
        <v>0</v>
      </c>
      <c r="AH422" s="19"/>
      <c r="AI422" s="19"/>
      <c r="AJ422" s="19"/>
      <c r="AK422" s="19">
        <f t="shared" si="162"/>
        <v>0</v>
      </c>
      <c r="AL422" s="20">
        <f t="shared" si="149"/>
        <v>0</v>
      </c>
      <c r="AM422" s="19"/>
      <c r="AN422" s="19"/>
      <c r="AO422" s="19"/>
      <c r="AP422" s="19">
        <f t="shared" si="163"/>
        <v>0</v>
      </c>
      <c r="AQ422" s="20">
        <f t="shared" si="150"/>
        <v>0</v>
      </c>
      <c r="AR422" s="19"/>
      <c r="AS422" s="19"/>
      <c r="AT422" s="19"/>
      <c r="AU422" s="19">
        <f t="shared" si="164"/>
        <v>0</v>
      </c>
      <c r="AV422" s="20">
        <f t="shared" si="151"/>
        <v>0</v>
      </c>
      <c r="AW422" s="19"/>
      <c r="AX422" s="19"/>
      <c r="AY422" s="19"/>
      <c r="AZ422" s="19">
        <f t="shared" si="165"/>
        <v>0</v>
      </c>
      <c r="BA422" s="18">
        <f t="shared" si="152"/>
        <v>0</v>
      </c>
      <c r="BB422" s="19"/>
      <c r="BC422" s="19"/>
      <c r="BD422" s="19"/>
      <c r="BE422" s="19">
        <f t="shared" si="166"/>
        <v>0</v>
      </c>
      <c r="BF422" s="18">
        <f t="shared" si="153"/>
        <v>0</v>
      </c>
      <c r="BG422" s="19"/>
      <c r="BH422" s="19"/>
      <c r="BI422" s="19"/>
      <c r="BJ422" s="19">
        <f t="shared" si="167"/>
        <v>0</v>
      </c>
      <c r="BK422" s="18">
        <f t="shared" si="154"/>
        <v>0</v>
      </c>
    </row>
    <row r="423" spans="1:63" x14ac:dyDescent="0.25">
      <c r="A423" s="44">
        <v>209063513</v>
      </c>
      <c r="B423" s="46" t="s">
        <v>317</v>
      </c>
      <c r="C423" s="45">
        <f>VLOOKUP(A423,'[31]MD agosto datos (2)'!$B$1170:$J$1753,9,0)</f>
        <v>1.58</v>
      </c>
      <c r="D423" s="35">
        <f>VLOOKUP(A423,'[31]MD agosto datos (2)'!$B$2:$I$585,6,0)</f>
        <v>0</v>
      </c>
      <c r="E423" s="35">
        <f>VLOOKUP(A423,'[31]MD agosto datos (2)'!$B$2:$H$585,7,0)</f>
        <v>0</v>
      </c>
      <c r="F423" s="36">
        <f>VLOOKUP(A423,'[31]MD agosto datos (2)'!$B$2:$I$585,8,0)</f>
        <v>0</v>
      </c>
      <c r="G423" s="35">
        <f t="shared" si="155"/>
        <v>0</v>
      </c>
      <c r="H423" s="35">
        <f t="shared" si="156"/>
        <v>0</v>
      </c>
      <c r="I423" s="35">
        <f>VLOOKUP(A423,'[31]MD agosto datos (2)'!$B$586:$I$1169,6,0)</f>
        <v>0</v>
      </c>
      <c r="J423" s="35">
        <f>VLOOKUP(A423,'[31]MD agosto datos (2)'!$B$586:$I$1169,7,0)</f>
        <v>0</v>
      </c>
      <c r="K423" s="36">
        <f>VLOOKUP(A423,'[31]MD agosto datos (2)'!$B$586:$I$1169,8,0)</f>
        <v>0</v>
      </c>
      <c r="L423" s="40">
        <f t="shared" si="157"/>
        <v>0</v>
      </c>
      <c r="M423" s="41">
        <f t="shared" si="158"/>
        <v>0</v>
      </c>
      <c r="N423" s="35">
        <f>VLOOKUP(A423,'[31]MD agosto datos (2)'!$B$1170:$I$1753,6,0)</f>
        <v>0</v>
      </c>
      <c r="O423" s="35">
        <f>VLOOKUP(A423,'[31]MD agosto datos (2)'!$B$1170:$I$1753,7,0)</f>
        <v>0</v>
      </c>
      <c r="P423" s="36">
        <f>VLOOKUP(A423,'[31]MD agosto datos (2)'!$B$1170:$I$1753,8,0)</f>
        <v>0</v>
      </c>
      <c r="Q423" s="42">
        <f t="shared" si="159"/>
        <v>0</v>
      </c>
      <c r="R423" s="43">
        <f t="shared" si="160"/>
        <v>0</v>
      </c>
      <c r="S423" s="15"/>
      <c r="T423" s="16"/>
      <c r="U423" s="16"/>
      <c r="V423" s="17">
        <f t="shared" si="161"/>
        <v>0</v>
      </c>
      <c r="W423" s="18">
        <f t="shared" si="145"/>
        <v>0</v>
      </c>
      <c r="X423" s="16"/>
      <c r="Y423" s="16"/>
      <c r="Z423" s="16"/>
      <c r="AA423" s="19">
        <f t="shared" si="146"/>
        <v>0</v>
      </c>
      <c r="AB423" s="20">
        <f t="shared" si="147"/>
        <v>0</v>
      </c>
      <c r="AC423" s="16"/>
      <c r="AD423" s="21"/>
      <c r="AE423" s="21"/>
      <c r="AF423" s="19">
        <f t="shared" si="144"/>
        <v>0</v>
      </c>
      <c r="AG423" s="20">
        <f t="shared" si="148"/>
        <v>0</v>
      </c>
      <c r="AH423" s="19"/>
      <c r="AI423" s="19"/>
      <c r="AJ423" s="19"/>
      <c r="AK423" s="19">
        <f t="shared" si="162"/>
        <v>0</v>
      </c>
      <c r="AL423" s="20">
        <f t="shared" si="149"/>
        <v>0</v>
      </c>
      <c r="AM423" s="19"/>
      <c r="AN423" s="19"/>
      <c r="AO423" s="19"/>
      <c r="AP423" s="19">
        <f t="shared" si="163"/>
        <v>0</v>
      </c>
      <c r="AQ423" s="20">
        <f t="shared" si="150"/>
        <v>0</v>
      </c>
      <c r="AR423" s="19"/>
      <c r="AS423" s="19"/>
      <c r="AT423" s="19"/>
      <c r="AU423" s="19">
        <f t="shared" si="164"/>
        <v>0</v>
      </c>
      <c r="AV423" s="20">
        <f t="shared" si="151"/>
        <v>0</v>
      </c>
      <c r="AW423" s="19"/>
      <c r="AX423" s="19"/>
      <c r="AY423" s="19"/>
      <c r="AZ423" s="19">
        <f t="shared" si="165"/>
        <v>0</v>
      </c>
      <c r="BA423" s="18">
        <f t="shared" si="152"/>
        <v>0</v>
      </c>
      <c r="BB423" s="19"/>
      <c r="BC423" s="19"/>
      <c r="BD423" s="19"/>
      <c r="BE423" s="19">
        <f t="shared" si="166"/>
        <v>0</v>
      </c>
      <c r="BF423" s="18">
        <f t="shared" si="153"/>
        <v>0</v>
      </c>
      <c r="BG423" s="19"/>
      <c r="BH423" s="19"/>
      <c r="BI423" s="19"/>
      <c r="BJ423" s="19">
        <f t="shared" si="167"/>
        <v>0</v>
      </c>
      <c r="BK423" s="18">
        <f t="shared" si="154"/>
        <v>0</v>
      </c>
    </row>
    <row r="424" spans="1:63" x14ac:dyDescent="0.25">
      <c r="A424" s="44">
        <v>209063802</v>
      </c>
      <c r="B424" s="46" t="s">
        <v>318</v>
      </c>
      <c r="C424" s="45">
        <f>VLOOKUP(A424,'[31]MD agosto datos (2)'!$B$1170:$J$1753,9,0)</f>
        <v>4.03</v>
      </c>
      <c r="D424" s="35">
        <f>VLOOKUP(A424,'[31]MD agosto datos (2)'!$B$2:$I$585,6,0)</f>
        <v>120</v>
      </c>
      <c r="E424" s="35">
        <f>VLOOKUP(A424,'[31]MD agosto datos (2)'!$B$2:$H$585,7,0)</f>
        <v>0</v>
      </c>
      <c r="F424" s="36">
        <f>VLOOKUP(A424,'[31]MD agosto datos (2)'!$B$2:$I$585,8,0)</f>
        <v>0</v>
      </c>
      <c r="G424" s="35">
        <f t="shared" si="155"/>
        <v>120</v>
      </c>
      <c r="H424" s="35">
        <f t="shared" si="156"/>
        <v>483.6</v>
      </c>
      <c r="I424" s="35">
        <f>VLOOKUP(A424,'[31]MD agosto datos (2)'!$B$586:$I$1169,6,0)</f>
        <v>72</v>
      </c>
      <c r="J424" s="35">
        <f>VLOOKUP(A424,'[31]MD agosto datos (2)'!$B$586:$I$1169,7,0)</f>
        <v>96</v>
      </c>
      <c r="K424" s="36">
        <f>VLOOKUP(A424,'[31]MD agosto datos (2)'!$B$586:$I$1169,8,0)</f>
        <v>48</v>
      </c>
      <c r="L424" s="40">
        <f t="shared" si="157"/>
        <v>216</v>
      </c>
      <c r="M424" s="41">
        <f t="shared" si="158"/>
        <v>870.48</v>
      </c>
      <c r="N424" s="35">
        <f>VLOOKUP(A424,'[31]MD agosto datos (2)'!$B$1170:$I$1753,6,0)</f>
        <v>72</v>
      </c>
      <c r="O424" s="35">
        <f>VLOOKUP(A424,'[31]MD agosto datos (2)'!$B$1170:$I$1753,7,0)</f>
        <v>96</v>
      </c>
      <c r="P424" s="36">
        <f>VLOOKUP(A424,'[31]MD agosto datos (2)'!$B$1170:$I$1753,8,0)</f>
        <v>48</v>
      </c>
      <c r="Q424" s="42">
        <f t="shared" si="159"/>
        <v>216</v>
      </c>
      <c r="R424" s="43">
        <f t="shared" si="160"/>
        <v>870.48</v>
      </c>
      <c r="S424" s="15"/>
      <c r="T424" s="16"/>
      <c r="U424" s="16"/>
      <c r="V424" s="17">
        <f t="shared" si="161"/>
        <v>0</v>
      </c>
      <c r="W424" s="18">
        <f t="shared" si="145"/>
        <v>0</v>
      </c>
      <c r="X424" s="16"/>
      <c r="Y424" s="16"/>
      <c r="Z424" s="16"/>
      <c r="AA424" s="19">
        <f t="shared" si="146"/>
        <v>0</v>
      </c>
      <c r="AB424" s="20">
        <f t="shared" si="147"/>
        <v>0</v>
      </c>
      <c r="AC424" s="16"/>
      <c r="AD424" s="21"/>
      <c r="AE424" s="21"/>
      <c r="AF424" s="19">
        <f t="shared" si="144"/>
        <v>0</v>
      </c>
      <c r="AG424" s="20">
        <f t="shared" si="148"/>
        <v>0</v>
      </c>
      <c r="AH424" s="19"/>
      <c r="AI424" s="19"/>
      <c r="AJ424" s="19"/>
      <c r="AK424" s="19">
        <f t="shared" si="162"/>
        <v>0</v>
      </c>
      <c r="AL424" s="20">
        <f t="shared" si="149"/>
        <v>0</v>
      </c>
      <c r="AM424" s="19"/>
      <c r="AN424" s="19"/>
      <c r="AO424" s="19"/>
      <c r="AP424" s="19">
        <f t="shared" si="163"/>
        <v>0</v>
      </c>
      <c r="AQ424" s="20">
        <f t="shared" si="150"/>
        <v>0</v>
      </c>
      <c r="AR424" s="19"/>
      <c r="AS424" s="19"/>
      <c r="AT424" s="19"/>
      <c r="AU424" s="19">
        <f t="shared" si="164"/>
        <v>0</v>
      </c>
      <c r="AV424" s="20">
        <f t="shared" si="151"/>
        <v>0</v>
      </c>
      <c r="AW424" s="19"/>
      <c r="AX424" s="19"/>
      <c r="AY424" s="19"/>
      <c r="AZ424" s="19">
        <f t="shared" si="165"/>
        <v>0</v>
      </c>
      <c r="BA424" s="18">
        <f t="shared" si="152"/>
        <v>0</v>
      </c>
      <c r="BB424" s="19"/>
      <c r="BC424" s="19"/>
      <c r="BD424" s="19"/>
      <c r="BE424" s="19">
        <f t="shared" si="166"/>
        <v>0</v>
      </c>
      <c r="BF424" s="18">
        <f t="shared" si="153"/>
        <v>0</v>
      </c>
      <c r="BG424" s="19"/>
      <c r="BH424" s="19"/>
      <c r="BI424" s="19"/>
      <c r="BJ424" s="19">
        <f t="shared" si="167"/>
        <v>0</v>
      </c>
      <c r="BK424" s="18">
        <f t="shared" si="154"/>
        <v>0</v>
      </c>
    </row>
    <row r="425" spans="1:63" x14ac:dyDescent="0.25">
      <c r="A425" s="44">
        <v>209064000</v>
      </c>
      <c r="B425" s="46" t="s">
        <v>319</v>
      </c>
      <c r="C425" s="45">
        <f>VLOOKUP(A425,'[31]MD agosto datos (2)'!$B$1170:$J$1753,9,0)</f>
        <v>0.84</v>
      </c>
      <c r="D425" s="35">
        <f>VLOOKUP(A425,'[31]MD agosto datos (2)'!$B$2:$I$585,6,0)</f>
        <v>0</v>
      </c>
      <c r="E425" s="35">
        <f>VLOOKUP(A425,'[31]MD agosto datos (2)'!$B$2:$H$585,7,0)</f>
        <v>0</v>
      </c>
      <c r="F425" s="36">
        <f>VLOOKUP(A425,'[31]MD agosto datos (2)'!$B$2:$I$585,8,0)</f>
        <v>0</v>
      </c>
      <c r="G425" s="35">
        <f t="shared" si="155"/>
        <v>0</v>
      </c>
      <c r="H425" s="35">
        <f t="shared" si="156"/>
        <v>0</v>
      </c>
      <c r="I425" s="35">
        <f>VLOOKUP(A425,'[31]MD agosto datos (2)'!$B$586:$I$1169,6,0)</f>
        <v>0</v>
      </c>
      <c r="J425" s="35">
        <f>VLOOKUP(A425,'[31]MD agosto datos (2)'!$B$586:$I$1169,7,0)</f>
        <v>0</v>
      </c>
      <c r="K425" s="36">
        <f>VLOOKUP(A425,'[31]MD agosto datos (2)'!$B$586:$I$1169,8,0)</f>
        <v>0</v>
      </c>
      <c r="L425" s="40">
        <f t="shared" si="157"/>
        <v>0</v>
      </c>
      <c r="M425" s="41">
        <f t="shared" si="158"/>
        <v>0</v>
      </c>
      <c r="N425" s="35">
        <f>VLOOKUP(A425,'[31]MD agosto datos (2)'!$B$1170:$I$1753,6,0)</f>
        <v>0</v>
      </c>
      <c r="O425" s="35">
        <f>VLOOKUP(A425,'[31]MD agosto datos (2)'!$B$1170:$I$1753,7,0)</f>
        <v>0</v>
      </c>
      <c r="P425" s="36">
        <f>VLOOKUP(A425,'[31]MD agosto datos (2)'!$B$1170:$I$1753,8,0)</f>
        <v>0</v>
      </c>
      <c r="Q425" s="42">
        <f t="shared" si="159"/>
        <v>0</v>
      </c>
      <c r="R425" s="43">
        <f t="shared" si="160"/>
        <v>0</v>
      </c>
      <c r="S425" s="15"/>
      <c r="T425" s="16"/>
      <c r="U425" s="16"/>
      <c r="V425" s="17">
        <f t="shared" si="161"/>
        <v>0</v>
      </c>
      <c r="W425" s="18">
        <f t="shared" si="145"/>
        <v>0</v>
      </c>
      <c r="X425" s="16"/>
      <c r="Y425" s="16"/>
      <c r="Z425" s="16"/>
      <c r="AA425" s="19">
        <f t="shared" si="146"/>
        <v>0</v>
      </c>
      <c r="AB425" s="20">
        <f t="shared" si="147"/>
        <v>0</v>
      </c>
      <c r="AC425" s="16"/>
      <c r="AD425" s="21"/>
      <c r="AE425" s="21"/>
      <c r="AF425" s="19">
        <f t="shared" si="144"/>
        <v>0</v>
      </c>
      <c r="AG425" s="20">
        <f t="shared" si="148"/>
        <v>0</v>
      </c>
      <c r="AH425" s="19"/>
      <c r="AI425" s="19"/>
      <c r="AJ425" s="19"/>
      <c r="AK425" s="19">
        <f t="shared" si="162"/>
        <v>0</v>
      </c>
      <c r="AL425" s="20">
        <f t="shared" si="149"/>
        <v>0</v>
      </c>
      <c r="AM425" s="19"/>
      <c r="AN425" s="19"/>
      <c r="AO425" s="19"/>
      <c r="AP425" s="19">
        <f t="shared" si="163"/>
        <v>0</v>
      </c>
      <c r="AQ425" s="20">
        <f t="shared" si="150"/>
        <v>0</v>
      </c>
      <c r="AR425" s="19"/>
      <c r="AS425" s="19"/>
      <c r="AT425" s="19"/>
      <c r="AU425" s="19">
        <f t="shared" si="164"/>
        <v>0</v>
      </c>
      <c r="AV425" s="20">
        <f t="shared" si="151"/>
        <v>0</v>
      </c>
      <c r="AW425" s="19"/>
      <c r="AX425" s="19"/>
      <c r="AY425" s="19"/>
      <c r="AZ425" s="19">
        <f t="shared" si="165"/>
        <v>0</v>
      </c>
      <c r="BA425" s="18">
        <f t="shared" si="152"/>
        <v>0</v>
      </c>
      <c r="BB425" s="19"/>
      <c r="BC425" s="19"/>
      <c r="BD425" s="19"/>
      <c r="BE425" s="19">
        <f t="shared" si="166"/>
        <v>0</v>
      </c>
      <c r="BF425" s="18">
        <f t="shared" si="153"/>
        <v>0</v>
      </c>
      <c r="BG425" s="19"/>
      <c r="BH425" s="19"/>
      <c r="BI425" s="19"/>
      <c r="BJ425" s="19">
        <f t="shared" si="167"/>
        <v>0</v>
      </c>
      <c r="BK425" s="18">
        <f t="shared" si="154"/>
        <v>0</v>
      </c>
    </row>
    <row r="426" spans="1:63" x14ac:dyDescent="0.25">
      <c r="A426" s="44">
        <v>209064200</v>
      </c>
      <c r="B426" s="46" t="s">
        <v>320</v>
      </c>
      <c r="C426" s="45">
        <f>VLOOKUP(A426,'[31]MD agosto datos (2)'!$B$1170:$J$1753,9,0)</f>
        <v>0.86499999999999999</v>
      </c>
      <c r="D426" s="35">
        <f>VLOOKUP(A426,'[31]MD agosto datos (2)'!$B$2:$I$585,6,0)</f>
        <v>0</v>
      </c>
      <c r="E426" s="35">
        <f>VLOOKUP(A426,'[31]MD agosto datos (2)'!$B$2:$H$585,7,0)</f>
        <v>0</v>
      </c>
      <c r="F426" s="36">
        <f>VLOOKUP(A426,'[31]MD agosto datos (2)'!$B$2:$I$585,8,0)</f>
        <v>0</v>
      </c>
      <c r="G426" s="35">
        <f t="shared" si="155"/>
        <v>0</v>
      </c>
      <c r="H426" s="35">
        <f t="shared" si="156"/>
        <v>0</v>
      </c>
      <c r="I426" s="35">
        <f>VLOOKUP(A426,'[31]MD agosto datos (2)'!$B$586:$I$1169,6,0)</f>
        <v>0</v>
      </c>
      <c r="J426" s="35">
        <f>VLOOKUP(A426,'[31]MD agosto datos (2)'!$B$586:$I$1169,7,0)</f>
        <v>0</v>
      </c>
      <c r="K426" s="36">
        <f>VLOOKUP(A426,'[31]MD agosto datos (2)'!$B$586:$I$1169,8,0)</f>
        <v>0</v>
      </c>
      <c r="L426" s="40">
        <f t="shared" si="157"/>
        <v>0</v>
      </c>
      <c r="M426" s="41">
        <f t="shared" si="158"/>
        <v>0</v>
      </c>
      <c r="N426" s="35">
        <f>VLOOKUP(A426,'[31]MD agosto datos (2)'!$B$1170:$I$1753,6,0)</f>
        <v>0</v>
      </c>
      <c r="O426" s="35">
        <f>VLOOKUP(A426,'[31]MD agosto datos (2)'!$B$1170:$I$1753,7,0)</f>
        <v>0</v>
      </c>
      <c r="P426" s="36">
        <f>VLOOKUP(A426,'[31]MD agosto datos (2)'!$B$1170:$I$1753,8,0)</f>
        <v>0</v>
      </c>
      <c r="Q426" s="42">
        <f t="shared" si="159"/>
        <v>0</v>
      </c>
      <c r="R426" s="43">
        <f t="shared" si="160"/>
        <v>0</v>
      </c>
      <c r="S426" s="15"/>
      <c r="T426" s="16"/>
      <c r="U426" s="16"/>
      <c r="V426" s="17">
        <f t="shared" si="161"/>
        <v>0</v>
      </c>
      <c r="W426" s="18">
        <f t="shared" si="145"/>
        <v>0</v>
      </c>
      <c r="X426" s="16"/>
      <c r="Y426" s="16"/>
      <c r="Z426" s="16"/>
      <c r="AA426" s="19">
        <f t="shared" si="146"/>
        <v>0</v>
      </c>
      <c r="AB426" s="20">
        <f t="shared" si="147"/>
        <v>0</v>
      </c>
      <c r="AC426" s="16"/>
      <c r="AD426" s="21"/>
      <c r="AE426" s="21"/>
      <c r="AF426" s="19">
        <f t="shared" si="144"/>
        <v>0</v>
      </c>
      <c r="AG426" s="20">
        <f t="shared" si="148"/>
        <v>0</v>
      </c>
      <c r="AH426" s="19"/>
      <c r="AI426" s="19"/>
      <c r="AJ426" s="19"/>
      <c r="AK426" s="19">
        <f t="shared" si="162"/>
        <v>0</v>
      </c>
      <c r="AL426" s="20">
        <f t="shared" si="149"/>
        <v>0</v>
      </c>
      <c r="AM426" s="19"/>
      <c r="AN426" s="19"/>
      <c r="AO426" s="19"/>
      <c r="AP426" s="19">
        <f t="shared" si="163"/>
        <v>0</v>
      </c>
      <c r="AQ426" s="20">
        <f t="shared" si="150"/>
        <v>0</v>
      </c>
      <c r="AR426" s="19"/>
      <c r="AS426" s="19"/>
      <c r="AT426" s="19"/>
      <c r="AU426" s="19">
        <f t="shared" si="164"/>
        <v>0</v>
      </c>
      <c r="AV426" s="20">
        <f t="shared" si="151"/>
        <v>0</v>
      </c>
      <c r="AW426" s="19"/>
      <c r="AX426" s="19"/>
      <c r="AY426" s="19"/>
      <c r="AZ426" s="19">
        <f t="shared" si="165"/>
        <v>0</v>
      </c>
      <c r="BA426" s="18">
        <f t="shared" si="152"/>
        <v>0</v>
      </c>
      <c r="BB426" s="19"/>
      <c r="BC426" s="19"/>
      <c r="BD426" s="19"/>
      <c r="BE426" s="19">
        <f t="shared" si="166"/>
        <v>0</v>
      </c>
      <c r="BF426" s="18">
        <f t="shared" si="153"/>
        <v>0</v>
      </c>
      <c r="BG426" s="19"/>
      <c r="BH426" s="19"/>
      <c r="BI426" s="19"/>
      <c r="BJ426" s="19">
        <f t="shared" si="167"/>
        <v>0</v>
      </c>
      <c r="BK426" s="18">
        <f t="shared" si="154"/>
        <v>0</v>
      </c>
    </row>
    <row r="427" spans="1:63" ht="24" x14ac:dyDescent="0.25">
      <c r="A427" s="44">
        <v>209064201</v>
      </c>
      <c r="B427" s="46" t="s">
        <v>321</v>
      </c>
      <c r="C427" s="45">
        <f>VLOOKUP(A427,'[31]MD agosto datos (2)'!$B$1170:$J$1753,9,0)</f>
        <v>1.585</v>
      </c>
      <c r="D427" s="35">
        <f>VLOOKUP(A427,'[31]MD agosto datos (2)'!$B$2:$I$585,6,0)</f>
        <v>0</v>
      </c>
      <c r="E427" s="35">
        <f>VLOOKUP(A427,'[31]MD agosto datos (2)'!$B$2:$H$585,7,0)</f>
        <v>0</v>
      </c>
      <c r="F427" s="36">
        <f>VLOOKUP(A427,'[31]MD agosto datos (2)'!$B$2:$I$585,8,0)</f>
        <v>0</v>
      </c>
      <c r="G427" s="35">
        <f t="shared" si="155"/>
        <v>0</v>
      </c>
      <c r="H427" s="35">
        <f t="shared" si="156"/>
        <v>0</v>
      </c>
      <c r="I427" s="35">
        <f>VLOOKUP(A427,'[31]MD agosto datos (2)'!$B$586:$I$1169,6,0)</f>
        <v>0</v>
      </c>
      <c r="J427" s="35">
        <f>VLOOKUP(A427,'[31]MD agosto datos (2)'!$B$586:$I$1169,7,0)</f>
        <v>0</v>
      </c>
      <c r="K427" s="36">
        <f>VLOOKUP(A427,'[31]MD agosto datos (2)'!$B$586:$I$1169,8,0)</f>
        <v>0</v>
      </c>
      <c r="L427" s="40">
        <f t="shared" si="157"/>
        <v>0</v>
      </c>
      <c r="M427" s="41">
        <f t="shared" si="158"/>
        <v>0</v>
      </c>
      <c r="N427" s="35">
        <f>VLOOKUP(A427,'[31]MD agosto datos (2)'!$B$1170:$I$1753,6,0)</f>
        <v>0</v>
      </c>
      <c r="O427" s="35">
        <f>VLOOKUP(A427,'[31]MD agosto datos (2)'!$B$1170:$I$1753,7,0)</f>
        <v>0</v>
      </c>
      <c r="P427" s="36">
        <f>VLOOKUP(A427,'[31]MD agosto datos (2)'!$B$1170:$I$1753,8,0)</f>
        <v>0</v>
      </c>
      <c r="Q427" s="42">
        <f t="shared" si="159"/>
        <v>0</v>
      </c>
      <c r="R427" s="43">
        <f t="shared" si="160"/>
        <v>0</v>
      </c>
      <c r="S427" s="15"/>
      <c r="T427" s="16"/>
      <c r="U427" s="16"/>
      <c r="V427" s="17">
        <f t="shared" si="161"/>
        <v>0</v>
      </c>
      <c r="W427" s="18">
        <f t="shared" si="145"/>
        <v>0</v>
      </c>
      <c r="X427" s="16"/>
      <c r="Y427" s="16"/>
      <c r="Z427" s="16"/>
      <c r="AA427" s="19">
        <f t="shared" si="146"/>
        <v>0</v>
      </c>
      <c r="AB427" s="20">
        <f t="shared" si="147"/>
        <v>0</v>
      </c>
      <c r="AC427" s="16"/>
      <c r="AD427" s="21"/>
      <c r="AE427" s="21"/>
      <c r="AF427" s="19">
        <f t="shared" si="144"/>
        <v>0</v>
      </c>
      <c r="AG427" s="20">
        <f t="shared" si="148"/>
        <v>0</v>
      </c>
      <c r="AH427" s="19"/>
      <c r="AI427" s="19"/>
      <c r="AJ427" s="19"/>
      <c r="AK427" s="19">
        <f t="shared" si="162"/>
        <v>0</v>
      </c>
      <c r="AL427" s="20">
        <f t="shared" si="149"/>
        <v>0</v>
      </c>
      <c r="AM427" s="19"/>
      <c r="AN427" s="19"/>
      <c r="AO427" s="19"/>
      <c r="AP427" s="19">
        <f t="shared" si="163"/>
        <v>0</v>
      </c>
      <c r="AQ427" s="20">
        <f t="shared" si="150"/>
        <v>0</v>
      </c>
      <c r="AR427" s="19"/>
      <c r="AS427" s="19"/>
      <c r="AT427" s="19"/>
      <c r="AU427" s="19">
        <f t="shared" si="164"/>
        <v>0</v>
      </c>
      <c r="AV427" s="20">
        <f t="shared" si="151"/>
        <v>0</v>
      </c>
      <c r="AW427" s="19"/>
      <c r="AX427" s="19"/>
      <c r="AY427" s="19"/>
      <c r="AZ427" s="19">
        <f t="shared" si="165"/>
        <v>0</v>
      </c>
      <c r="BA427" s="18">
        <f t="shared" si="152"/>
        <v>0</v>
      </c>
      <c r="BB427" s="19"/>
      <c r="BC427" s="19"/>
      <c r="BD427" s="19"/>
      <c r="BE427" s="19">
        <f t="shared" si="166"/>
        <v>0</v>
      </c>
      <c r="BF427" s="18">
        <f t="shared" si="153"/>
        <v>0</v>
      </c>
      <c r="BG427" s="19"/>
      <c r="BH427" s="19"/>
      <c r="BI427" s="19"/>
      <c r="BJ427" s="19">
        <f t="shared" si="167"/>
        <v>0</v>
      </c>
      <c r="BK427" s="18">
        <f t="shared" si="154"/>
        <v>0</v>
      </c>
    </row>
    <row r="428" spans="1:63" ht="24" x14ac:dyDescent="0.25">
      <c r="A428" s="44">
        <v>209064400</v>
      </c>
      <c r="B428" s="46" t="s">
        <v>322</v>
      </c>
      <c r="C428" s="45">
        <f>VLOOKUP(A428,'[31]MD agosto datos (2)'!$B$1170:$J$1753,9,0)</f>
        <v>0.90500000000000003</v>
      </c>
      <c r="D428" s="35">
        <f>VLOOKUP(A428,'[31]MD agosto datos (2)'!$B$2:$I$585,6,0)</f>
        <v>0</v>
      </c>
      <c r="E428" s="35">
        <f>VLOOKUP(A428,'[31]MD agosto datos (2)'!$B$2:$H$585,7,0)</f>
        <v>0</v>
      </c>
      <c r="F428" s="36">
        <f>VLOOKUP(A428,'[31]MD agosto datos (2)'!$B$2:$I$585,8,0)</f>
        <v>0</v>
      </c>
      <c r="G428" s="35">
        <f t="shared" si="155"/>
        <v>0</v>
      </c>
      <c r="H428" s="35">
        <f t="shared" si="156"/>
        <v>0</v>
      </c>
      <c r="I428" s="35">
        <f>VLOOKUP(A428,'[31]MD agosto datos (2)'!$B$586:$I$1169,6,0)</f>
        <v>0</v>
      </c>
      <c r="J428" s="35">
        <f>VLOOKUP(A428,'[31]MD agosto datos (2)'!$B$586:$I$1169,7,0)</f>
        <v>0</v>
      </c>
      <c r="K428" s="36">
        <f>VLOOKUP(A428,'[31]MD agosto datos (2)'!$B$586:$I$1169,8,0)</f>
        <v>0</v>
      </c>
      <c r="L428" s="40">
        <f t="shared" si="157"/>
        <v>0</v>
      </c>
      <c r="M428" s="41">
        <f t="shared" si="158"/>
        <v>0</v>
      </c>
      <c r="N428" s="35">
        <f>VLOOKUP(A428,'[31]MD agosto datos (2)'!$B$1170:$I$1753,6,0)</f>
        <v>0</v>
      </c>
      <c r="O428" s="35">
        <f>VLOOKUP(A428,'[31]MD agosto datos (2)'!$B$1170:$I$1753,7,0)</f>
        <v>0</v>
      </c>
      <c r="P428" s="36">
        <f>VLOOKUP(A428,'[31]MD agosto datos (2)'!$B$1170:$I$1753,8,0)</f>
        <v>0</v>
      </c>
      <c r="Q428" s="42">
        <f t="shared" si="159"/>
        <v>0</v>
      </c>
      <c r="R428" s="43">
        <f t="shared" si="160"/>
        <v>0</v>
      </c>
      <c r="S428" s="15"/>
      <c r="T428" s="16"/>
      <c r="U428" s="16"/>
      <c r="V428" s="17">
        <f t="shared" si="161"/>
        <v>0</v>
      </c>
      <c r="W428" s="18">
        <f t="shared" si="145"/>
        <v>0</v>
      </c>
      <c r="X428" s="16"/>
      <c r="Y428" s="16"/>
      <c r="Z428" s="16"/>
      <c r="AA428" s="19">
        <f t="shared" si="146"/>
        <v>0</v>
      </c>
      <c r="AB428" s="20">
        <f t="shared" si="147"/>
        <v>0</v>
      </c>
      <c r="AC428" s="16"/>
      <c r="AD428" s="21"/>
      <c r="AE428" s="21"/>
      <c r="AF428" s="19">
        <f t="shared" si="144"/>
        <v>0</v>
      </c>
      <c r="AG428" s="20">
        <f t="shared" si="148"/>
        <v>0</v>
      </c>
      <c r="AH428" s="19"/>
      <c r="AI428" s="19"/>
      <c r="AJ428" s="19"/>
      <c r="AK428" s="19">
        <f t="shared" si="162"/>
        <v>0</v>
      </c>
      <c r="AL428" s="20">
        <f t="shared" si="149"/>
        <v>0</v>
      </c>
      <c r="AM428" s="19"/>
      <c r="AN428" s="19"/>
      <c r="AO428" s="19"/>
      <c r="AP428" s="19">
        <f t="shared" si="163"/>
        <v>0</v>
      </c>
      <c r="AQ428" s="20">
        <f t="shared" si="150"/>
        <v>0</v>
      </c>
      <c r="AR428" s="19"/>
      <c r="AS428" s="19"/>
      <c r="AT428" s="19"/>
      <c r="AU428" s="19">
        <f t="shared" si="164"/>
        <v>0</v>
      </c>
      <c r="AV428" s="20">
        <f t="shared" si="151"/>
        <v>0</v>
      </c>
      <c r="AW428" s="19"/>
      <c r="AX428" s="19"/>
      <c r="AY428" s="19"/>
      <c r="AZ428" s="19">
        <f t="shared" si="165"/>
        <v>0</v>
      </c>
      <c r="BA428" s="18">
        <f t="shared" si="152"/>
        <v>0</v>
      </c>
      <c r="BB428" s="19"/>
      <c r="BC428" s="19"/>
      <c r="BD428" s="19"/>
      <c r="BE428" s="19">
        <f t="shared" si="166"/>
        <v>0</v>
      </c>
      <c r="BF428" s="18">
        <f t="shared" si="153"/>
        <v>0</v>
      </c>
      <c r="BG428" s="19"/>
      <c r="BH428" s="19"/>
      <c r="BI428" s="19"/>
      <c r="BJ428" s="19">
        <f t="shared" si="167"/>
        <v>0</v>
      </c>
      <c r="BK428" s="18">
        <f t="shared" si="154"/>
        <v>0</v>
      </c>
    </row>
    <row r="429" spans="1:63" ht="24" x14ac:dyDescent="0.25">
      <c r="A429" s="44">
        <v>209064500</v>
      </c>
      <c r="B429" s="46" t="s">
        <v>323</v>
      </c>
      <c r="C429" s="45">
        <f>VLOOKUP(A429,'[31]MD agosto datos (2)'!$B$1170:$J$1753,9,0)</f>
        <v>0.81</v>
      </c>
      <c r="D429" s="35">
        <f>VLOOKUP(A429,'[31]MD agosto datos (2)'!$B$2:$I$585,6,0)</f>
        <v>0</v>
      </c>
      <c r="E429" s="35">
        <f>VLOOKUP(A429,'[31]MD agosto datos (2)'!$B$2:$H$585,7,0)</f>
        <v>0</v>
      </c>
      <c r="F429" s="36">
        <f>VLOOKUP(A429,'[31]MD agosto datos (2)'!$B$2:$I$585,8,0)</f>
        <v>0</v>
      </c>
      <c r="G429" s="35">
        <f t="shared" si="155"/>
        <v>0</v>
      </c>
      <c r="H429" s="35">
        <f t="shared" si="156"/>
        <v>0</v>
      </c>
      <c r="I429" s="35">
        <f>VLOOKUP(A429,'[31]MD agosto datos (2)'!$B$586:$I$1169,6,0)</f>
        <v>0</v>
      </c>
      <c r="J429" s="35">
        <f>VLOOKUP(A429,'[31]MD agosto datos (2)'!$B$586:$I$1169,7,0)</f>
        <v>0</v>
      </c>
      <c r="K429" s="36">
        <f>VLOOKUP(A429,'[31]MD agosto datos (2)'!$B$586:$I$1169,8,0)</f>
        <v>0</v>
      </c>
      <c r="L429" s="40">
        <f t="shared" si="157"/>
        <v>0</v>
      </c>
      <c r="M429" s="41">
        <f t="shared" si="158"/>
        <v>0</v>
      </c>
      <c r="N429" s="35">
        <f>VLOOKUP(A429,'[31]MD agosto datos (2)'!$B$1170:$I$1753,6,0)</f>
        <v>0</v>
      </c>
      <c r="O429" s="35">
        <f>VLOOKUP(A429,'[31]MD agosto datos (2)'!$B$1170:$I$1753,7,0)</f>
        <v>0</v>
      </c>
      <c r="P429" s="36">
        <f>VLOOKUP(A429,'[31]MD agosto datos (2)'!$B$1170:$I$1753,8,0)</f>
        <v>0</v>
      </c>
      <c r="Q429" s="42">
        <f t="shared" si="159"/>
        <v>0</v>
      </c>
      <c r="R429" s="43">
        <f t="shared" si="160"/>
        <v>0</v>
      </c>
      <c r="S429" s="15"/>
      <c r="T429" s="16"/>
      <c r="U429" s="16"/>
      <c r="V429" s="17">
        <f t="shared" si="161"/>
        <v>0</v>
      </c>
      <c r="W429" s="18">
        <f t="shared" si="145"/>
        <v>0</v>
      </c>
      <c r="X429" s="16"/>
      <c r="Y429" s="16"/>
      <c r="Z429" s="16"/>
      <c r="AA429" s="19">
        <f t="shared" si="146"/>
        <v>0</v>
      </c>
      <c r="AB429" s="20">
        <f t="shared" si="147"/>
        <v>0</v>
      </c>
      <c r="AC429" s="16"/>
      <c r="AD429" s="21"/>
      <c r="AE429" s="21"/>
      <c r="AF429" s="19">
        <f t="shared" si="144"/>
        <v>0</v>
      </c>
      <c r="AG429" s="20">
        <f t="shared" si="148"/>
        <v>0</v>
      </c>
      <c r="AH429" s="19"/>
      <c r="AI429" s="19"/>
      <c r="AJ429" s="19"/>
      <c r="AK429" s="19">
        <f t="shared" si="162"/>
        <v>0</v>
      </c>
      <c r="AL429" s="20">
        <f t="shared" si="149"/>
        <v>0</v>
      </c>
      <c r="AM429" s="19"/>
      <c r="AN429" s="19"/>
      <c r="AO429" s="19"/>
      <c r="AP429" s="19">
        <f t="shared" si="163"/>
        <v>0</v>
      </c>
      <c r="AQ429" s="20">
        <f t="shared" si="150"/>
        <v>0</v>
      </c>
      <c r="AR429" s="19"/>
      <c r="AS429" s="19"/>
      <c r="AT429" s="19"/>
      <c r="AU429" s="19">
        <f t="shared" si="164"/>
        <v>0</v>
      </c>
      <c r="AV429" s="20">
        <f t="shared" si="151"/>
        <v>0</v>
      </c>
      <c r="AW429" s="19"/>
      <c r="AX429" s="19"/>
      <c r="AY429" s="19"/>
      <c r="AZ429" s="19">
        <f t="shared" si="165"/>
        <v>0</v>
      </c>
      <c r="BA429" s="18">
        <f t="shared" si="152"/>
        <v>0</v>
      </c>
      <c r="BB429" s="19"/>
      <c r="BC429" s="19"/>
      <c r="BD429" s="19"/>
      <c r="BE429" s="19">
        <f t="shared" si="166"/>
        <v>0</v>
      </c>
      <c r="BF429" s="18">
        <f t="shared" si="153"/>
        <v>0</v>
      </c>
      <c r="BG429" s="19"/>
      <c r="BH429" s="19"/>
      <c r="BI429" s="19"/>
      <c r="BJ429" s="19">
        <f t="shared" si="167"/>
        <v>0</v>
      </c>
      <c r="BK429" s="18">
        <f t="shared" si="154"/>
        <v>0</v>
      </c>
    </row>
    <row r="430" spans="1:63" x14ac:dyDescent="0.25">
      <c r="A430" s="44">
        <v>209064600</v>
      </c>
      <c r="B430" s="46" t="s">
        <v>324</v>
      </c>
      <c r="C430" s="45">
        <f>VLOOKUP(A430,'[31]MD agosto datos (2)'!$B$1170:$J$1753,9,0)</f>
        <v>1.08</v>
      </c>
      <c r="D430" s="35">
        <f>VLOOKUP(A430,'[31]MD agosto datos (2)'!$B$2:$I$585,6,0)</f>
        <v>0</v>
      </c>
      <c r="E430" s="35">
        <f>VLOOKUP(A430,'[31]MD agosto datos (2)'!$B$2:$H$585,7,0)</f>
        <v>0</v>
      </c>
      <c r="F430" s="36">
        <f>VLOOKUP(A430,'[31]MD agosto datos (2)'!$B$2:$I$585,8,0)</f>
        <v>0</v>
      </c>
      <c r="G430" s="35">
        <f t="shared" si="155"/>
        <v>0</v>
      </c>
      <c r="H430" s="35">
        <f t="shared" si="156"/>
        <v>0</v>
      </c>
      <c r="I430" s="35">
        <f>VLOOKUP(A430,'[31]MD agosto datos (2)'!$B$586:$I$1169,6,0)</f>
        <v>0</v>
      </c>
      <c r="J430" s="35">
        <f>VLOOKUP(A430,'[31]MD agosto datos (2)'!$B$586:$I$1169,7,0)</f>
        <v>0</v>
      </c>
      <c r="K430" s="36">
        <f>VLOOKUP(A430,'[31]MD agosto datos (2)'!$B$586:$I$1169,8,0)</f>
        <v>0</v>
      </c>
      <c r="L430" s="40">
        <f t="shared" si="157"/>
        <v>0</v>
      </c>
      <c r="M430" s="41">
        <f t="shared" si="158"/>
        <v>0</v>
      </c>
      <c r="N430" s="35">
        <f>VLOOKUP(A430,'[31]MD agosto datos (2)'!$B$1170:$I$1753,6,0)</f>
        <v>0</v>
      </c>
      <c r="O430" s="35">
        <f>VLOOKUP(A430,'[31]MD agosto datos (2)'!$B$1170:$I$1753,7,0)</f>
        <v>0</v>
      </c>
      <c r="P430" s="36">
        <f>VLOOKUP(A430,'[31]MD agosto datos (2)'!$B$1170:$I$1753,8,0)</f>
        <v>0</v>
      </c>
      <c r="Q430" s="42">
        <f t="shared" si="159"/>
        <v>0</v>
      </c>
      <c r="R430" s="43">
        <f t="shared" si="160"/>
        <v>0</v>
      </c>
      <c r="S430" s="15"/>
      <c r="T430" s="16"/>
      <c r="U430" s="16"/>
      <c r="V430" s="17">
        <f t="shared" si="161"/>
        <v>0</v>
      </c>
      <c r="W430" s="18">
        <f t="shared" si="145"/>
        <v>0</v>
      </c>
      <c r="X430" s="16"/>
      <c r="Y430" s="16"/>
      <c r="Z430" s="16"/>
      <c r="AA430" s="19">
        <f t="shared" si="146"/>
        <v>0</v>
      </c>
      <c r="AB430" s="20">
        <f t="shared" si="147"/>
        <v>0</v>
      </c>
      <c r="AC430" s="16"/>
      <c r="AD430" s="21"/>
      <c r="AE430" s="21"/>
      <c r="AF430" s="19">
        <f t="shared" si="144"/>
        <v>0</v>
      </c>
      <c r="AG430" s="20">
        <f t="shared" si="148"/>
        <v>0</v>
      </c>
      <c r="AH430" s="19"/>
      <c r="AI430" s="19"/>
      <c r="AJ430" s="19"/>
      <c r="AK430" s="19">
        <f t="shared" si="162"/>
        <v>0</v>
      </c>
      <c r="AL430" s="20">
        <f t="shared" si="149"/>
        <v>0</v>
      </c>
      <c r="AM430" s="19"/>
      <c r="AN430" s="19"/>
      <c r="AO430" s="19"/>
      <c r="AP430" s="19">
        <f t="shared" si="163"/>
        <v>0</v>
      </c>
      <c r="AQ430" s="20">
        <f t="shared" si="150"/>
        <v>0</v>
      </c>
      <c r="AR430" s="19"/>
      <c r="AS430" s="19"/>
      <c r="AT430" s="19"/>
      <c r="AU430" s="19">
        <f t="shared" si="164"/>
        <v>0</v>
      </c>
      <c r="AV430" s="20">
        <f t="shared" si="151"/>
        <v>0</v>
      </c>
      <c r="AW430" s="19"/>
      <c r="AX430" s="19"/>
      <c r="AY430" s="19"/>
      <c r="AZ430" s="19">
        <f t="shared" si="165"/>
        <v>0</v>
      </c>
      <c r="BA430" s="18">
        <f t="shared" si="152"/>
        <v>0</v>
      </c>
      <c r="BB430" s="19"/>
      <c r="BC430" s="19"/>
      <c r="BD430" s="19"/>
      <c r="BE430" s="19">
        <f t="shared" si="166"/>
        <v>0</v>
      </c>
      <c r="BF430" s="18">
        <f t="shared" si="153"/>
        <v>0</v>
      </c>
      <c r="BG430" s="19"/>
      <c r="BH430" s="19"/>
      <c r="BI430" s="19"/>
      <c r="BJ430" s="19">
        <f t="shared" si="167"/>
        <v>0</v>
      </c>
      <c r="BK430" s="18">
        <f t="shared" si="154"/>
        <v>0</v>
      </c>
    </row>
    <row r="431" spans="1:63" x14ac:dyDescent="0.25">
      <c r="A431" s="44">
        <v>209064701</v>
      </c>
      <c r="B431" s="46" t="s">
        <v>325</v>
      </c>
      <c r="C431" s="45">
        <f>VLOOKUP(A431,'[31]MD agosto datos (2)'!$B$1170:$J$1753,9,0)</f>
        <v>0.77</v>
      </c>
      <c r="D431" s="35">
        <f>VLOOKUP(A431,'[31]MD agosto datos (2)'!$B$2:$I$585,6,0)</f>
        <v>0</v>
      </c>
      <c r="E431" s="35">
        <f>VLOOKUP(A431,'[31]MD agosto datos (2)'!$B$2:$H$585,7,0)</f>
        <v>0</v>
      </c>
      <c r="F431" s="36">
        <f>VLOOKUP(A431,'[31]MD agosto datos (2)'!$B$2:$I$585,8,0)</f>
        <v>0</v>
      </c>
      <c r="G431" s="35">
        <f t="shared" si="155"/>
        <v>0</v>
      </c>
      <c r="H431" s="35">
        <f t="shared" si="156"/>
        <v>0</v>
      </c>
      <c r="I431" s="35">
        <f>VLOOKUP(A431,'[31]MD agosto datos (2)'!$B$586:$I$1169,6,0)</f>
        <v>0</v>
      </c>
      <c r="J431" s="35">
        <f>VLOOKUP(A431,'[31]MD agosto datos (2)'!$B$586:$I$1169,7,0)</f>
        <v>0</v>
      </c>
      <c r="K431" s="36">
        <f>VLOOKUP(A431,'[31]MD agosto datos (2)'!$B$586:$I$1169,8,0)</f>
        <v>0</v>
      </c>
      <c r="L431" s="40">
        <f t="shared" si="157"/>
        <v>0</v>
      </c>
      <c r="M431" s="41">
        <f t="shared" si="158"/>
        <v>0</v>
      </c>
      <c r="N431" s="35">
        <f>VLOOKUP(A431,'[31]MD agosto datos (2)'!$B$1170:$I$1753,6,0)</f>
        <v>0</v>
      </c>
      <c r="O431" s="35">
        <f>VLOOKUP(A431,'[31]MD agosto datos (2)'!$B$1170:$I$1753,7,0)</f>
        <v>0</v>
      </c>
      <c r="P431" s="36">
        <f>VLOOKUP(A431,'[31]MD agosto datos (2)'!$B$1170:$I$1753,8,0)</f>
        <v>0</v>
      </c>
      <c r="Q431" s="42">
        <f t="shared" si="159"/>
        <v>0</v>
      </c>
      <c r="R431" s="43">
        <f t="shared" si="160"/>
        <v>0</v>
      </c>
      <c r="S431" s="15"/>
      <c r="T431" s="16"/>
      <c r="U431" s="16"/>
      <c r="V431" s="17">
        <f t="shared" si="161"/>
        <v>0</v>
      </c>
      <c r="W431" s="18">
        <f t="shared" si="145"/>
        <v>0</v>
      </c>
      <c r="X431" s="16"/>
      <c r="Y431" s="16"/>
      <c r="Z431" s="16"/>
      <c r="AA431" s="19">
        <f t="shared" si="146"/>
        <v>0</v>
      </c>
      <c r="AB431" s="20">
        <f t="shared" si="147"/>
        <v>0</v>
      </c>
      <c r="AC431" s="16"/>
      <c r="AD431" s="21"/>
      <c r="AE431" s="21"/>
      <c r="AF431" s="19">
        <f t="shared" si="144"/>
        <v>0</v>
      </c>
      <c r="AG431" s="20">
        <f t="shared" si="148"/>
        <v>0</v>
      </c>
      <c r="AH431" s="19"/>
      <c r="AI431" s="19"/>
      <c r="AJ431" s="19"/>
      <c r="AK431" s="19">
        <f t="shared" si="162"/>
        <v>0</v>
      </c>
      <c r="AL431" s="20">
        <f t="shared" si="149"/>
        <v>0</v>
      </c>
      <c r="AM431" s="19"/>
      <c r="AN431" s="19"/>
      <c r="AO431" s="19"/>
      <c r="AP431" s="19">
        <f t="shared" si="163"/>
        <v>0</v>
      </c>
      <c r="AQ431" s="20">
        <f t="shared" si="150"/>
        <v>0</v>
      </c>
      <c r="AR431" s="19"/>
      <c r="AS431" s="19"/>
      <c r="AT431" s="19"/>
      <c r="AU431" s="19">
        <f t="shared" si="164"/>
        <v>0</v>
      </c>
      <c r="AV431" s="20">
        <f t="shared" si="151"/>
        <v>0</v>
      </c>
      <c r="AW431" s="19"/>
      <c r="AX431" s="19"/>
      <c r="AY431" s="19"/>
      <c r="AZ431" s="19">
        <f t="shared" si="165"/>
        <v>0</v>
      </c>
      <c r="BA431" s="18">
        <f t="shared" si="152"/>
        <v>0</v>
      </c>
      <c r="BB431" s="19"/>
      <c r="BC431" s="19"/>
      <c r="BD431" s="19"/>
      <c r="BE431" s="19">
        <f t="shared" si="166"/>
        <v>0</v>
      </c>
      <c r="BF431" s="18">
        <f t="shared" si="153"/>
        <v>0</v>
      </c>
      <c r="BG431" s="19"/>
      <c r="BH431" s="19"/>
      <c r="BI431" s="19"/>
      <c r="BJ431" s="19">
        <f t="shared" si="167"/>
        <v>0</v>
      </c>
      <c r="BK431" s="18">
        <f t="shared" si="154"/>
        <v>0</v>
      </c>
    </row>
    <row r="432" spans="1:63" ht="24" x14ac:dyDescent="0.25">
      <c r="A432" s="44">
        <v>209064800</v>
      </c>
      <c r="B432" s="46" t="s">
        <v>326</v>
      </c>
      <c r="C432" s="45">
        <f>VLOOKUP(A432,'[31]MD agosto datos (2)'!$B$1170:$J$1753,9,0)</f>
        <v>1.75</v>
      </c>
      <c r="D432" s="35">
        <f>VLOOKUP(A432,'[31]MD agosto datos (2)'!$B$2:$I$585,6,0)</f>
        <v>0</v>
      </c>
      <c r="E432" s="35">
        <f>VLOOKUP(A432,'[31]MD agosto datos (2)'!$B$2:$H$585,7,0)</f>
        <v>0</v>
      </c>
      <c r="F432" s="36">
        <f>VLOOKUP(A432,'[31]MD agosto datos (2)'!$B$2:$I$585,8,0)</f>
        <v>0</v>
      </c>
      <c r="G432" s="35">
        <f t="shared" si="155"/>
        <v>0</v>
      </c>
      <c r="H432" s="35">
        <f t="shared" si="156"/>
        <v>0</v>
      </c>
      <c r="I432" s="35">
        <f>VLOOKUP(A432,'[31]MD agosto datos (2)'!$B$586:$I$1169,6,0)</f>
        <v>0</v>
      </c>
      <c r="J432" s="35">
        <f>VLOOKUP(A432,'[31]MD agosto datos (2)'!$B$586:$I$1169,7,0)</f>
        <v>0</v>
      </c>
      <c r="K432" s="36">
        <f>VLOOKUP(A432,'[31]MD agosto datos (2)'!$B$586:$I$1169,8,0)</f>
        <v>0</v>
      </c>
      <c r="L432" s="40">
        <f t="shared" si="157"/>
        <v>0</v>
      </c>
      <c r="M432" s="41">
        <f t="shared" si="158"/>
        <v>0</v>
      </c>
      <c r="N432" s="35">
        <f>VLOOKUP(A432,'[31]MD agosto datos (2)'!$B$1170:$I$1753,6,0)</f>
        <v>0</v>
      </c>
      <c r="O432" s="35">
        <f>VLOOKUP(A432,'[31]MD agosto datos (2)'!$B$1170:$I$1753,7,0)</f>
        <v>0</v>
      </c>
      <c r="P432" s="36">
        <f>VLOOKUP(A432,'[31]MD agosto datos (2)'!$B$1170:$I$1753,8,0)</f>
        <v>0</v>
      </c>
      <c r="Q432" s="42">
        <f t="shared" si="159"/>
        <v>0</v>
      </c>
      <c r="R432" s="43">
        <f t="shared" si="160"/>
        <v>0</v>
      </c>
      <c r="S432" s="15"/>
      <c r="T432" s="16"/>
      <c r="U432" s="16"/>
      <c r="V432" s="17">
        <f t="shared" si="161"/>
        <v>0</v>
      </c>
      <c r="W432" s="18">
        <f t="shared" si="145"/>
        <v>0</v>
      </c>
      <c r="X432" s="16"/>
      <c r="Y432" s="16"/>
      <c r="Z432" s="16"/>
      <c r="AA432" s="19">
        <f t="shared" si="146"/>
        <v>0</v>
      </c>
      <c r="AB432" s="20">
        <f t="shared" si="147"/>
        <v>0</v>
      </c>
      <c r="AC432" s="16"/>
      <c r="AD432" s="21"/>
      <c r="AE432" s="21"/>
      <c r="AF432" s="19">
        <f t="shared" si="144"/>
        <v>0</v>
      </c>
      <c r="AG432" s="20">
        <f t="shared" si="148"/>
        <v>0</v>
      </c>
      <c r="AH432" s="19"/>
      <c r="AI432" s="19"/>
      <c r="AJ432" s="19"/>
      <c r="AK432" s="19">
        <f t="shared" si="162"/>
        <v>0</v>
      </c>
      <c r="AL432" s="20">
        <f t="shared" si="149"/>
        <v>0</v>
      </c>
      <c r="AM432" s="19"/>
      <c r="AN432" s="19"/>
      <c r="AO432" s="19"/>
      <c r="AP432" s="19">
        <f t="shared" si="163"/>
        <v>0</v>
      </c>
      <c r="AQ432" s="20">
        <f t="shared" si="150"/>
        <v>0</v>
      </c>
      <c r="AR432" s="19"/>
      <c r="AS432" s="19"/>
      <c r="AT432" s="19"/>
      <c r="AU432" s="19">
        <f t="shared" si="164"/>
        <v>0</v>
      </c>
      <c r="AV432" s="20">
        <f t="shared" si="151"/>
        <v>0</v>
      </c>
      <c r="AW432" s="19"/>
      <c r="AX432" s="19"/>
      <c r="AY432" s="19"/>
      <c r="AZ432" s="19">
        <f t="shared" si="165"/>
        <v>0</v>
      </c>
      <c r="BA432" s="18">
        <f t="shared" si="152"/>
        <v>0</v>
      </c>
      <c r="BB432" s="19"/>
      <c r="BC432" s="19"/>
      <c r="BD432" s="19"/>
      <c r="BE432" s="19">
        <f t="shared" si="166"/>
        <v>0</v>
      </c>
      <c r="BF432" s="18">
        <f t="shared" si="153"/>
        <v>0</v>
      </c>
      <c r="BG432" s="19"/>
      <c r="BH432" s="19"/>
      <c r="BI432" s="19"/>
      <c r="BJ432" s="19">
        <f t="shared" si="167"/>
        <v>0</v>
      </c>
      <c r="BK432" s="18">
        <f t="shared" si="154"/>
        <v>0</v>
      </c>
    </row>
    <row r="433" spans="1:63" ht="24" x14ac:dyDescent="0.25">
      <c r="A433" s="44">
        <v>209065300</v>
      </c>
      <c r="B433" s="46" t="s">
        <v>327</v>
      </c>
      <c r="C433" s="45">
        <f>VLOOKUP(A433,'[31]MD agosto datos (2)'!$B$1170:$J$1753,9,0)</f>
        <v>0.72</v>
      </c>
      <c r="D433" s="35">
        <f>VLOOKUP(A433,'[31]MD agosto datos (2)'!$B$2:$I$585,6,0)</f>
        <v>0</v>
      </c>
      <c r="E433" s="35">
        <f>VLOOKUP(A433,'[31]MD agosto datos (2)'!$B$2:$H$585,7,0)</f>
        <v>0</v>
      </c>
      <c r="F433" s="36">
        <f>VLOOKUP(A433,'[31]MD agosto datos (2)'!$B$2:$I$585,8,0)</f>
        <v>0</v>
      </c>
      <c r="G433" s="35">
        <f t="shared" si="155"/>
        <v>0</v>
      </c>
      <c r="H433" s="35">
        <f t="shared" si="156"/>
        <v>0</v>
      </c>
      <c r="I433" s="35">
        <f>VLOOKUP(A433,'[31]MD agosto datos (2)'!$B$586:$I$1169,6,0)</f>
        <v>0</v>
      </c>
      <c r="J433" s="35">
        <f>VLOOKUP(A433,'[31]MD agosto datos (2)'!$B$586:$I$1169,7,0)</f>
        <v>0</v>
      </c>
      <c r="K433" s="36">
        <f>VLOOKUP(A433,'[31]MD agosto datos (2)'!$B$586:$I$1169,8,0)</f>
        <v>0</v>
      </c>
      <c r="L433" s="40">
        <f t="shared" si="157"/>
        <v>0</v>
      </c>
      <c r="M433" s="41">
        <f t="shared" si="158"/>
        <v>0</v>
      </c>
      <c r="N433" s="35">
        <f>VLOOKUP(A433,'[31]MD agosto datos (2)'!$B$1170:$I$1753,6,0)</f>
        <v>0</v>
      </c>
      <c r="O433" s="35">
        <f>VLOOKUP(A433,'[31]MD agosto datos (2)'!$B$1170:$I$1753,7,0)</f>
        <v>0</v>
      </c>
      <c r="P433" s="36">
        <f>VLOOKUP(A433,'[31]MD agosto datos (2)'!$B$1170:$I$1753,8,0)</f>
        <v>0</v>
      </c>
      <c r="Q433" s="42">
        <f t="shared" si="159"/>
        <v>0</v>
      </c>
      <c r="R433" s="43">
        <f t="shared" si="160"/>
        <v>0</v>
      </c>
      <c r="S433" s="15"/>
      <c r="T433" s="16"/>
      <c r="U433" s="16"/>
      <c r="V433" s="17">
        <f t="shared" si="161"/>
        <v>0</v>
      </c>
      <c r="W433" s="18">
        <f t="shared" si="145"/>
        <v>0</v>
      </c>
      <c r="X433" s="16"/>
      <c r="Y433" s="16"/>
      <c r="Z433" s="16"/>
      <c r="AA433" s="19">
        <f t="shared" si="146"/>
        <v>0</v>
      </c>
      <c r="AB433" s="20">
        <f t="shared" si="147"/>
        <v>0</v>
      </c>
      <c r="AC433" s="16"/>
      <c r="AD433" s="21"/>
      <c r="AE433" s="21"/>
      <c r="AF433" s="19">
        <f t="shared" si="144"/>
        <v>0</v>
      </c>
      <c r="AG433" s="20">
        <f t="shared" si="148"/>
        <v>0</v>
      </c>
      <c r="AH433" s="19"/>
      <c r="AI433" s="19"/>
      <c r="AJ433" s="19"/>
      <c r="AK433" s="19">
        <f t="shared" si="162"/>
        <v>0</v>
      </c>
      <c r="AL433" s="20">
        <f t="shared" si="149"/>
        <v>0</v>
      </c>
      <c r="AM433" s="19"/>
      <c r="AN433" s="19"/>
      <c r="AO433" s="19"/>
      <c r="AP433" s="19">
        <f t="shared" si="163"/>
        <v>0</v>
      </c>
      <c r="AQ433" s="20">
        <f t="shared" si="150"/>
        <v>0</v>
      </c>
      <c r="AR433" s="19"/>
      <c r="AS433" s="19"/>
      <c r="AT433" s="19"/>
      <c r="AU433" s="19">
        <f t="shared" si="164"/>
        <v>0</v>
      </c>
      <c r="AV433" s="20">
        <f t="shared" si="151"/>
        <v>0</v>
      </c>
      <c r="AW433" s="19"/>
      <c r="AX433" s="19"/>
      <c r="AY433" s="19"/>
      <c r="AZ433" s="19">
        <f t="shared" si="165"/>
        <v>0</v>
      </c>
      <c r="BA433" s="18">
        <f t="shared" si="152"/>
        <v>0</v>
      </c>
      <c r="BB433" s="19"/>
      <c r="BC433" s="19"/>
      <c r="BD433" s="19"/>
      <c r="BE433" s="19">
        <f t="shared" si="166"/>
        <v>0</v>
      </c>
      <c r="BF433" s="18">
        <f t="shared" si="153"/>
        <v>0</v>
      </c>
      <c r="BG433" s="19"/>
      <c r="BH433" s="19"/>
      <c r="BI433" s="19"/>
      <c r="BJ433" s="19">
        <f t="shared" si="167"/>
        <v>0</v>
      </c>
      <c r="BK433" s="18">
        <f t="shared" si="154"/>
        <v>0</v>
      </c>
    </row>
    <row r="434" spans="1:63" ht="24" x14ac:dyDescent="0.25">
      <c r="A434" s="44">
        <v>209065500</v>
      </c>
      <c r="B434" s="46" t="s">
        <v>328</v>
      </c>
      <c r="C434" s="45">
        <f>VLOOKUP(A434,'[31]MD agosto datos (2)'!$B$1170:$J$1753,9,0)</f>
        <v>1.28</v>
      </c>
      <c r="D434" s="35">
        <f>VLOOKUP(A434,'[31]MD agosto datos (2)'!$B$2:$I$585,6,0)</f>
        <v>0</v>
      </c>
      <c r="E434" s="35">
        <f>VLOOKUP(A434,'[31]MD agosto datos (2)'!$B$2:$H$585,7,0)</f>
        <v>36</v>
      </c>
      <c r="F434" s="36">
        <f>VLOOKUP(A434,'[31]MD agosto datos (2)'!$B$2:$I$585,8,0)</f>
        <v>0</v>
      </c>
      <c r="G434" s="35">
        <f t="shared" si="155"/>
        <v>36</v>
      </c>
      <c r="H434" s="35">
        <f t="shared" si="156"/>
        <v>46.08</v>
      </c>
      <c r="I434" s="35">
        <f>VLOOKUP(A434,'[31]MD agosto datos (2)'!$B$586:$I$1169,6,0)</f>
        <v>0</v>
      </c>
      <c r="J434" s="35">
        <f>VLOOKUP(A434,'[31]MD agosto datos (2)'!$B$586:$I$1169,7,0)</f>
        <v>12</v>
      </c>
      <c r="K434" s="36">
        <f>VLOOKUP(A434,'[31]MD agosto datos (2)'!$B$586:$I$1169,8,0)</f>
        <v>0</v>
      </c>
      <c r="L434" s="40">
        <f t="shared" si="157"/>
        <v>12</v>
      </c>
      <c r="M434" s="41">
        <f t="shared" si="158"/>
        <v>15.36</v>
      </c>
      <c r="N434" s="35">
        <f>VLOOKUP(A434,'[31]MD agosto datos (2)'!$B$1170:$I$1753,6,0)</f>
        <v>0</v>
      </c>
      <c r="O434" s="35">
        <f>VLOOKUP(A434,'[31]MD agosto datos (2)'!$B$1170:$I$1753,7,0)</f>
        <v>12</v>
      </c>
      <c r="P434" s="36">
        <f>VLOOKUP(A434,'[31]MD agosto datos (2)'!$B$1170:$I$1753,8,0)</f>
        <v>0</v>
      </c>
      <c r="Q434" s="42">
        <f t="shared" si="159"/>
        <v>12</v>
      </c>
      <c r="R434" s="43">
        <f t="shared" si="160"/>
        <v>15.36</v>
      </c>
      <c r="S434" s="15"/>
      <c r="T434" s="16"/>
      <c r="U434" s="16"/>
      <c r="V434" s="17">
        <f t="shared" si="161"/>
        <v>0</v>
      </c>
      <c r="W434" s="18">
        <f t="shared" si="145"/>
        <v>0</v>
      </c>
      <c r="X434" s="16"/>
      <c r="Y434" s="16"/>
      <c r="Z434" s="16"/>
      <c r="AA434" s="19">
        <f t="shared" si="146"/>
        <v>0</v>
      </c>
      <c r="AB434" s="20">
        <f t="shared" si="147"/>
        <v>0</v>
      </c>
      <c r="AC434" s="16"/>
      <c r="AD434" s="21"/>
      <c r="AE434" s="21"/>
      <c r="AF434" s="19">
        <f t="shared" si="144"/>
        <v>0</v>
      </c>
      <c r="AG434" s="20">
        <f t="shared" si="148"/>
        <v>0</v>
      </c>
      <c r="AH434" s="19"/>
      <c r="AI434" s="19"/>
      <c r="AJ434" s="19"/>
      <c r="AK434" s="19">
        <f t="shared" si="162"/>
        <v>0</v>
      </c>
      <c r="AL434" s="20">
        <f t="shared" si="149"/>
        <v>0</v>
      </c>
      <c r="AM434" s="19"/>
      <c r="AN434" s="19"/>
      <c r="AO434" s="19"/>
      <c r="AP434" s="19">
        <f t="shared" si="163"/>
        <v>0</v>
      </c>
      <c r="AQ434" s="20">
        <f t="shared" si="150"/>
        <v>0</v>
      </c>
      <c r="AR434" s="19"/>
      <c r="AS434" s="19"/>
      <c r="AT434" s="19"/>
      <c r="AU434" s="19">
        <f t="shared" si="164"/>
        <v>0</v>
      </c>
      <c r="AV434" s="20">
        <f t="shared" si="151"/>
        <v>0</v>
      </c>
      <c r="AW434" s="19"/>
      <c r="AX434" s="19"/>
      <c r="AY434" s="19"/>
      <c r="AZ434" s="19">
        <f t="shared" si="165"/>
        <v>0</v>
      </c>
      <c r="BA434" s="18">
        <f t="shared" si="152"/>
        <v>0</v>
      </c>
      <c r="BB434" s="19"/>
      <c r="BC434" s="19"/>
      <c r="BD434" s="19"/>
      <c r="BE434" s="19">
        <f t="shared" si="166"/>
        <v>0</v>
      </c>
      <c r="BF434" s="18">
        <f t="shared" si="153"/>
        <v>0</v>
      </c>
      <c r="BG434" s="19"/>
      <c r="BH434" s="19"/>
      <c r="BI434" s="19"/>
      <c r="BJ434" s="19">
        <f t="shared" si="167"/>
        <v>0</v>
      </c>
      <c r="BK434" s="18">
        <f t="shared" si="154"/>
        <v>0</v>
      </c>
    </row>
    <row r="435" spans="1:63" ht="24" x14ac:dyDescent="0.25">
      <c r="A435" s="44">
        <v>209066101</v>
      </c>
      <c r="B435" s="46" t="s">
        <v>329</v>
      </c>
      <c r="C435" s="45">
        <f>VLOOKUP(A435,'[31]MD agosto datos (2)'!$B$1170:$J$1753,9,0)</f>
        <v>1.645</v>
      </c>
      <c r="D435" s="35">
        <f>VLOOKUP(A435,'[31]MD agosto datos (2)'!$B$2:$I$585,6,0)</f>
        <v>0</v>
      </c>
      <c r="E435" s="35">
        <f>VLOOKUP(A435,'[31]MD agosto datos (2)'!$B$2:$H$585,7,0)</f>
        <v>0</v>
      </c>
      <c r="F435" s="36">
        <f>VLOOKUP(A435,'[31]MD agosto datos (2)'!$B$2:$I$585,8,0)</f>
        <v>0</v>
      </c>
      <c r="G435" s="35">
        <f t="shared" si="155"/>
        <v>0</v>
      </c>
      <c r="H435" s="35">
        <f t="shared" si="156"/>
        <v>0</v>
      </c>
      <c r="I435" s="35">
        <f>VLOOKUP(A435,'[31]MD agosto datos (2)'!$B$586:$I$1169,6,0)</f>
        <v>0</v>
      </c>
      <c r="J435" s="35">
        <f>VLOOKUP(A435,'[31]MD agosto datos (2)'!$B$586:$I$1169,7,0)</f>
        <v>0</v>
      </c>
      <c r="K435" s="36">
        <f>VLOOKUP(A435,'[31]MD agosto datos (2)'!$B$586:$I$1169,8,0)</f>
        <v>0</v>
      </c>
      <c r="L435" s="40">
        <f t="shared" si="157"/>
        <v>0</v>
      </c>
      <c r="M435" s="41">
        <f t="shared" si="158"/>
        <v>0</v>
      </c>
      <c r="N435" s="35">
        <f>VLOOKUP(A435,'[31]MD agosto datos (2)'!$B$1170:$I$1753,6,0)</f>
        <v>0</v>
      </c>
      <c r="O435" s="35">
        <f>VLOOKUP(A435,'[31]MD agosto datos (2)'!$B$1170:$I$1753,7,0)</f>
        <v>0</v>
      </c>
      <c r="P435" s="36">
        <f>VLOOKUP(A435,'[31]MD agosto datos (2)'!$B$1170:$I$1753,8,0)</f>
        <v>0</v>
      </c>
      <c r="Q435" s="42">
        <f t="shared" si="159"/>
        <v>0</v>
      </c>
      <c r="R435" s="43">
        <f t="shared" si="160"/>
        <v>0</v>
      </c>
      <c r="S435" s="15"/>
      <c r="T435" s="16"/>
      <c r="U435" s="16"/>
      <c r="V435" s="17">
        <f t="shared" si="161"/>
        <v>0</v>
      </c>
      <c r="W435" s="18">
        <f t="shared" si="145"/>
        <v>0</v>
      </c>
      <c r="X435" s="16"/>
      <c r="Y435" s="16"/>
      <c r="Z435" s="16"/>
      <c r="AA435" s="19">
        <f t="shared" si="146"/>
        <v>0</v>
      </c>
      <c r="AB435" s="20">
        <f t="shared" si="147"/>
        <v>0</v>
      </c>
      <c r="AC435" s="16"/>
      <c r="AD435" s="21"/>
      <c r="AE435" s="21"/>
      <c r="AF435" s="19">
        <f t="shared" si="144"/>
        <v>0</v>
      </c>
      <c r="AG435" s="20">
        <f t="shared" si="148"/>
        <v>0</v>
      </c>
      <c r="AH435" s="19"/>
      <c r="AI435" s="19"/>
      <c r="AJ435" s="19"/>
      <c r="AK435" s="19">
        <f t="shared" si="162"/>
        <v>0</v>
      </c>
      <c r="AL435" s="20">
        <f t="shared" si="149"/>
        <v>0</v>
      </c>
      <c r="AM435" s="19"/>
      <c r="AN435" s="19"/>
      <c r="AO435" s="19"/>
      <c r="AP435" s="19">
        <f t="shared" si="163"/>
        <v>0</v>
      </c>
      <c r="AQ435" s="20">
        <f t="shared" si="150"/>
        <v>0</v>
      </c>
      <c r="AR435" s="19"/>
      <c r="AS435" s="19"/>
      <c r="AT435" s="19"/>
      <c r="AU435" s="19">
        <f t="shared" si="164"/>
        <v>0</v>
      </c>
      <c r="AV435" s="20">
        <f t="shared" si="151"/>
        <v>0</v>
      </c>
      <c r="AW435" s="19"/>
      <c r="AX435" s="19"/>
      <c r="AY435" s="19"/>
      <c r="AZ435" s="19">
        <f t="shared" si="165"/>
        <v>0</v>
      </c>
      <c r="BA435" s="18">
        <f t="shared" si="152"/>
        <v>0</v>
      </c>
      <c r="BB435" s="19"/>
      <c r="BC435" s="19"/>
      <c r="BD435" s="19"/>
      <c r="BE435" s="19">
        <f t="shared" si="166"/>
        <v>0</v>
      </c>
      <c r="BF435" s="18">
        <f t="shared" si="153"/>
        <v>0</v>
      </c>
      <c r="BG435" s="19"/>
      <c r="BH435" s="19"/>
      <c r="BI435" s="19"/>
      <c r="BJ435" s="19">
        <f t="shared" si="167"/>
        <v>0</v>
      </c>
      <c r="BK435" s="18">
        <f t="shared" si="154"/>
        <v>0</v>
      </c>
    </row>
    <row r="436" spans="1:63" ht="24" x14ac:dyDescent="0.25">
      <c r="A436" s="44">
        <v>209067701</v>
      </c>
      <c r="B436" s="46" t="s">
        <v>593</v>
      </c>
      <c r="C436" s="47">
        <v>3.58</v>
      </c>
      <c r="D436" s="35">
        <f>VLOOKUP(A436,'[31]MD agosto datos (2)'!$B$2:$I$585,6,0)</f>
        <v>0</v>
      </c>
      <c r="E436" s="35">
        <f>VLOOKUP(A436,'[31]MD agosto datos (2)'!$B$2:$H$585,7,0)</f>
        <v>0</v>
      </c>
      <c r="F436" s="36">
        <f>VLOOKUP(A436,'[31]MD agosto datos (2)'!$B$2:$I$585,8,0)</f>
        <v>0</v>
      </c>
      <c r="G436" s="35">
        <f t="shared" si="155"/>
        <v>0</v>
      </c>
      <c r="H436" s="35">
        <f t="shared" si="156"/>
        <v>0</v>
      </c>
      <c r="I436" s="35">
        <f>VLOOKUP(A436,'[31]MD agosto datos (2)'!$B$586:$I$1169,6,0)</f>
        <v>0</v>
      </c>
      <c r="J436" s="35">
        <f>VLOOKUP(A436,'[31]MD agosto datos (2)'!$B$586:$I$1169,7,0)</f>
        <v>0</v>
      </c>
      <c r="K436" s="36">
        <f>VLOOKUP(A436,'[31]MD agosto datos (2)'!$B$586:$I$1169,8,0)</f>
        <v>0</v>
      </c>
      <c r="L436" s="40">
        <f t="shared" si="157"/>
        <v>0</v>
      </c>
      <c r="M436" s="41">
        <f t="shared" si="158"/>
        <v>0</v>
      </c>
      <c r="N436" s="35">
        <f>VLOOKUP(A436,'[31]MD agosto datos (2)'!$B$1170:$I$1753,6,0)</f>
        <v>0</v>
      </c>
      <c r="O436" s="35">
        <f>VLOOKUP(A436,'[31]MD agosto datos (2)'!$B$1170:$I$1753,7,0)</f>
        <v>0</v>
      </c>
      <c r="P436" s="36">
        <f>VLOOKUP(A436,'[31]MD agosto datos (2)'!$B$1170:$I$1753,8,0)</f>
        <v>0</v>
      </c>
      <c r="Q436" s="42">
        <f t="shared" si="159"/>
        <v>0</v>
      </c>
      <c r="R436" s="43">
        <f t="shared" si="160"/>
        <v>0</v>
      </c>
      <c r="S436" s="15"/>
      <c r="T436" s="16"/>
      <c r="U436" s="16"/>
      <c r="V436" s="17">
        <f t="shared" si="161"/>
        <v>0</v>
      </c>
      <c r="W436" s="18">
        <f t="shared" si="145"/>
        <v>0</v>
      </c>
      <c r="X436" s="16"/>
      <c r="Y436" s="16"/>
      <c r="Z436" s="16"/>
      <c r="AA436" s="19">
        <f t="shared" si="146"/>
        <v>0</v>
      </c>
      <c r="AB436" s="20">
        <f t="shared" si="147"/>
        <v>0</v>
      </c>
      <c r="AC436" s="16"/>
      <c r="AD436" s="21"/>
      <c r="AE436" s="21"/>
      <c r="AF436" s="19">
        <f t="shared" si="144"/>
        <v>0</v>
      </c>
      <c r="AG436" s="20">
        <f t="shared" si="148"/>
        <v>0</v>
      </c>
      <c r="AH436" s="19"/>
      <c r="AI436" s="19"/>
      <c r="AJ436" s="19"/>
      <c r="AK436" s="19">
        <f t="shared" si="162"/>
        <v>0</v>
      </c>
      <c r="AL436" s="20">
        <f t="shared" si="149"/>
        <v>0</v>
      </c>
      <c r="AM436" s="19"/>
      <c r="AN436" s="19"/>
      <c r="AO436" s="19"/>
      <c r="AP436" s="19">
        <f t="shared" si="163"/>
        <v>0</v>
      </c>
      <c r="AQ436" s="20">
        <f t="shared" si="150"/>
        <v>0</v>
      </c>
      <c r="AR436" s="19"/>
      <c r="AS436" s="19"/>
      <c r="AT436" s="19"/>
      <c r="AU436" s="19">
        <f t="shared" si="164"/>
        <v>0</v>
      </c>
      <c r="AV436" s="20">
        <f t="shared" si="151"/>
        <v>0</v>
      </c>
      <c r="AW436" s="19"/>
      <c r="AX436" s="19"/>
      <c r="AY436" s="19"/>
      <c r="AZ436" s="19">
        <f t="shared" si="165"/>
        <v>0</v>
      </c>
      <c r="BA436" s="18">
        <f t="shared" si="152"/>
        <v>0</v>
      </c>
      <c r="BB436" s="19"/>
      <c r="BC436" s="19"/>
      <c r="BD436" s="19"/>
      <c r="BE436" s="19">
        <f t="shared" si="166"/>
        <v>0</v>
      </c>
      <c r="BF436" s="18">
        <f t="shared" si="153"/>
        <v>0</v>
      </c>
      <c r="BG436" s="19"/>
      <c r="BH436" s="19"/>
      <c r="BI436" s="19"/>
      <c r="BJ436" s="19">
        <f t="shared" si="167"/>
        <v>0</v>
      </c>
      <c r="BK436" s="18">
        <f t="shared" si="154"/>
        <v>0</v>
      </c>
    </row>
    <row r="437" spans="1:63" ht="24" x14ac:dyDescent="0.25">
      <c r="A437" s="44">
        <v>209074901</v>
      </c>
      <c r="B437" s="46" t="s">
        <v>603</v>
      </c>
      <c r="C437" s="45">
        <f>VLOOKUP(A437,'[31]MD agosto datos (2)'!$B$1170:$J$1753,9,0)</f>
        <v>11</v>
      </c>
      <c r="D437" s="35">
        <f>VLOOKUP(A437,'[31]MD agosto datos (2)'!$B$2:$I$585,6,0)</f>
        <v>3600</v>
      </c>
      <c r="E437" s="35">
        <f>VLOOKUP(A437,'[31]MD agosto datos (2)'!$B$2:$H$585,7,0)</f>
        <v>0</v>
      </c>
      <c r="F437" s="36">
        <f>VLOOKUP(A437,'[31]MD agosto datos (2)'!$B$2:$I$585,8,0)</f>
        <v>0</v>
      </c>
      <c r="G437" s="35">
        <f t="shared" si="155"/>
        <v>3600</v>
      </c>
      <c r="H437" s="35">
        <f t="shared" si="156"/>
        <v>39600</v>
      </c>
      <c r="I437" s="35">
        <f>VLOOKUP(A437,'[31]MD agosto datos (2)'!$B$586:$I$1169,6,0)</f>
        <v>1500</v>
      </c>
      <c r="J437" s="35">
        <f>VLOOKUP(A437,'[31]MD agosto datos (2)'!$B$586:$I$1169,7,0)</f>
        <v>400</v>
      </c>
      <c r="K437" s="36">
        <f>VLOOKUP(A437,'[31]MD agosto datos (2)'!$B$586:$I$1169,8,0)</f>
        <v>0</v>
      </c>
      <c r="L437" s="40">
        <f t="shared" si="157"/>
        <v>1900</v>
      </c>
      <c r="M437" s="41">
        <f t="shared" si="158"/>
        <v>20900</v>
      </c>
      <c r="N437" s="35">
        <f>VLOOKUP(A437,'[31]MD agosto datos (2)'!$B$1170:$I$1753,6,0)</f>
        <v>1200</v>
      </c>
      <c r="O437" s="35">
        <f>VLOOKUP(A437,'[31]MD agosto datos (2)'!$B$1170:$I$1753,7,0)</f>
        <v>0</v>
      </c>
      <c r="P437" s="36">
        <f>VLOOKUP(A437,'[31]MD agosto datos (2)'!$B$1170:$I$1753,8,0)</f>
        <v>200</v>
      </c>
      <c r="Q437" s="42">
        <f t="shared" si="159"/>
        <v>1400</v>
      </c>
      <c r="R437" s="43">
        <f t="shared" si="160"/>
        <v>15400</v>
      </c>
      <c r="S437" s="15"/>
      <c r="T437" s="16"/>
      <c r="U437" s="16"/>
      <c r="V437" s="17">
        <f t="shared" si="161"/>
        <v>0</v>
      </c>
      <c r="W437" s="18">
        <f t="shared" si="145"/>
        <v>0</v>
      </c>
      <c r="X437" s="16"/>
      <c r="Y437" s="16"/>
      <c r="Z437" s="16"/>
      <c r="AA437" s="19">
        <f t="shared" si="146"/>
        <v>0</v>
      </c>
      <c r="AB437" s="20">
        <f t="shared" si="147"/>
        <v>0</v>
      </c>
      <c r="AC437" s="16"/>
      <c r="AD437" s="21"/>
      <c r="AE437" s="21"/>
      <c r="AF437" s="19">
        <f t="shared" si="144"/>
        <v>0</v>
      </c>
      <c r="AG437" s="20">
        <f t="shared" si="148"/>
        <v>0</v>
      </c>
      <c r="AH437" s="19"/>
      <c r="AI437" s="19"/>
      <c r="AJ437" s="19"/>
      <c r="AK437" s="19">
        <f t="shared" si="162"/>
        <v>0</v>
      </c>
      <c r="AL437" s="20">
        <f t="shared" si="149"/>
        <v>0</v>
      </c>
      <c r="AM437" s="19"/>
      <c r="AN437" s="19"/>
      <c r="AO437" s="19"/>
      <c r="AP437" s="19">
        <f t="shared" si="163"/>
        <v>0</v>
      </c>
      <c r="AQ437" s="20">
        <f t="shared" si="150"/>
        <v>0</v>
      </c>
      <c r="AR437" s="19"/>
      <c r="AS437" s="19"/>
      <c r="AT437" s="19"/>
      <c r="AU437" s="19">
        <f t="shared" si="164"/>
        <v>0</v>
      </c>
      <c r="AV437" s="20">
        <f t="shared" si="151"/>
        <v>0</v>
      </c>
      <c r="AW437" s="19"/>
      <c r="AX437" s="19"/>
      <c r="AY437" s="19"/>
      <c r="AZ437" s="19">
        <f t="shared" si="165"/>
        <v>0</v>
      </c>
      <c r="BA437" s="18">
        <f t="shared" si="152"/>
        <v>0</v>
      </c>
      <c r="BB437" s="19"/>
      <c r="BC437" s="19"/>
      <c r="BD437" s="19"/>
      <c r="BE437" s="19">
        <f t="shared" si="166"/>
        <v>0</v>
      </c>
      <c r="BF437" s="18">
        <f t="shared" si="153"/>
        <v>0</v>
      </c>
      <c r="BG437" s="19"/>
      <c r="BH437" s="19"/>
      <c r="BI437" s="19"/>
      <c r="BJ437" s="19">
        <f t="shared" si="167"/>
        <v>0</v>
      </c>
      <c r="BK437" s="18">
        <f t="shared" si="154"/>
        <v>0</v>
      </c>
    </row>
    <row r="438" spans="1:63" ht="24" x14ac:dyDescent="0.25">
      <c r="A438" s="44">
        <v>209075001</v>
      </c>
      <c r="B438" s="46" t="s">
        <v>604</v>
      </c>
      <c r="C438" s="45">
        <f>VLOOKUP(A438,'[31]MD agosto datos (2)'!$B$1170:$J$1753,9,0)</f>
        <v>19</v>
      </c>
      <c r="D438" s="35">
        <f>VLOOKUP(A438,'[31]MD agosto datos (2)'!$B$2:$I$585,6,0)</f>
        <v>0</v>
      </c>
      <c r="E438" s="35">
        <f>VLOOKUP(A438,'[31]MD agosto datos (2)'!$B$2:$H$585,7,0)</f>
        <v>0</v>
      </c>
      <c r="F438" s="36">
        <f>VLOOKUP(A438,'[31]MD agosto datos (2)'!$B$2:$I$585,8,0)</f>
        <v>0</v>
      </c>
      <c r="G438" s="35">
        <f t="shared" si="155"/>
        <v>0</v>
      </c>
      <c r="H438" s="35">
        <f t="shared" si="156"/>
        <v>0</v>
      </c>
      <c r="I438" s="35">
        <f>VLOOKUP(A438,'[31]MD agosto datos (2)'!$B$586:$I$1169,6,0)</f>
        <v>0</v>
      </c>
      <c r="J438" s="35">
        <f>VLOOKUP(A438,'[31]MD agosto datos (2)'!$B$586:$I$1169,7,0)</f>
        <v>0</v>
      </c>
      <c r="K438" s="36">
        <f>VLOOKUP(A438,'[31]MD agosto datos (2)'!$B$586:$I$1169,8,0)</f>
        <v>0</v>
      </c>
      <c r="L438" s="40">
        <f t="shared" si="157"/>
        <v>0</v>
      </c>
      <c r="M438" s="41">
        <f t="shared" si="158"/>
        <v>0</v>
      </c>
      <c r="N438" s="35">
        <f>VLOOKUP(A438,'[31]MD agosto datos (2)'!$B$1170:$I$1753,6,0)</f>
        <v>0</v>
      </c>
      <c r="O438" s="35">
        <f>VLOOKUP(A438,'[31]MD agosto datos (2)'!$B$1170:$I$1753,7,0)</f>
        <v>0</v>
      </c>
      <c r="P438" s="36">
        <f>VLOOKUP(A438,'[31]MD agosto datos (2)'!$B$1170:$I$1753,8,0)</f>
        <v>0</v>
      </c>
      <c r="Q438" s="42">
        <f t="shared" si="159"/>
        <v>0</v>
      </c>
      <c r="R438" s="43">
        <f t="shared" si="160"/>
        <v>0</v>
      </c>
      <c r="S438" s="15"/>
      <c r="T438" s="16"/>
      <c r="U438" s="16"/>
      <c r="V438" s="17">
        <f t="shared" si="161"/>
        <v>0</v>
      </c>
      <c r="W438" s="18">
        <f t="shared" si="145"/>
        <v>0</v>
      </c>
      <c r="X438" s="16"/>
      <c r="Y438" s="16"/>
      <c r="Z438" s="16"/>
      <c r="AA438" s="19">
        <f t="shared" si="146"/>
        <v>0</v>
      </c>
      <c r="AB438" s="20">
        <f t="shared" si="147"/>
        <v>0</v>
      </c>
      <c r="AC438" s="16"/>
      <c r="AD438" s="21"/>
      <c r="AE438" s="21"/>
      <c r="AF438" s="19">
        <f t="shared" si="144"/>
        <v>0</v>
      </c>
      <c r="AG438" s="20">
        <f t="shared" si="148"/>
        <v>0</v>
      </c>
      <c r="AH438" s="19"/>
      <c r="AI438" s="19"/>
      <c r="AJ438" s="19"/>
      <c r="AK438" s="19">
        <f t="shared" si="162"/>
        <v>0</v>
      </c>
      <c r="AL438" s="20">
        <f t="shared" si="149"/>
        <v>0</v>
      </c>
      <c r="AM438" s="19"/>
      <c r="AN438" s="19"/>
      <c r="AO438" s="19"/>
      <c r="AP438" s="19">
        <f t="shared" si="163"/>
        <v>0</v>
      </c>
      <c r="AQ438" s="20">
        <f t="shared" si="150"/>
        <v>0</v>
      </c>
      <c r="AR438" s="19"/>
      <c r="AS438" s="19"/>
      <c r="AT438" s="19"/>
      <c r="AU438" s="19">
        <f t="shared" si="164"/>
        <v>0</v>
      </c>
      <c r="AV438" s="20">
        <f t="shared" si="151"/>
        <v>0</v>
      </c>
      <c r="AW438" s="19"/>
      <c r="AX438" s="19"/>
      <c r="AY438" s="19"/>
      <c r="AZ438" s="19">
        <f t="shared" si="165"/>
        <v>0</v>
      </c>
      <c r="BA438" s="18">
        <f t="shared" si="152"/>
        <v>0</v>
      </c>
      <c r="BB438" s="19"/>
      <c r="BC438" s="19"/>
      <c r="BD438" s="19"/>
      <c r="BE438" s="19">
        <f t="shared" si="166"/>
        <v>0</v>
      </c>
      <c r="BF438" s="18">
        <f t="shared" si="153"/>
        <v>0</v>
      </c>
      <c r="BG438" s="19"/>
      <c r="BH438" s="19"/>
      <c r="BI438" s="19"/>
      <c r="BJ438" s="19">
        <f t="shared" si="167"/>
        <v>0</v>
      </c>
      <c r="BK438" s="18">
        <f t="shared" si="154"/>
        <v>0</v>
      </c>
    </row>
    <row r="439" spans="1:63" ht="24" x14ac:dyDescent="0.25">
      <c r="A439" s="44">
        <v>209075101</v>
      </c>
      <c r="B439" s="46" t="s">
        <v>605</v>
      </c>
      <c r="C439" s="45">
        <f>VLOOKUP(A439,'[31]MD agosto datos (2)'!$B$1170:$J$1753,9,0)</f>
        <v>30</v>
      </c>
      <c r="D439" s="35">
        <f>VLOOKUP(A439,'[31]MD agosto datos (2)'!$B$2:$I$585,6,0)</f>
        <v>1600</v>
      </c>
      <c r="E439" s="35">
        <f>VLOOKUP(A439,'[31]MD agosto datos (2)'!$B$2:$H$585,7,0)</f>
        <v>0</v>
      </c>
      <c r="F439" s="36">
        <f>VLOOKUP(A439,'[31]MD agosto datos (2)'!$B$2:$I$585,8,0)</f>
        <v>0</v>
      </c>
      <c r="G439" s="35">
        <f t="shared" si="155"/>
        <v>1600</v>
      </c>
      <c r="H439" s="35">
        <f t="shared" si="156"/>
        <v>48000</v>
      </c>
      <c r="I439" s="35">
        <f>VLOOKUP(A439,'[31]MD agosto datos (2)'!$B$586:$I$1169,6,0)</f>
        <v>0</v>
      </c>
      <c r="J439" s="35">
        <f>VLOOKUP(A439,'[31]MD agosto datos (2)'!$B$586:$I$1169,7,0)</f>
        <v>400</v>
      </c>
      <c r="K439" s="36">
        <f>VLOOKUP(A439,'[31]MD agosto datos (2)'!$B$586:$I$1169,8,0)</f>
        <v>0</v>
      </c>
      <c r="L439" s="40">
        <f t="shared" si="157"/>
        <v>400</v>
      </c>
      <c r="M439" s="41">
        <f t="shared" si="158"/>
        <v>12000</v>
      </c>
      <c r="N439" s="35">
        <f>VLOOKUP(A439,'[31]MD agosto datos (2)'!$B$1170:$I$1753,6,0)</f>
        <v>0</v>
      </c>
      <c r="O439" s="35">
        <f>VLOOKUP(A439,'[31]MD agosto datos (2)'!$B$1170:$I$1753,7,0)</f>
        <v>0</v>
      </c>
      <c r="P439" s="36">
        <f>VLOOKUP(A439,'[31]MD agosto datos (2)'!$B$1170:$I$1753,8,0)</f>
        <v>800</v>
      </c>
      <c r="Q439" s="42">
        <f t="shared" si="159"/>
        <v>800</v>
      </c>
      <c r="R439" s="43">
        <f t="shared" si="160"/>
        <v>24000</v>
      </c>
      <c r="S439" s="15"/>
      <c r="T439" s="16"/>
      <c r="U439" s="16"/>
      <c r="V439" s="17">
        <f t="shared" si="161"/>
        <v>0</v>
      </c>
      <c r="W439" s="18">
        <f t="shared" si="145"/>
        <v>0</v>
      </c>
      <c r="X439" s="16"/>
      <c r="Y439" s="16"/>
      <c r="Z439" s="16"/>
      <c r="AA439" s="19">
        <f t="shared" si="146"/>
        <v>0</v>
      </c>
      <c r="AB439" s="20">
        <f t="shared" si="147"/>
        <v>0</v>
      </c>
      <c r="AC439" s="16"/>
      <c r="AD439" s="21"/>
      <c r="AE439" s="21"/>
      <c r="AF439" s="19">
        <f t="shared" si="144"/>
        <v>0</v>
      </c>
      <c r="AG439" s="20">
        <f t="shared" si="148"/>
        <v>0</v>
      </c>
      <c r="AH439" s="19"/>
      <c r="AI439" s="19"/>
      <c r="AJ439" s="19"/>
      <c r="AK439" s="19">
        <f t="shared" si="162"/>
        <v>0</v>
      </c>
      <c r="AL439" s="20">
        <f t="shared" si="149"/>
        <v>0</v>
      </c>
      <c r="AM439" s="19"/>
      <c r="AN439" s="19"/>
      <c r="AO439" s="19"/>
      <c r="AP439" s="19">
        <f t="shared" si="163"/>
        <v>0</v>
      </c>
      <c r="AQ439" s="20">
        <f t="shared" si="150"/>
        <v>0</v>
      </c>
      <c r="AR439" s="19"/>
      <c r="AS439" s="19"/>
      <c r="AT439" s="19"/>
      <c r="AU439" s="19">
        <f t="shared" si="164"/>
        <v>0</v>
      </c>
      <c r="AV439" s="20">
        <f t="shared" si="151"/>
        <v>0</v>
      </c>
      <c r="AW439" s="19"/>
      <c r="AX439" s="19"/>
      <c r="AY439" s="19"/>
      <c r="AZ439" s="19">
        <f t="shared" si="165"/>
        <v>0</v>
      </c>
      <c r="BA439" s="18">
        <f t="shared" si="152"/>
        <v>0</v>
      </c>
      <c r="BB439" s="19"/>
      <c r="BC439" s="19"/>
      <c r="BD439" s="19"/>
      <c r="BE439" s="19">
        <f t="shared" si="166"/>
        <v>0</v>
      </c>
      <c r="BF439" s="18">
        <f t="shared" si="153"/>
        <v>0</v>
      </c>
      <c r="BG439" s="19"/>
      <c r="BH439" s="19"/>
      <c r="BI439" s="19"/>
      <c r="BJ439" s="19">
        <f t="shared" si="167"/>
        <v>0</v>
      </c>
      <c r="BK439" s="18">
        <f t="shared" si="154"/>
        <v>0</v>
      </c>
    </row>
    <row r="440" spans="1:63" x14ac:dyDescent="0.25">
      <c r="A440" s="44">
        <v>209076501</v>
      </c>
      <c r="B440" s="46" t="s">
        <v>333</v>
      </c>
      <c r="C440" s="45">
        <f>VLOOKUP(A440,'[31]MD agosto datos (2)'!$B$1170:$J$1753,9,0)</f>
        <v>26.5</v>
      </c>
      <c r="D440" s="35">
        <f>VLOOKUP(A440,'[31]MD agosto datos (2)'!$B$2:$I$585,6,0)</f>
        <v>100</v>
      </c>
      <c r="E440" s="35">
        <f>VLOOKUP(A440,'[31]MD agosto datos (2)'!$B$2:$H$585,7,0)</f>
        <v>0</v>
      </c>
      <c r="F440" s="36">
        <f>VLOOKUP(A440,'[31]MD agosto datos (2)'!$B$2:$I$585,8,0)</f>
        <v>0</v>
      </c>
      <c r="G440" s="35">
        <f t="shared" si="155"/>
        <v>100</v>
      </c>
      <c r="H440" s="35">
        <f t="shared" si="156"/>
        <v>2650</v>
      </c>
      <c r="I440" s="35">
        <f>VLOOKUP(A440,'[31]MD agosto datos (2)'!$B$586:$I$1169,6,0)</f>
        <v>0</v>
      </c>
      <c r="J440" s="35">
        <f>VLOOKUP(A440,'[31]MD agosto datos (2)'!$B$586:$I$1169,7,0)</f>
        <v>0</v>
      </c>
      <c r="K440" s="36">
        <f>VLOOKUP(A440,'[31]MD agosto datos (2)'!$B$586:$I$1169,8,0)</f>
        <v>0</v>
      </c>
      <c r="L440" s="40">
        <f t="shared" si="157"/>
        <v>0</v>
      </c>
      <c r="M440" s="41">
        <f t="shared" si="158"/>
        <v>0</v>
      </c>
      <c r="N440" s="35">
        <f>VLOOKUP(A440,'[31]MD agosto datos (2)'!$B$1170:$I$1753,6,0)</f>
        <v>0</v>
      </c>
      <c r="O440" s="35">
        <f>VLOOKUP(A440,'[31]MD agosto datos (2)'!$B$1170:$I$1753,7,0)</f>
        <v>0</v>
      </c>
      <c r="P440" s="36">
        <f>VLOOKUP(A440,'[31]MD agosto datos (2)'!$B$1170:$I$1753,8,0)</f>
        <v>0</v>
      </c>
      <c r="Q440" s="42">
        <f t="shared" si="159"/>
        <v>0</v>
      </c>
      <c r="R440" s="43">
        <f t="shared" si="160"/>
        <v>0</v>
      </c>
      <c r="S440" s="15"/>
      <c r="T440" s="16"/>
      <c r="U440" s="16"/>
      <c r="V440" s="17">
        <f t="shared" si="161"/>
        <v>0</v>
      </c>
      <c r="W440" s="18">
        <f t="shared" si="145"/>
        <v>0</v>
      </c>
      <c r="X440" s="16"/>
      <c r="Y440" s="16"/>
      <c r="Z440" s="16"/>
      <c r="AA440" s="19">
        <f t="shared" si="146"/>
        <v>0</v>
      </c>
      <c r="AB440" s="20">
        <f t="shared" si="147"/>
        <v>0</v>
      </c>
      <c r="AC440" s="16"/>
      <c r="AD440" s="21"/>
      <c r="AE440" s="21"/>
      <c r="AF440" s="19">
        <f t="shared" si="144"/>
        <v>0</v>
      </c>
      <c r="AG440" s="20">
        <f t="shared" si="148"/>
        <v>0</v>
      </c>
      <c r="AH440" s="19"/>
      <c r="AI440" s="19"/>
      <c r="AJ440" s="19"/>
      <c r="AK440" s="19">
        <f t="shared" si="162"/>
        <v>0</v>
      </c>
      <c r="AL440" s="20">
        <f t="shared" si="149"/>
        <v>0</v>
      </c>
      <c r="AM440" s="19"/>
      <c r="AN440" s="19"/>
      <c r="AO440" s="19"/>
      <c r="AP440" s="19">
        <f t="shared" si="163"/>
        <v>0</v>
      </c>
      <c r="AQ440" s="20">
        <f t="shared" si="150"/>
        <v>0</v>
      </c>
      <c r="AR440" s="19"/>
      <c r="AS440" s="19"/>
      <c r="AT440" s="19"/>
      <c r="AU440" s="19">
        <f t="shared" si="164"/>
        <v>0</v>
      </c>
      <c r="AV440" s="20">
        <f t="shared" si="151"/>
        <v>0</v>
      </c>
      <c r="AW440" s="19"/>
      <c r="AX440" s="19"/>
      <c r="AY440" s="19"/>
      <c r="AZ440" s="19">
        <f t="shared" si="165"/>
        <v>0</v>
      </c>
      <c r="BA440" s="18">
        <f t="shared" si="152"/>
        <v>0</v>
      </c>
      <c r="BB440" s="19"/>
      <c r="BC440" s="19"/>
      <c r="BD440" s="19"/>
      <c r="BE440" s="19">
        <f t="shared" si="166"/>
        <v>0</v>
      </c>
      <c r="BF440" s="18">
        <f t="shared" si="153"/>
        <v>0</v>
      </c>
      <c r="BG440" s="19"/>
      <c r="BH440" s="19"/>
      <c r="BI440" s="19"/>
      <c r="BJ440" s="19">
        <f t="shared" si="167"/>
        <v>0</v>
      </c>
      <c r="BK440" s="18">
        <f t="shared" si="154"/>
        <v>0</v>
      </c>
    </row>
    <row r="441" spans="1:63" ht="24" x14ac:dyDescent="0.25">
      <c r="A441" s="44">
        <v>209077401</v>
      </c>
      <c r="B441" s="46" t="s">
        <v>336</v>
      </c>
      <c r="C441" s="45">
        <f>VLOOKUP(A441,'[31]MD agosto datos (2)'!$B$1170:$J$1753,9,0)</f>
        <v>25</v>
      </c>
      <c r="D441" s="35">
        <f>VLOOKUP(A441,'[31]MD agosto datos (2)'!$B$2:$I$585,6,0)</f>
        <v>0</v>
      </c>
      <c r="E441" s="35">
        <f>VLOOKUP(A441,'[31]MD agosto datos (2)'!$B$2:$H$585,7,0)</f>
        <v>0</v>
      </c>
      <c r="F441" s="36">
        <f>VLOOKUP(A441,'[31]MD agosto datos (2)'!$B$2:$I$585,8,0)</f>
        <v>0</v>
      </c>
      <c r="G441" s="35">
        <f t="shared" si="155"/>
        <v>0</v>
      </c>
      <c r="H441" s="35">
        <f t="shared" si="156"/>
        <v>0</v>
      </c>
      <c r="I441" s="35">
        <f>VLOOKUP(A441,'[31]MD agosto datos (2)'!$B$586:$I$1169,6,0)</f>
        <v>0</v>
      </c>
      <c r="J441" s="35">
        <f>VLOOKUP(A441,'[31]MD agosto datos (2)'!$B$586:$I$1169,7,0)</f>
        <v>0</v>
      </c>
      <c r="K441" s="36">
        <f>VLOOKUP(A441,'[31]MD agosto datos (2)'!$B$586:$I$1169,8,0)</f>
        <v>0</v>
      </c>
      <c r="L441" s="40">
        <f t="shared" si="157"/>
        <v>0</v>
      </c>
      <c r="M441" s="41">
        <f t="shared" si="158"/>
        <v>0</v>
      </c>
      <c r="N441" s="35">
        <f>VLOOKUP(A441,'[31]MD agosto datos (2)'!$B$1170:$I$1753,6,0)</f>
        <v>0</v>
      </c>
      <c r="O441" s="35">
        <f>VLOOKUP(A441,'[31]MD agosto datos (2)'!$B$1170:$I$1753,7,0)</f>
        <v>0</v>
      </c>
      <c r="P441" s="36">
        <f>VLOOKUP(A441,'[31]MD agosto datos (2)'!$B$1170:$I$1753,8,0)</f>
        <v>0</v>
      </c>
      <c r="Q441" s="42">
        <f t="shared" si="159"/>
        <v>0</v>
      </c>
      <c r="R441" s="43">
        <f t="shared" si="160"/>
        <v>0</v>
      </c>
      <c r="S441" s="15"/>
      <c r="T441" s="16"/>
      <c r="U441" s="16"/>
      <c r="V441" s="17">
        <f t="shared" si="161"/>
        <v>0</v>
      </c>
      <c r="W441" s="18">
        <f t="shared" si="145"/>
        <v>0</v>
      </c>
      <c r="X441" s="16"/>
      <c r="Y441" s="16"/>
      <c r="Z441" s="16"/>
      <c r="AA441" s="19">
        <f t="shared" si="146"/>
        <v>0</v>
      </c>
      <c r="AB441" s="20">
        <f t="shared" si="147"/>
        <v>0</v>
      </c>
      <c r="AC441" s="16"/>
      <c r="AD441" s="21"/>
      <c r="AE441" s="21"/>
      <c r="AF441" s="19">
        <f t="shared" si="144"/>
        <v>0</v>
      </c>
      <c r="AG441" s="20">
        <f t="shared" si="148"/>
        <v>0</v>
      </c>
      <c r="AH441" s="19"/>
      <c r="AI441" s="19"/>
      <c r="AJ441" s="19"/>
      <c r="AK441" s="19">
        <f t="shared" si="162"/>
        <v>0</v>
      </c>
      <c r="AL441" s="20">
        <f t="shared" si="149"/>
        <v>0</v>
      </c>
      <c r="AM441" s="19"/>
      <c r="AN441" s="19"/>
      <c r="AO441" s="19"/>
      <c r="AP441" s="19">
        <f t="shared" si="163"/>
        <v>0</v>
      </c>
      <c r="AQ441" s="20">
        <f t="shared" si="150"/>
        <v>0</v>
      </c>
      <c r="AR441" s="19"/>
      <c r="AS441" s="19"/>
      <c r="AT441" s="19"/>
      <c r="AU441" s="19">
        <f t="shared" si="164"/>
        <v>0</v>
      </c>
      <c r="AV441" s="20">
        <f t="shared" si="151"/>
        <v>0</v>
      </c>
      <c r="AW441" s="19"/>
      <c r="AX441" s="19"/>
      <c r="AY441" s="19"/>
      <c r="AZ441" s="19">
        <f t="shared" si="165"/>
        <v>0</v>
      </c>
      <c r="BA441" s="18">
        <f t="shared" si="152"/>
        <v>0</v>
      </c>
      <c r="BB441" s="19"/>
      <c r="BC441" s="19"/>
      <c r="BD441" s="19"/>
      <c r="BE441" s="19">
        <f t="shared" si="166"/>
        <v>0</v>
      </c>
      <c r="BF441" s="18">
        <f t="shared" si="153"/>
        <v>0</v>
      </c>
      <c r="BG441" s="19"/>
      <c r="BH441" s="19"/>
      <c r="BI441" s="19"/>
      <c r="BJ441" s="19">
        <f t="shared" si="167"/>
        <v>0</v>
      </c>
      <c r="BK441" s="18">
        <f t="shared" si="154"/>
        <v>0</v>
      </c>
    </row>
    <row r="442" spans="1:63" ht="24" x14ac:dyDescent="0.25">
      <c r="A442" s="44">
        <v>209077501</v>
      </c>
      <c r="B442" s="46" t="s">
        <v>337</v>
      </c>
      <c r="C442" s="45">
        <f>VLOOKUP(A442,'[31]MD agosto datos (2)'!$B$1170:$J$1753,9,0)</f>
        <v>20.25</v>
      </c>
      <c r="D442" s="35">
        <f>VLOOKUP(A442,'[31]MD agosto datos (2)'!$B$2:$I$585,6,0)</f>
        <v>0</v>
      </c>
      <c r="E442" s="35">
        <f>VLOOKUP(A442,'[31]MD agosto datos (2)'!$B$2:$H$585,7,0)</f>
        <v>0</v>
      </c>
      <c r="F442" s="36">
        <f>VLOOKUP(A442,'[31]MD agosto datos (2)'!$B$2:$I$585,8,0)</f>
        <v>0</v>
      </c>
      <c r="G442" s="35">
        <f t="shared" si="155"/>
        <v>0</v>
      </c>
      <c r="H442" s="35">
        <f t="shared" si="156"/>
        <v>0</v>
      </c>
      <c r="I442" s="35">
        <f>VLOOKUP(A442,'[31]MD agosto datos (2)'!$B$586:$I$1169,6,0)</f>
        <v>0</v>
      </c>
      <c r="J442" s="35">
        <f>VLOOKUP(A442,'[31]MD agosto datos (2)'!$B$586:$I$1169,7,0)</f>
        <v>0</v>
      </c>
      <c r="K442" s="36">
        <f>VLOOKUP(A442,'[31]MD agosto datos (2)'!$B$586:$I$1169,8,0)</f>
        <v>0</v>
      </c>
      <c r="L442" s="40">
        <f t="shared" si="157"/>
        <v>0</v>
      </c>
      <c r="M442" s="41">
        <f t="shared" si="158"/>
        <v>0</v>
      </c>
      <c r="N442" s="35">
        <f>VLOOKUP(A442,'[31]MD agosto datos (2)'!$B$1170:$I$1753,6,0)</f>
        <v>0</v>
      </c>
      <c r="O442" s="35">
        <f>VLOOKUP(A442,'[31]MD agosto datos (2)'!$B$1170:$I$1753,7,0)</f>
        <v>0</v>
      </c>
      <c r="P442" s="36">
        <f>VLOOKUP(A442,'[31]MD agosto datos (2)'!$B$1170:$I$1753,8,0)</f>
        <v>0</v>
      </c>
      <c r="Q442" s="42">
        <f t="shared" si="159"/>
        <v>0</v>
      </c>
      <c r="R442" s="43">
        <f t="shared" si="160"/>
        <v>0</v>
      </c>
      <c r="S442" s="15"/>
      <c r="T442" s="16"/>
      <c r="U442" s="16"/>
      <c r="V442" s="17">
        <f t="shared" si="161"/>
        <v>0</v>
      </c>
      <c r="W442" s="18">
        <f t="shared" si="145"/>
        <v>0</v>
      </c>
      <c r="X442" s="16"/>
      <c r="Y442" s="16"/>
      <c r="Z442" s="16"/>
      <c r="AA442" s="19">
        <f t="shared" si="146"/>
        <v>0</v>
      </c>
      <c r="AB442" s="20">
        <f t="shared" si="147"/>
        <v>0</v>
      </c>
      <c r="AC442" s="16"/>
      <c r="AD442" s="21"/>
      <c r="AE442" s="21"/>
      <c r="AF442" s="19">
        <f t="shared" si="144"/>
        <v>0</v>
      </c>
      <c r="AG442" s="20">
        <f t="shared" si="148"/>
        <v>0</v>
      </c>
      <c r="AH442" s="19"/>
      <c r="AI442" s="19"/>
      <c r="AJ442" s="19"/>
      <c r="AK442" s="19">
        <f t="shared" si="162"/>
        <v>0</v>
      </c>
      <c r="AL442" s="20">
        <f t="shared" si="149"/>
        <v>0</v>
      </c>
      <c r="AM442" s="19"/>
      <c r="AN442" s="19"/>
      <c r="AO442" s="19"/>
      <c r="AP442" s="19">
        <f t="shared" si="163"/>
        <v>0</v>
      </c>
      <c r="AQ442" s="20">
        <f t="shared" si="150"/>
        <v>0</v>
      </c>
      <c r="AR442" s="19"/>
      <c r="AS442" s="19"/>
      <c r="AT442" s="19"/>
      <c r="AU442" s="19">
        <f t="shared" si="164"/>
        <v>0</v>
      </c>
      <c r="AV442" s="20">
        <f t="shared" si="151"/>
        <v>0</v>
      </c>
      <c r="AW442" s="19"/>
      <c r="AX442" s="19"/>
      <c r="AY442" s="19"/>
      <c r="AZ442" s="19">
        <f t="shared" si="165"/>
        <v>0</v>
      </c>
      <c r="BA442" s="18">
        <f t="shared" si="152"/>
        <v>0</v>
      </c>
      <c r="BB442" s="19"/>
      <c r="BC442" s="19"/>
      <c r="BD442" s="19"/>
      <c r="BE442" s="19">
        <f t="shared" si="166"/>
        <v>0</v>
      </c>
      <c r="BF442" s="18">
        <f t="shared" si="153"/>
        <v>0</v>
      </c>
      <c r="BG442" s="19"/>
      <c r="BH442" s="19"/>
      <c r="BI442" s="19"/>
      <c r="BJ442" s="19">
        <f t="shared" si="167"/>
        <v>0</v>
      </c>
      <c r="BK442" s="18">
        <f t="shared" si="154"/>
        <v>0</v>
      </c>
    </row>
    <row r="443" spans="1:63" ht="24" x14ac:dyDescent="0.25">
      <c r="A443" s="44">
        <v>209077601</v>
      </c>
      <c r="B443" s="46" t="s">
        <v>338</v>
      </c>
      <c r="C443" s="45">
        <f>VLOOKUP(A443,'[31]MD agosto datos (2)'!$B$1170:$J$1753,9,0)</f>
        <v>62.405000000000001</v>
      </c>
      <c r="D443" s="35">
        <f>VLOOKUP(A443,'[31]MD agosto datos (2)'!$B$2:$I$585,6,0)</f>
        <v>0</v>
      </c>
      <c r="E443" s="35">
        <f>VLOOKUP(A443,'[31]MD agosto datos (2)'!$B$2:$H$585,7,0)</f>
        <v>0</v>
      </c>
      <c r="F443" s="36">
        <f>VLOOKUP(A443,'[31]MD agosto datos (2)'!$B$2:$I$585,8,0)</f>
        <v>0</v>
      </c>
      <c r="G443" s="35">
        <f t="shared" si="155"/>
        <v>0</v>
      </c>
      <c r="H443" s="35">
        <f t="shared" si="156"/>
        <v>0</v>
      </c>
      <c r="I443" s="35">
        <f>VLOOKUP(A443,'[31]MD agosto datos (2)'!$B$586:$I$1169,6,0)</f>
        <v>0</v>
      </c>
      <c r="J443" s="35">
        <f>VLOOKUP(A443,'[31]MD agosto datos (2)'!$B$586:$I$1169,7,0)</f>
        <v>0</v>
      </c>
      <c r="K443" s="36">
        <f>VLOOKUP(A443,'[31]MD agosto datos (2)'!$B$586:$I$1169,8,0)</f>
        <v>0</v>
      </c>
      <c r="L443" s="40">
        <f t="shared" si="157"/>
        <v>0</v>
      </c>
      <c r="M443" s="41">
        <f t="shared" si="158"/>
        <v>0</v>
      </c>
      <c r="N443" s="35">
        <f>VLOOKUP(A443,'[31]MD agosto datos (2)'!$B$1170:$I$1753,6,0)</f>
        <v>0</v>
      </c>
      <c r="O443" s="35">
        <f>VLOOKUP(A443,'[31]MD agosto datos (2)'!$B$1170:$I$1753,7,0)</f>
        <v>0</v>
      </c>
      <c r="P443" s="36">
        <f>VLOOKUP(A443,'[31]MD agosto datos (2)'!$B$1170:$I$1753,8,0)</f>
        <v>0</v>
      </c>
      <c r="Q443" s="42">
        <f t="shared" si="159"/>
        <v>0</v>
      </c>
      <c r="R443" s="43">
        <f t="shared" si="160"/>
        <v>0</v>
      </c>
      <c r="S443" s="15"/>
      <c r="T443" s="16"/>
      <c r="U443" s="16"/>
      <c r="V443" s="17">
        <f t="shared" si="161"/>
        <v>0</v>
      </c>
      <c r="W443" s="18">
        <f t="shared" si="145"/>
        <v>0</v>
      </c>
      <c r="X443" s="16"/>
      <c r="Y443" s="16"/>
      <c r="Z443" s="16"/>
      <c r="AA443" s="19">
        <f t="shared" si="146"/>
        <v>0</v>
      </c>
      <c r="AB443" s="20">
        <f t="shared" si="147"/>
        <v>0</v>
      </c>
      <c r="AC443" s="16"/>
      <c r="AD443" s="21"/>
      <c r="AE443" s="21"/>
      <c r="AF443" s="19">
        <f t="shared" si="144"/>
        <v>0</v>
      </c>
      <c r="AG443" s="20">
        <f t="shared" si="148"/>
        <v>0</v>
      </c>
      <c r="AH443" s="19"/>
      <c r="AI443" s="19"/>
      <c r="AJ443" s="19"/>
      <c r="AK443" s="19">
        <f t="shared" si="162"/>
        <v>0</v>
      </c>
      <c r="AL443" s="20">
        <f t="shared" si="149"/>
        <v>0</v>
      </c>
      <c r="AM443" s="19"/>
      <c r="AN443" s="19"/>
      <c r="AO443" s="19"/>
      <c r="AP443" s="19">
        <f t="shared" si="163"/>
        <v>0</v>
      </c>
      <c r="AQ443" s="20">
        <f t="shared" si="150"/>
        <v>0</v>
      </c>
      <c r="AR443" s="19"/>
      <c r="AS443" s="19"/>
      <c r="AT443" s="19"/>
      <c r="AU443" s="19">
        <f t="shared" si="164"/>
        <v>0</v>
      </c>
      <c r="AV443" s="20">
        <f t="shared" si="151"/>
        <v>0</v>
      </c>
      <c r="AW443" s="19"/>
      <c r="AX443" s="19"/>
      <c r="AY443" s="19"/>
      <c r="AZ443" s="19">
        <f t="shared" si="165"/>
        <v>0</v>
      </c>
      <c r="BA443" s="18">
        <f t="shared" si="152"/>
        <v>0</v>
      </c>
      <c r="BB443" s="19"/>
      <c r="BC443" s="19"/>
      <c r="BD443" s="19"/>
      <c r="BE443" s="19">
        <f t="shared" si="166"/>
        <v>0</v>
      </c>
      <c r="BF443" s="18">
        <f t="shared" si="153"/>
        <v>0</v>
      </c>
      <c r="BG443" s="19"/>
      <c r="BH443" s="19"/>
      <c r="BI443" s="19"/>
      <c r="BJ443" s="19">
        <f t="shared" si="167"/>
        <v>0</v>
      </c>
      <c r="BK443" s="18">
        <f t="shared" si="154"/>
        <v>0</v>
      </c>
    </row>
    <row r="444" spans="1:63" ht="24" x14ac:dyDescent="0.25">
      <c r="A444" s="44">
        <v>209092201</v>
      </c>
      <c r="B444" s="46" t="s">
        <v>346</v>
      </c>
      <c r="C444" s="45">
        <f>VLOOKUP(A444,'[31]MD agosto datos (2)'!$B$1170:$J$1753,9,0)</f>
        <v>14.61</v>
      </c>
      <c r="D444" s="35">
        <f>VLOOKUP(A444,'[31]MD agosto datos (2)'!$B$2:$I$585,6,0)</f>
        <v>10</v>
      </c>
      <c r="E444" s="35">
        <f>VLOOKUP(A444,'[31]MD agosto datos (2)'!$B$2:$H$585,7,0)</f>
        <v>140</v>
      </c>
      <c r="F444" s="36">
        <f>VLOOKUP(A444,'[31]MD agosto datos (2)'!$B$2:$I$585,8,0)</f>
        <v>0</v>
      </c>
      <c r="G444" s="35">
        <f t="shared" si="155"/>
        <v>150</v>
      </c>
      <c r="H444" s="35">
        <f t="shared" si="156"/>
        <v>2191.5</v>
      </c>
      <c r="I444" s="35">
        <f>VLOOKUP(A444,'[31]MD agosto datos (2)'!$B$586:$I$1169,6,0)</f>
        <v>0</v>
      </c>
      <c r="J444" s="35">
        <f>VLOOKUP(A444,'[31]MD agosto datos (2)'!$B$586:$I$1169,7,0)</f>
        <v>100</v>
      </c>
      <c r="K444" s="36">
        <f>VLOOKUP(A444,'[31]MD agosto datos (2)'!$B$586:$I$1169,8,0)</f>
        <v>0</v>
      </c>
      <c r="L444" s="40">
        <f t="shared" si="157"/>
        <v>100</v>
      </c>
      <c r="M444" s="41">
        <f t="shared" si="158"/>
        <v>1461</v>
      </c>
      <c r="N444" s="35">
        <f>VLOOKUP(A444,'[31]MD agosto datos (2)'!$B$1170:$I$1753,6,0)</f>
        <v>0</v>
      </c>
      <c r="O444" s="35">
        <f>VLOOKUP(A444,'[31]MD agosto datos (2)'!$B$1170:$I$1753,7,0)</f>
        <v>70</v>
      </c>
      <c r="P444" s="36">
        <f>VLOOKUP(A444,'[31]MD agosto datos (2)'!$B$1170:$I$1753,8,0)</f>
        <v>10</v>
      </c>
      <c r="Q444" s="42">
        <f t="shared" si="159"/>
        <v>80</v>
      </c>
      <c r="R444" s="43">
        <f t="shared" si="160"/>
        <v>1168.8</v>
      </c>
      <c r="S444" s="15"/>
      <c r="T444" s="16"/>
      <c r="U444" s="16"/>
      <c r="V444" s="17">
        <f t="shared" si="161"/>
        <v>0</v>
      </c>
      <c r="W444" s="18">
        <f t="shared" si="145"/>
        <v>0</v>
      </c>
      <c r="X444" s="16"/>
      <c r="Y444" s="16"/>
      <c r="Z444" s="16"/>
      <c r="AA444" s="19">
        <f t="shared" si="146"/>
        <v>0</v>
      </c>
      <c r="AB444" s="20">
        <f t="shared" si="147"/>
        <v>0</v>
      </c>
      <c r="AC444" s="16"/>
      <c r="AD444" s="21"/>
      <c r="AE444" s="21"/>
      <c r="AF444" s="19">
        <f t="shared" si="144"/>
        <v>0</v>
      </c>
      <c r="AG444" s="20">
        <f t="shared" si="148"/>
        <v>0</v>
      </c>
      <c r="AH444" s="19"/>
      <c r="AI444" s="19"/>
      <c r="AJ444" s="19"/>
      <c r="AK444" s="19">
        <f t="shared" si="162"/>
        <v>0</v>
      </c>
      <c r="AL444" s="20">
        <f t="shared" si="149"/>
        <v>0</v>
      </c>
      <c r="AM444" s="19"/>
      <c r="AN444" s="19"/>
      <c r="AO444" s="19"/>
      <c r="AP444" s="19">
        <f t="shared" si="163"/>
        <v>0</v>
      </c>
      <c r="AQ444" s="20">
        <f t="shared" si="150"/>
        <v>0</v>
      </c>
      <c r="AR444" s="19"/>
      <c r="AS444" s="19"/>
      <c r="AT444" s="19"/>
      <c r="AU444" s="19">
        <f t="shared" si="164"/>
        <v>0</v>
      </c>
      <c r="AV444" s="20">
        <f t="shared" si="151"/>
        <v>0</v>
      </c>
      <c r="AW444" s="19"/>
      <c r="AX444" s="19"/>
      <c r="AY444" s="19"/>
      <c r="AZ444" s="19">
        <f t="shared" si="165"/>
        <v>0</v>
      </c>
      <c r="BA444" s="18">
        <f t="shared" si="152"/>
        <v>0</v>
      </c>
      <c r="BB444" s="19"/>
      <c r="BC444" s="19"/>
      <c r="BD444" s="19"/>
      <c r="BE444" s="19">
        <f t="shared" si="166"/>
        <v>0</v>
      </c>
      <c r="BF444" s="18">
        <f t="shared" si="153"/>
        <v>0</v>
      </c>
      <c r="BG444" s="19"/>
      <c r="BH444" s="19"/>
      <c r="BI444" s="19"/>
      <c r="BJ444" s="19">
        <f t="shared" si="167"/>
        <v>0</v>
      </c>
      <c r="BK444" s="18">
        <f t="shared" si="154"/>
        <v>0</v>
      </c>
    </row>
    <row r="445" spans="1:63" ht="24" x14ac:dyDescent="0.25">
      <c r="A445" s="44">
        <v>209094100</v>
      </c>
      <c r="B445" s="46" t="s">
        <v>349</v>
      </c>
      <c r="C445" s="45">
        <f>VLOOKUP(A445,'[31]MD agosto datos (2)'!$B$1170:$J$1753,9,0)</f>
        <v>3.105</v>
      </c>
      <c r="D445" s="35">
        <f>VLOOKUP(A445,'[31]MD agosto datos (2)'!$B$2:$I$585,6,0)</f>
        <v>0</v>
      </c>
      <c r="E445" s="35">
        <f>VLOOKUP(A445,'[31]MD agosto datos (2)'!$B$2:$H$585,7,0)</f>
        <v>0</v>
      </c>
      <c r="F445" s="36">
        <f>VLOOKUP(A445,'[31]MD agosto datos (2)'!$B$2:$I$585,8,0)</f>
        <v>0</v>
      </c>
      <c r="G445" s="35">
        <f t="shared" si="155"/>
        <v>0</v>
      </c>
      <c r="H445" s="35">
        <f t="shared" si="156"/>
        <v>0</v>
      </c>
      <c r="I445" s="35">
        <f>VLOOKUP(A445,'[31]MD agosto datos (2)'!$B$586:$I$1169,6,0)</f>
        <v>0</v>
      </c>
      <c r="J445" s="35">
        <f>VLOOKUP(A445,'[31]MD agosto datos (2)'!$B$586:$I$1169,7,0)</f>
        <v>0</v>
      </c>
      <c r="K445" s="36">
        <f>VLOOKUP(A445,'[31]MD agosto datos (2)'!$B$586:$I$1169,8,0)</f>
        <v>0</v>
      </c>
      <c r="L445" s="40">
        <f t="shared" si="157"/>
        <v>0</v>
      </c>
      <c r="M445" s="41">
        <f t="shared" si="158"/>
        <v>0</v>
      </c>
      <c r="N445" s="35">
        <f>VLOOKUP(A445,'[31]MD agosto datos (2)'!$B$1170:$I$1753,6,0)</f>
        <v>0</v>
      </c>
      <c r="O445" s="35">
        <f>VLOOKUP(A445,'[31]MD agosto datos (2)'!$B$1170:$I$1753,7,0)</f>
        <v>0</v>
      </c>
      <c r="P445" s="36">
        <f>VLOOKUP(A445,'[31]MD agosto datos (2)'!$B$1170:$I$1753,8,0)</f>
        <v>0</v>
      </c>
      <c r="Q445" s="42">
        <f t="shared" si="159"/>
        <v>0</v>
      </c>
      <c r="R445" s="43">
        <f t="shared" si="160"/>
        <v>0</v>
      </c>
      <c r="S445" s="15"/>
      <c r="T445" s="16"/>
      <c r="U445" s="16"/>
      <c r="V445" s="17">
        <f t="shared" si="161"/>
        <v>0</v>
      </c>
      <c r="W445" s="18">
        <f t="shared" si="145"/>
        <v>0</v>
      </c>
      <c r="X445" s="16"/>
      <c r="Y445" s="16"/>
      <c r="Z445" s="16"/>
      <c r="AA445" s="19">
        <f t="shared" si="146"/>
        <v>0</v>
      </c>
      <c r="AB445" s="20">
        <f t="shared" si="147"/>
        <v>0</v>
      </c>
      <c r="AC445" s="16"/>
      <c r="AD445" s="21"/>
      <c r="AE445" s="21"/>
      <c r="AF445" s="19">
        <f t="shared" si="144"/>
        <v>0</v>
      </c>
      <c r="AG445" s="20">
        <f t="shared" si="148"/>
        <v>0</v>
      </c>
      <c r="AH445" s="19"/>
      <c r="AI445" s="19"/>
      <c r="AJ445" s="19"/>
      <c r="AK445" s="19">
        <f t="shared" si="162"/>
        <v>0</v>
      </c>
      <c r="AL445" s="20">
        <f t="shared" si="149"/>
        <v>0</v>
      </c>
      <c r="AM445" s="19"/>
      <c r="AN445" s="19"/>
      <c r="AO445" s="19"/>
      <c r="AP445" s="19">
        <f t="shared" si="163"/>
        <v>0</v>
      </c>
      <c r="AQ445" s="20">
        <f t="shared" si="150"/>
        <v>0</v>
      </c>
      <c r="AR445" s="19"/>
      <c r="AS445" s="19"/>
      <c r="AT445" s="19"/>
      <c r="AU445" s="19">
        <f t="shared" si="164"/>
        <v>0</v>
      </c>
      <c r="AV445" s="20">
        <f t="shared" si="151"/>
        <v>0</v>
      </c>
      <c r="AW445" s="19"/>
      <c r="AX445" s="19"/>
      <c r="AY445" s="19"/>
      <c r="AZ445" s="19">
        <f t="shared" si="165"/>
        <v>0</v>
      </c>
      <c r="BA445" s="18">
        <f t="shared" si="152"/>
        <v>0</v>
      </c>
      <c r="BB445" s="19"/>
      <c r="BC445" s="19"/>
      <c r="BD445" s="19"/>
      <c r="BE445" s="19">
        <f t="shared" si="166"/>
        <v>0</v>
      </c>
      <c r="BF445" s="18">
        <f t="shared" si="153"/>
        <v>0</v>
      </c>
      <c r="BG445" s="19"/>
      <c r="BH445" s="19"/>
      <c r="BI445" s="19"/>
      <c r="BJ445" s="19">
        <f t="shared" si="167"/>
        <v>0</v>
      </c>
      <c r="BK445" s="18">
        <f t="shared" si="154"/>
        <v>0</v>
      </c>
    </row>
    <row r="446" spans="1:63" x14ac:dyDescent="0.25">
      <c r="A446" s="44">
        <v>209100700</v>
      </c>
      <c r="B446" s="46" t="s">
        <v>350</v>
      </c>
      <c r="C446" s="45">
        <f>VLOOKUP(A446,'[31]MD agosto datos (2)'!$B$1170:$J$1753,9,0)</f>
        <v>0.22</v>
      </c>
      <c r="D446" s="35">
        <f>VLOOKUP(A446,'[31]MD agosto datos (2)'!$B$2:$I$585,6,0)</f>
        <v>0</v>
      </c>
      <c r="E446" s="35">
        <f>VLOOKUP(A446,'[31]MD agosto datos (2)'!$B$2:$H$585,7,0)</f>
        <v>0</v>
      </c>
      <c r="F446" s="36">
        <f>VLOOKUP(A446,'[31]MD agosto datos (2)'!$B$2:$I$585,8,0)</f>
        <v>0</v>
      </c>
      <c r="G446" s="35">
        <f t="shared" si="155"/>
        <v>0</v>
      </c>
      <c r="H446" s="35">
        <f t="shared" si="156"/>
        <v>0</v>
      </c>
      <c r="I446" s="35">
        <f>VLOOKUP(A446,'[31]MD agosto datos (2)'!$B$586:$I$1169,6,0)</f>
        <v>0</v>
      </c>
      <c r="J446" s="35">
        <f>VLOOKUP(A446,'[31]MD agosto datos (2)'!$B$586:$I$1169,7,0)</f>
        <v>0</v>
      </c>
      <c r="K446" s="36">
        <f>VLOOKUP(A446,'[31]MD agosto datos (2)'!$B$586:$I$1169,8,0)</f>
        <v>0</v>
      </c>
      <c r="L446" s="40">
        <f t="shared" si="157"/>
        <v>0</v>
      </c>
      <c r="M446" s="41">
        <f t="shared" si="158"/>
        <v>0</v>
      </c>
      <c r="N446" s="35">
        <f>VLOOKUP(A446,'[31]MD agosto datos (2)'!$B$1170:$I$1753,6,0)</f>
        <v>0</v>
      </c>
      <c r="O446" s="35">
        <f>VLOOKUP(A446,'[31]MD agosto datos (2)'!$B$1170:$I$1753,7,0)</f>
        <v>0</v>
      </c>
      <c r="P446" s="36">
        <f>VLOOKUP(A446,'[31]MD agosto datos (2)'!$B$1170:$I$1753,8,0)</f>
        <v>0</v>
      </c>
      <c r="Q446" s="42">
        <f t="shared" si="159"/>
        <v>0</v>
      </c>
      <c r="R446" s="43">
        <f t="shared" si="160"/>
        <v>0</v>
      </c>
      <c r="S446" s="15"/>
      <c r="T446" s="16"/>
      <c r="U446" s="16"/>
      <c r="V446" s="17">
        <f t="shared" si="161"/>
        <v>0</v>
      </c>
      <c r="W446" s="18">
        <f t="shared" si="145"/>
        <v>0</v>
      </c>
      <c r="X446" s="16"/>
      <c r="Y446" s="16"/>
      <c r="Z446" s="16"/>
      <c r="AA446" s="19">
        <f t="shared" si="146"/>
        <v>0</v>
      </c>
      <c r="AB446" s="20">
        <f t="shared" si="147"/>
        <v>0</v>
      </c>
      <c r="AC446" s="16"/>
      <c r="AD446" s="21"/>
      <c r="AE446" s="21"/>
      <c r="AF446" s="19">
        <f t="shared" si="144"/>
        <v>0</v>
      </c>
      <c r="AG446" s="20">
        <f t="shared" si="148"/>
        <v>0</v>
      </c>
      <c r="AH446" s="19"/>
      <c r="AI446" s="19"/>
      <c r="AJ446" s="19"/>
      <c r="AK446" s="19">
        <f t="shared" si="162"/>
        <v>0</v>
      </c>
      <c r="AL446" s="20">
        <f t="shared" si="149"/>
        <v>0</v>
      </c>
      <c r="AM446" s="19"/>
      <c r="AN446" s="19"/>
      <c r="AO446" s="19"/>
      <c r="AP446" s="19">
        <f t="shared" si="163"/>
        <v>0</v>
      </c>
      <c r="AQ446" s="20">
        <f t="shared" si="150"/>
        <v>0</v>
      </c>
      <c r="AR446" s="19"/>
      <c r="AS446" s="19"/>
      <c r="AT446" s="19"/>
      <c r="AU446" s="19">
        <f t="shared" si="164"/>
        <v>0</v>
      </c>
      <c r="AV446" s="20">
        <f t="shared" si="151"/>
        <v>0</v>
      </c>
      <c r="AW446" s="19"/>
      <c r="AX446" s="19"/>
      <c r="AY446" s="19"/>
      <c r="AZ446" s="19">
        <f t="shared" si="165"/>
        <v>0</v>
      </c>
      <c r="BA446" s="18">
        <f t="shared" si="152"/>
        <v>0</v>
      </c>
      <c r="BB446" s="19"/>
      <c r="BC446" s="19"/>
      <c r="BD446" s="19"/>
      <c r="BE446" s="19">
        <f t="shared" si="166"/>
        <v>0</v>
      </c>
      <c r="BF446" s="18">
        <f t="shared" si="153"/>
        <v>0</v>
      </c>
      <c r="BG446" s="19"/>
      <c r="BH446" s="19"/>
      <c r="BI446" s="19"/>
      <c r="BJ446" s="19">
        <f t="shared" si="167"/>
        <v>0</v>
      </c>
      <c r="BK446" s="18">
        <f t="shared" si="154"/>
        <v>0</v>
      </c>
    </row>
    <row r="447" spans="1:63" x14ac:dyDescent="0.25">
      <c r="A447" s="44">
        <v>209100701</v>
      </c>
      <c r="B447" s="46" t="s">
        <v>351</v>
      </c>
      <c r="C447" s="45">
        <f>VLOOKUP(A447,'[31]MD agosto datos (2)'!$B$1170:$J$1753,9,0)</f>
        <v>1.2350000000000001</v>
      </c>
      <c r="D447" s="35">
        <f>VLOOKUP(A447,'[31]MD agosto datos (2)'!$B$2:$I$585,6,0)</f>
        <v>0</v>
      </c>
      <c r="E447" s="35">
        <f>VLOOKUP(A447,'[31]MD agosto datos (2)'!$B$2:$H$585,7,0)</f>
        <v>0</v>
      </c>
      <c r="F447" s="36">
        <f>VLOOKUP(A447,'[31]MD agosto datos (2)'!$B$2:$I$585,8,0)</f>
        <v>0</v>
      </c>
      <c r="G447" s="35">
        <f t="shared" si="155"/>
        <v>0</v>
      </c>
      <c r="H447" s="35">
        <f t="shared" si="156"/>
        <v>0</v>
      </c>
      <c r="I447" s="35">
        <f>VLOOKUP(A447,'[31]MD agosto datos (2)'!$B$586:$I$1169,6,0)</f>
        <v>0</v>
      </c>
      <c r="J447" s="35">
        <f>VLOOKUP(A447,'[31]MD agosto datos (2)'!$B$586:$I$1169,7,0)</f>
        <v>0</v>
      </c>
      <c r="K447" s="36">
        <f>VLOOKUP(A447,'[31]MD agosto datos (2)'!$B$586:$I$1169,8,0)</f>
        <v>0</v>
      </c>
      <c r="L447" s="40">
        <f t="shared" si="157"/>
        <v>0</v>
      </c>
      <c r="M447" s="41">
        <f t="shared" si="158"/>
        <v>0</v>
      </c>
      <c r="N447" s="35">
        <f>VLOOKUP(A447,'[31]MD agosto datos (2)'!$B$1170:$I$1753,6,0)</f>
        <v>0</v>
      </c>
      <c r="O447" s="35">
        <f>VLOOKUP(A447,'[31]MD agosto datos (2)'!$B$1170:$I$1753,7,0)</f>
        <v>0</v>
      </c>
      <c r="P447" s="36">
        <f>VLOOKUP(A447,'[31]MD agosto datos (2)'!$B$1170:$I$1753,8,0)</f>
        <v>0</v>
      </c>
      <c r="Q447" s="42">
        <f t="shared" si="159"/>
        <v>0</v>
      </c>
      <c r="R447" s="43">
        <f t="shared" si="160"/>
        <v>0</v>
      </c>
      <c r="S447" s="15"/>
      <c r="T447" s="16"/>
      <c r="U447" s="16"/>
      <c r="V447" s="17">
        <f t="shared" si="161"/>
        <v>0</v>
      </c>
      <c r="W447" s="18">
        <f t="shared" si="145"/>
        <v>0</v>
      </c>
      <c r="X447" s="16"/>
      <c r="Y447" s="16"/>
      <c r="Z447" s="16"/>
      <c r="AA447" s="19">
        <f t="shared" si="146"/>
        <v>0</v>
      </c>
      <c r="AB447" s="20">
        <f t="shared" si="147"/>
        <v>0</v>
      </c>
      <c r="AC447" s="16"/>
      <c r="AD447" s="21"/>
      <c r="AE447" s="21"/>
      <c r="AF447" s="19">
        <f t="shared" ref="AF447:AF510" si="168">SUM(AC447:AE447)</f>
        <v>0</v>
      </c>
      <c r="AG447" s="20">
        <f t="shared" si="148"/>
        <v>0</v>
      </c>
      <c r="AH447" s="19"/>
      <c r="AI447" s="19"/>
      <c r="AJ447" s="19"/>
      <c r="AK447" s="19">
        <f t="shared" si="162"/>
        <v>0</v>
      </c>
      <c r="AL447" s="20">
        <f t="shared" si="149"/>
        <v>0</v>
      </c>
      <c r="AM447" s="19"/>
      <c r="AN447" s="19"/>
      <c r="AO447" s="19"/>
      <c r="AP447" s="19">
        <f t="shared" si="163"/>
        <v>0</v>
      </c>
      <c r="AQ447" s="20">
        <f t="shared" si="150"/>
        <v>0</v>
      </c>
      <c r="AR447" s="19"/>
      <c r="AS447" s="19"/>
      <c r="AT447" s="19"/>
      <c r="AU447" s="19">
        <f t="shared" si="164"/>
        <v>0</v>
      </c>
      <c r="AV447" s="20">
        <f t="shared" si="151"/>
        <v>0</v>
      </c>
      <c r="AW447" s="19"/>
      <c r="AX447" s="19"/>
      <c r="AY447" s="19"/>
      <c r="AZ447" s="19">
        <f t="shared" si="165"/>
        <v>0</v>
      </c>
      <c r="BA447" s="18">
        <f t="shared" si="152"/>
        <v>0</v>
      </c>
      <c r="BB447" s="19"/>
      <c r="BC447" s="19"/>
      <c r="BD447" s="19"/>
      <c r="BE447" s="19">
        <f t="shared" si="166"/>
        <v>0</v>
      </c>
      <c r="BF447" s="18">
        <f t="shared" si="153"/>
        <v>0</v>
      </c>
      <c r="BG447" s="19"/>
      <c r="BH447" s="19"/>
      <c r="BI447" s="19"/>
      <c r="BJ447" s="19">
        <f t="shared" si="167"/>
        <v>0</v>
      </c>
      <c r="BK447" s="18">
        <f t="shared" si="154"/>
        <v>0</v>
      </c>
    </row>
    <row r="448" spans="1:63" x14ac:dyDescent="0.25">
      <c r="A448" s="44">
        <v>209100702</v>
      </c>
      <c r="B448" s="46" t="s">
        <v>352</v>
      </c>
      <c r="C448" s="45">
        <f>VLOOKUP(A448,'[31]MD agosto datos (2)'!$B$1170:$J$1753,9,0)</f>
        <v>1.23</v>
      </c>
      <c r="D448" s="35">
        <f>VLOOKUP(A448,'[31]MD agosto datos (2)'!$B$2:$I$585,6,0)</f>
        <v>0</v>
      </c>
      <c r="E448" s="35">
        <f>VLOOKUP(A448,'[31]MD agosto datos (2)'!$B$2:$H$585,7,0)</f>
        <v>0</v>
      </c>
      <c r="F448" s="36">
        <f>VLOOKUP(A448,'[31]MD agosto datos (2)'!$B$2:$I$585,8,0)</f>
        <v>0</v>
      </c>
      <c r="G448" s="35">
        <f t="shared" si="155"/>
        <v>0</v>
      </c>
      <c r="H448" s="35">
        <f t="shared" si="156"/>
        <v>0</v>
      </c>
      <c r="I448" s="35">
        <f>VLOOKUP(A448,'[31]MD agosto datos (2)'!$B$586:$I$1169,6,0)</f>
        <v>0</v>
      </c>
      <c r="J448" s="35">
        <f>VLOOKUP(A448,'[31]MD agosto datos (2)'!$B$586:$I$1169,7,0)</f>
        <v>0</v>
      </c>
      <c r="K448" s="36">
        <f>VLOOKUP(A448,'[31]MD agosto datos (2)'!$B$586:$I$1169,8,0)</f>
        <v>0</v>
      </c>
      <c r="L448" s="40">
        <f t="shared" si="157"/>
        <v>0</v>
      </c>
      <c r="M448" s="41">
        <f t="shared" si="158"/>
        <v>0</v>
      </c>
      <c r="N448" s="35">
        <f>VLOOKUP(A448,'[31]MD agosto datos (2)'!$B$1170:$I$1753,6,0)</f>
        <v>0</v>
      </c>
      <c r="O448" s="35">
        <f>VLOOKUP(A448,'[31]MD agosto datos (2)'!$B$1170:$I$1753,7,0)</f>
        <v>0</v>
      </c>
      <c r="P448" s="36">
        <f>VLOOKUP(A448,'[31]MD agosto datos (2)'!$B$1170:$I$1753,8,0)</f>
        <v>0</v>
      </c>
      <c r="Q448" s="42">
        <f t="shared" si="159"/>
        <v>0</v>
      </c>
      <c r="R448" s="43">
        <f t="shared" si="160"/>
        <v>0</v>
      </c>
      <c r="S448" s="15"/>
      <c r="T448" s="16"/>
      <c r="U448" s="16"/>
      <c r="V448" s="17">
        <f t="shared" si="161"/>
        <v>0</v>
      </c>
      <c r="W448" s="18">
        <f t="shared" ref="W448:W511" si="169">V448*C448</f>
        <v>0</v>
      </c>
      <c r="X448" s="16"/>
      <c r="Y448" s="16"/>
      <c r="Z448" s="16"/>
      <c r="AA448" s="19">
        <f t="shared" ref="AA448:AA511" si="170">SUM(X448:Z448)</f>
        <v>0</v>
      </c>
      <c r="AB448" s="20">
        <f t="shared" ref="AB448:AB511" si="171">C448*AA448</f>
        <v>0</v>
      </c>
      <c r="AC448" s="16"/>
      <c r="AD448" s="21"/>
      <c r="AE448" s="21"/>
      <c r="AF448" s="19">
        <f t="shared" si="168"/>
        <v>0</v>
      </c>
      <c r="AG448" s="20">
        <f t="shared" ref="AG448:AG511" si="172">C448*AF448</f>
        <v>0</v>
      </c>
      <c r="AH448" s="19"/>
      <c r="AI448" s="19"/>
      <c r="AJ448" s="19"/>
      <c r="AK448" s="19">
        <f t="shared" si="162"/>
        <v>0</v>
      </c>
      <c r="AL448" s="20">
        <f t="shared" ref="AL448:AL511" si="173">C448*AK448</f>
        <v>0</v>
      </c>
      <c r="AM448" s="19"/>
      <c r="AN448" s="19"/>
      <c r="AO448" s="19"/>
      <c r="AP448" s="19">
        <f t="shared" si="163"/>
        <v>0</v>
      </c>
      <c r="AQ448" s="20">
        <f t="shared" ref="AQ448:AQ511" si="174">C448*AP448</f>
        <v>0</v>
      </c>
      <c r="AR448" s="19"/>
      <c r="AS448" s="19"/>
      <c r="AT448" s="19"/>
      <c r="AU448" s="19">
        <f t="shared" si="164"/>
        <v>0</v>
      </c>
      <c r="AV448" s="20">
        <f t="shared" ref="AV448:AV511" si="175">C448*AU448</f>
        <v>0</v>
      </c>
      <c r="AW448" s="19"/>
      <c r="AX448" s="19"/>
      <c r="AY448" s="19"/>
      <c r="AZ448" s="19">
        <f t="shared" si="165"/>
        <v>0</v>
      </c>
      <c r="BA448" s="18">
        <f t="shared" ref="BA448:BA511" si="176">AZ448*C448</f>
        <v>0</v>
      </c>
      <c r="BB448" s="19"/>
      <c r="BC448" s="19"/>
      <c r="BD448" s="19"/>
      <c r="BE448" s="19">
        <f t="shared" si="166"/>
        <v>0</v>
      </c>
      <c r="BF448" s="18">
        <f t="shared" ref="BF448:BF511" si="177">BE448*C448</f>
        <v>0</v>
      </c>
      <c r="BG448" s="19"/>
      <c r="BH448" s="19"/>
      <c r="BI448" s="19"/>
      <c r="BJ448" s="19">
        <f t="shared" si="167"/>
        <v>0</v>
      </c>
      <c r="BK448" s="18">
        <f t="shared" ref="BK448:BK511" si="178">BJ448*C448</f>
        <v>0</v>
      </c>
    </row>
    <row r="449" spans="1:63" x14ac:dyDescent="0.25">
      <c r="A449" s="44">
        <v>209107101</v>
      </c>
      <c r="B449" s="46" t="s">
        <v>606</v>
      </c>
      <c r="C449" s="45">
        <f>VLOOKUP(A449,'[31]MD agosto datos (2)'!$B$1170:$J$1753,9,0)</f>
        <v>117</v>
      </c>
      <c r="D449" s="35">
        <f>VLOOKUP(A449,'[31]MD agosto datos (2)'!$B$2:$I$585,6,0)</f>
        <v>1700</v>
      </c>
      <c r="E449" s="35">
        <f>VLOOKUP(A449,'[31]MD agosto datos (2)'!$B$2:$H$585,7,0)</f>
        <v>0</v>
      </c>
      <c r="F449" s="36">
        <f>VLOOKUP(A449,'[31]MD agosto datos (2)'!$B$2:$I$585,8,0)</f>
        <v>0</v>
      </c>
      <c r="G449" s="35">
        <f t="shared" si="155"/>
        <v>1700</v>
      </c>
      <c r="H449" s="35">
        <f t="shared" si="156"/>
        <v>198900</v>
      </c>
      <c r="I449" s="35">
        <f>VLOOKUP(A449,'[31]MD agosto datos (2)'!$B$586:$I$1169,6,0)</f>
        <v>1195</v>
      </c>
      <c r="J449" s="35">
        <f>VLOOKUP(A449,'[31]MD agosto datos (2)'!$B$586:$I$1169,7,0)</f>
        <v>0</v>
      </c>
      <c r="K449" s="36">
        <f>VLOOKUP(A449,'[31]MD agosto datos (2)'!$B$586:$I$1169,8,0)</f>
        <v>0</v>
      </c>
      <c r="L449" s="40">
        <f t="shared" si="157"/>
        <v>1195</v>
      </c>
      <c r="M449" s="41">
        <f t="shared" si="158"/>
        <v>139815</v>
      </c>
      <c r="N449" s="35">
        <f>VLOOKUP(A449,'[31]MD agosto datos (2)'!$B$1170:$I$1753,6,0)</f>
        <v>440</v>
      </c>
      <c r="O449" s="35">
        <f>VLOOKUP(A449,'[31]MD agosto datos (2)'!$B$1170:$I$1753,7,0)</f>
        <v>0</v>
      </c>
      <c r="P449" s="36">
        <f>VLOOKUP(A449,'[31]MD agosto datos (2)'!$B$1170:$I$1753,8,0)</f>
        <v>0</v>
      </c>
      <c r="Q449" s="42">
        <f t="shared" si="159"/>
        <v>440</v>
      </c>
      <c r="R449" s="43">
        <f t="shared" si="160"/>
        <v>51480</v>
      </c>
      <c r="S449" s="15"/>
      <c r="T449" s="16"/>
      <c r="U449" s="16"/>
      <c r="V449" s="17">
        <f t="shared" si="161"/>
        <v>0</v>
      </c>
      <c r="W449" s="18">
        <f t="shared" si="169"/>
        <v>0</v>
      </c>
      <c r="X449" s="16"/>
      <c r="Y449" s="16"/>
      <c r="Z449" s="16"/>
      <c r="AA449" s="19">
        <f t="shared" si="170"/>
        <v>0</v>
      </c>
      <c r="AB449" s="20">
        <f t="shared" si="171"/>
        <v>0</v>
      </c>
      <c r="AC449" s="16"/>
      <c r="AD449" s="21"/>
      <c r="AE449" s="21"/>
      <c r="AF449" s="19">
        <f t="shared" si="168"/>
        <v>0</v>
      </c>
      <c r="AG449" s="20">
        <f t="shared" si="172"/>
        <v>0</v>
      </c>
      <c r="AH449" s="19"/>
      <c r="AI449" s="19"/>
      <c r="AJ449" s="19"/>
      <c r="AK449" s="19">
        <f t="shared" si="162"/>
        <v>0</v>
      </c>
      <c r="AL449" s="20">
        <f t="shared" si="173"/>
        <v>0</v>
      </c>
      <c r="AM449" s="19"/>
      <c r="AN449" s="19"/>
      <c r="AO449" s="19"/>
      <c r="AP449" s="19">
        <f t="shared" si="163"/>
        <v>0</v>
      </c>
      <c r="AQ449" s="20">
        <f t="shared" si="174"/>
        <v>0</v>
      </c>
      <c r="AR449" s="19"/>
      <c r="AS449" s="19"/>
      <c r="AT449" s="19"/>
      <c r="AU449" s="19">
        <f t="shared" si="164"/>
        <v>0</v>
      </c>
      <c r="AV449" s="20">
        <f t="shared" si="175"/>
        <v>0</v>
      </c>
      <c r="AW449" s="19"/>
      <c r="AX449" s="19"/>
      <c r="AY449" s="19"/>
      <c r="AZ449" s="19">
        <f t="shared" si="165"/>
        <v>0</v>
      </c>
      <c r="BA449" s="18">
        <f t="shared" si="176"/>
        <v>0</v>
      </c>
      <c r="BB449" s="19"/>
      <c r="BC449" s="19"/>
      <c r="BD449" s="19"/>
      <c r="BE449" s="19">
        <f t="shared" si="166"/>
        <v>0</v>
      </c>
      <c r="BF449" s="18">
        <f t="shared" si="177"/>
        <v>0</v>
      </c>
      <c r="BG449" s="19"/>
      <c r="BH449" s="19"/>
      <c r="BI449" s="19"/>
      <c r="BJ449" s="19">
        <f t="shared" si="167"/>
        <v>0</v>
      </c>
      <c r="BK449" s="18">
        <f t="shared" si="178"/>
        <v>0</v>
      </c>
    </row>
    <row r="450" spans="1:63" x14ac:dyDescent="0.25">
      <c r="A450" s="44">
        <v>209111100</v>
      </c>
      <c r="B450" s="46" t="s">
        <v>354</v>
      </c>
      <c r="C450" s="45">
        <f>VLOOKUP(A450,'[31]MD agosto datos (2)'!$B$1170:$J$1753,9,0)</f>
        <v>0.93889999999999996</v>
      </c>
      <c r="D450" s="35">
        <f>VLOOKUP(A450,'[31]MD agosto datos (2)'!$B$2:$I$585,6,0)</f>
        <v>0</v>
      </c>
      <c r="E450" s="35">
        <f>VLOOKUP(A450,'[31]MD agosto datos (2)'!$B$2:$H$585,7,0)</f>
        <v>0</v>
      </c>
      <c r="F450" s="36">
        <f>VLOOKUP(A450,'[31]MD agosto datos (2)'!$B$2:$I$585,8,0)</f>
        <v>0</v>
      </c>
      <c r="G450" s="35">
        <f t="shared" ref="G450:G513" si="179">+D450+E450+F450</f>
        <v>0</v>
      </c>
      <c r="H450" s="35">
        <f t="shared" ref="H450:H513" si="180">+G450*C450</f>
        <v>0</v>
      </c>
      <c r="I450" s="35">
        <f>VLOOKUP(A450,'[31]MD agosto datos (2)'!$B$586:$I$1169,6,0)</f>
        <v>0</v>
      </c>
      <c r="J450" s="35">
        <f>VLOOKUP(A450,'[31]MD agosto datos (2)'!$B$586:$I$1169,7,0)</f>
        <v>0</v>
      </c>
      <c r="K450" s="36">
        <f>VLOOKUP(A450,'[31]MD agosto datos (2)'!$B$586:$I$1169,8,0)</f>
        <v>0</v>
      </c>
      <c r="L450" s="40">
        <f t="shared" ref="L450:L513" si="181">+I450+J450+K450</f>
        <v>0</v>
      </c>
      <c r="M450" s="41">
        <f t="shared" ref="M450:M513" si="182">+L450*C450</f>
        <v>0</v>
      </c>
      <c r="N450" s="35">
        <f>VLOOKUP(A450,'[31]MD agosto datos (2)'!$B$1170:$I$1753,6,0)</f>
        <v>0</v>
      </c>
      <c r="O450" s="35">
        <f>VLOOKUP(A450,'[31]MD agosto datos (2)'!$B$1170:$I$1753,7,0)</f>
        <v>0</v>
      </c>
      <c r="P450" s="36">
        <f>VLOOKUP(A450,'[31]MD agosto datos (2)'!$B$1170:$I$1753,8,0)</f>
        <v>0</v>
      </c>
      <c r="Q450" s="42">
        <f t="shared" ref="Q450:Q513" si="183">+N450+O450+P450</f>
        <v>0</v>
      </c>
      <c r="R450" s="43">
        <f t="shared" ref="R450:R513" si="184">+Q450*C450</f>
        <v>0</v>
      </c>
      <c r="S450" s="15"/>
      <c r="T450" s="16"/>
      <c r="U450" s="16"/>
      <c r="V450" s="17">
        <f t="shared" ref="V450:V513" si="185">+S450+T450+U450</f>
        <v>0</v>
      </c>
      <c r="W450" s="18">
        <f t="shared" si="169"/>
        <v>0</v>
      </c>
      <c r="X450" s="16"/>
      <c r="Y450" s="16"/>
      <c r="Z450" s="16"/>
      <c r="AA450" s="19">
        <f t="shared" si="170"/>
        <v>0</v>
      </c>
      <c r="AB450" s="20">
        <f t="shared" si="171"/>
        <v>0</v>
      </c>
      <c r="AC450" s="16"/>
      <c r="AD450" s="21"/>
      <c r="AE450" s="21"/>
      <c r="AF450" s="19">
        <f t="shared" si="168"/>
        <v>0</v>
      </c>
      <c r="AG450" s="20">
        <f t="shared" si="172"/>
        <v>0</v>
      </c>
      <c r="AH450" s="19"/>
      <c r="AI450" s="19"/>
      <c r="AJ450" s="19"/>
      <c r="AK450" s="19">
        <f t="shared" ref="AK450:AK511" si="186">SUM(AH450:AJ450)</f>
        <v>0</v>
      </c>
      <c r="AL450" s="20">
        <f t="shared" si="173"/>
        <v>0</v>
      </c>
      <c r="AM450" s="19"/>
      <c r="AN450" s="19"/>
      <c r="AO450" s="19"/>
      <c r="AP450" s="19">
        <f t="shared" ref="AP450:AP511" si="187">SUM(AM450:AO450)</f>
        <v>0</v>
      </c>
      <c r="AQ450" s="20">
        <f t="shared" si="174"/>
        <v>0</v>
      </c>
      <c r="AR450" s="19"/>
      <c r="AS450" s="19"/>
      <c r="AT450" s="19"/>
      <c r="AU450" s="19">
        <f t="shared" ref="AU450:AU511" si="188">SUM(AR450:AT450)</f>
        <v>0</v>
      </c>
      <c r="AV450" s="20">
        <f t="shared" si="175"/>
        <v>0</v>
      </c>
      <c r="AW450" s="19"/>
      <c r="AX450" s="19"/>
      <c r="AY450" s="19"/>
      <c r="AZ450" s="19">
        <f t="shared" ref="AZ450:AZ511" si="189">SUM(AW450:AY450)</f>
        <v>0</v>
      </c>
      <c r="BA450" s="18">
        <f t="shared" si="176"/>
        <v>0</v>
      </c>
      <c r="BB450" s="19"/>
      <c r="BC450" s="19"/>
      <c r="BD450" s="19"/>
      <c r="BE450" s="19">
        <f t="shared" ref="BE450:BE511" si="190">SUM(BB450:BD450)</f>
        <v>0</v>
      </c>
      <c r="BF450" s="18">
        <f t="shared" si="177"/>
        <v>0</v>
      </c>
      <c r="BG450" s="19"/>
      <c r="BH450" s="19"/>
      <c r="BI450" s="19"/>
      <c r="BJ450" s="19">
        <f t="shared" ref="BJ450:BJ511" si="191">SUM(BG450:BI450)</f>
        <v>0</v>
      </c>
      <c r="BK450" s="18">
        <f t="shared" si="178"/>
        <v>0</v>
      </c>
    </row>
    <row r="451" spans="1:63" x14ac:dyDescent="0.25">
      <c r="A451" s="44">
        <v>209111200</v>
      </c>
      <c r="B451" s="46" t="s">
        <v>355</v>
      </c>
      <c r="C451" s="45">
        <f>VLOOKUP(A451,'[31]MD agosto datos (2)'!$B$1170:$J$1753,9,0)</f>
        <v>2.39</v>
      </c>
      <c r="D451" s="35">
        <f>VLOOKUP(A451,'[31]MD agosto datos (2)'!$B$2:$I$585,6,0)</f>
        <v>0</v>
      </c>
      <c r="E451" s="35">
        <f>VLOOKUP(A451,'[31]MD agosto datos (2)'!$B$2:$H$585,7,0)</f>
        <v>0</v>
      </c>
      <c r="F451" s="36">
        <f>VLOOKUP(A451,'[31]MD agosto datos (2)'!$B$2:$I$585,8,0)</f>
        <v>0</v>
      </c>
      <c r="G451" s="35">
        <f t="shared" si="179"/>
        <v>0</v>
      </c>
      <c r="H451" s="35">
        <f t="shared" si="180"/>
        <v>0</v>
      </c>
      <c r="I451" s="35">
        <f>VLOOKUP(A451,'[31]MD agosto datos (2)'!$B$586:$I$1169,6,0)</f>
        <v>0</v>
      </c>
      <c r="J451" s="35">
        <f>VLOOKUP(A451,'[31]MD agosto datos (2)'!$B$586:$I$1169,7,0)</f>
        <v>0</v>
      </c>
      <c r="K451" s="36">
        <f>VLOOKUP(A451,'[31]MD agosto datos (2)'!$B$586:$I$1169,8,0)</f>
        <v>0</v>
      </c>
      <c r="L451" s="40">
        <f t="shared" si="181"/>
        <v>0</v>
      </c>
      <c r="M451" s="41">
        <f t="shared" si="182"/>
        <v>0</v>
      </c>
      <c r="N451" s="35">
        <f>VLOOKUP(A451,'[31]MD agosto datos (2)'!$B$1170:$I$1753,6,0)</f>
        <v>0</v>
      </c>
      <c r="O451" s="35">
        <f>VLOOKUP(A451,'[31]MD agosto datos (2)'!$B$1170:$I$1753,7,0)</f>
        <v>0</v>
      </c>
      <c r="P451" s="36">
        <f>VLOOKUP(A451,'[31]MD agosto datos (2)'!$B$1170:$I$1753,8,0)</f>
        <v>0</v>
      </c>
      <c r="Q451" s="42">
        <f t="shared" si="183"/>
        <v>0</v>
      </c>
      <c r="R451" s="43">
        <f t="shared" si="184"/>
        <v>0</v>
      </c>
      <c r="S451" s="15"/>
      <c r="T451" s="16"/>
      <c r="U451" s="16"/>
      <c r="V451" s="17">
        <f t="shared" si="185"/>
        <v>0</v>
      </c>
      <c r="W451" s="18">
        <f t="shared" si="169"/>
        <v>0</v>
      </c>
      <c r="X451" s="16"/>
      <c r="Y451" s="16"/>
      <c r="Z451" s="16"/>
      <c r="AA451" s="19">
        <f t="shared" si="170"/>
        <v>0</v>
      </c>
      <c r="AB451" s="20">
        <f t="shared" si="171"/>
        <v>0</v>
      </c>
      <c r="AC451" s="16"/>
      <c r="AD451" s="21"/>
      <c r="AE451" s="21"/>
      <c r="AF451" s="19">
        <f t="shared" si="168"/>
        <v>0</v>
      </c>
      <c r="AG451" s="20">
        <f t="shared" si="172"/>
        <v>0</v>
      </c>
      <c r="AH451" s="19"/>
      <c r="AI451" s="19"/>
      <c r="AJ451" s="19"/>
      <c r="AK451" s="19">
        <f t="shared" si="186"/>
        <v>0</v>
      </c>
      <c r="AL451" s="20">
        <f t="shared" si="173"/>
        <v>0</v>
      </c>
      <c r="AM451" s="19"/>
      <c r="AN451" s="19"/>
      <c r="AO451" s="19"/>
      <c r="AP451" s="19">
        <f t="shared" si="187"/>
        <v>0</v>
      </c>
      <c r="AQ451" s="20">
        <f t="shared" si="174"/>
        <v>0</v>
      </c>
      <c r="AR451" s="19"/>
      <c r="AS451" s="19"/>
      <c r="AT451" s="19"/>
      <c r="AU451" s="19">
        <f t="shared" si="188"/>
        <v>0</v>
      </c>
      <c r="AV451" s="20">
        <f t="shared" si="175"/>
        <v>0</v>
      </c>
      <c r="AW451" s="19"/>
      <c r="AX451" s="19"/>
      <c r="AY451" s="19"/>
      <c r="AZ451" s="19">
        <f t="shared" si="189"/>
        <v>0</v>
      </c>
      <c r="BA451" s="18">
        <f t="shared" si="176"/>
        <v>0</v>
      </c>
      <c r="BB451" s="19"/>
      <c r="BC451" s="19"/>
      <c r="BD451" s="19"/>
      <c r="BE451" s="19">
        <f t="shared" si="190"/>
        <v>0</v>
      </c>
      <c r="BF451" s="18">
        <f t="shared" si="177"/>
        <v>0</v>
      </c>
      <c r="BG451" s="19"/>
      <c r="BH451" s="19"/>
      <c r="BI451" s="19"/>
      <c r="BJ451" s="19">
        <f t="shared" si="191"/>
        <v>0</v>
      </c>
      <c r="BK451" s="18">
        <f t="shared" si="178"/>
        <v>0</v>
      </c>
    </row>
    <row r="452" spans="1:63" ht="24" x14ac:dyDescent="0.25">
      <c r="A452" s="44">
        <v>209111600</v>
      </c>
      <c r="B452" s="46" t="s">
        <v>358</v>
      </c>
      <c r="C452" s="45">
        <f>VLOOKUP(A452,'[31]MD agosto datos (2)'!$B$1170:$J$1753,9,0)</f>
        <v>56.75</v>
      </c>
      <c r="D452" s="35">
        <f>VLOOKUP(A452,'[31]MD agosto datos (2)'!$B$2:$I$585,6,0)</f>
        <v>0</v>
      </c>
      <c r="E452" s="35">
        <f>VLOOKUP(A452,'[31]MD agosto datos (2)'!$B$2:$H$585,7,0)</f>
        <v>0</v>
      </c>
      <c r="F452" s="36">
        <f>VLOOKUP(A452,'[31]MD agosto datos (2)'!$B$2:$I$585,8,0)</f>
        <v>0</v>
      </c>
      <c r="G452" s="35">
        <f t="shared" si="179"/>
        <v>0</v>
      </c>
      <c r="H452" s="35">
        <f t="shared" si="180"/>
        <v>0</v>
      </c>
      <c r="I452" s="35">
        <f>VLOOKUP(A452,'[31]MD agosto datos (2)'!$B$586:$I$1169,6,0)</f>
        <v>0</v>
      </c>
      <c r="J452" s="35">
        <f>VLOOKUP(A452,'[31]MD agosto datos (2)'!$B$586:$I$1169,7,0)</f>
        <v>0</v>
      </c>
      <c r="K452" s="36">
        <f>VLOOKUP(A452,'[31]MD agosto datos (2)'!$B$586:$I$1169,8,0)</f>
        <v>0</v>
      </c>
      <c r="L452" s="40">
        <f t="shared" si="181"/>
        <v>0</v>
      </c>
      <c r="M452" s="41">
        <f t="shared" si="182"/>
        <v>0</v>
      </c>
      <c r="N452" s="35">
        <f>VLOOKUP(A452,'[31]MD agosto datos (2)'!$B$1170:$I$1753,6,0)</f>
        <v>0</v>
      </c>
      <c r="O452" s="35">
        <f>VLOOKUP(A452,'[31]MD agosto datos (2)'!$B$1170:$I$1753,7,0)</f>
        <v>0</v>
      </c>
      <c r="P452" s="36">
        <f>VLOOKUP(A452,'[31]MD agosto datos (2)'!$B$1170:$I$1753,8,0)</f>
        <v>0</v>
      </c>
      <c r="Q452" s="42">
        <f t="shared" si="183"/>
        <v>0</v>
      </c>
      <c r="R452" s="43">
        <f t="shared" si="184"/>
        <v>0</v>
      </c>
      <c r="S452" s="15"/>
      <c r="T452" s="16"/>
      <c r="U452" s="16"/>
      <c r="V452" s="17">
        <f t="shared" si="185"/>
        <v>0</v>
      </c>
      <c r="W452" s="18">
        <f t="shared" si="169"/>
        <v>0</v>
      </c>
      <c r="X452" s="16"/>
      <c r="Y452" s="16"/>
      <c r="Z452" s="16"/>
      <c r="AA452" s="19">
        <f t="shared" si="170"/>
        <v>0</v>
      </c>
      <c r="AB452" s="20">
        <f t="shared" si="171"/>
        <v>0</v>
      </c>
      <c r="AC452" s="16"/>
      <c r="AD452" s="21"/>
      <c r="AE452" s="21"/>
      <c r="AF452" s="19">
        <f t="shared" si="168"/>
        <v>0</v>
      </c>
      <c r="AG452" s="20">
        <f t="shared" si="172"/>
        <v>0</v>
      </c>
      <c r="AH452" s="19"/>
      <c r="AI452" s="19"/>
      <c r="AJ452" s="19"/>
      <c r="AK452" s="19">
        <f t="shared" si="186"/>
        <v>0</v>
      </c>
      <c r="AL452" s="20">
        <f t="shared" si="173"/>
        <v>0</v>
      </c>
      <c r="AM452" s="19"/>
      <c r="AN452" s="19"/>
      <c r="AO452" s="19"/>
      <c r="AP452" s="19">
        <f t="shared" si="187"/>
        <v>0</v>
      </c>
      <c r="AQ452" s="20">
        <f t="shared" si="174"/>
        <v>0</v>
      </c>
      <c r="AR452" s="19"/>
      <c r="AS452" s="19"/>
      <c r="AT452" s="19"/>
      <c r="AU452" s="19">
        <f t="shared" si="188"/>
        <v>0</v>
      </c>
      <c r="AV452" s="20">
        <f t="shared" si="175"/>
        <v>0</v>
      </c>
      <c r="AW452" s="19"/>
      <c r="AX452" s="19"/>
      <c r="AY452" s="19"/>
      <c r="AZ452" s="19">
        <f t="shared" si="189"/>
        <v>0</v>
      </c>
      <c r="BA452" s="18">
        <f t="shared" si="176"/>
        <v>0</v>
      </c>
      <c r="BB452" s="19"/>
      <c r="BC452" s="19"/>
      <c r="BD452" s="19"/>
      <c r="BE452" s="19">
        <f t="shared" si="190"/>
        <v>0</v>
      </c>
      <c r="BF452" s="18">
        <f t="shared" si="177"/>
        <v>0</v>
      </c>
      <c r="BG452" s="19"/>
      <c r="BH452" s="19"/>
      <c r="BI452" s="19"/>
      <c r="BJ452" s="19">
        <f t="shared" si="191"/>
        <v>0</v>
      </c>
      <c r="BK452" s="18">
        <f t="shared" si="178"/>
        <v>0</v>
      </c>
    </row>
    <row r="453" spans="1:63" x14ac:dyDescent="0.25">
      <c r="A453" s="44">
        <v>209113400</v>
      </c>
      <c r="B453" s="46" t="s">
        <v>365</v>
      </c>
      <c r="C453" s="45">
        <f>VLOOKUP(A453,'[31]MD agosto datos (2)'!$B$1170:$J$1753,9,0)</f>
        <v>199.5</v>
      </c>
      <c r="D453" s="35">
        <f>VLOOKUP(A453,'[31]MD agosto datos (2)'!$B$2:$I$585,6,0)</f>
        <v>0</v>
      </c>
      <c r="E453" s="35">
        <f>VLOOKUP(A453,'[31]MD agosto datos (2)'!$B$2:$H$585,7,0)</f>
        <v>0</v>
      </c>
      <c r="F453" s="36">
        <f>VLOOKUP(A453,'[31]MD agosto datos (2)'!$B$2:$I$585,8,0)</f>
        <v>0</v>
      </c>
      <c r="G453" s="35">
        <f t="shared" si="179"/>
        <v>0</v>
      </c>
      <c r="H453" s="35">
        <f t="shared" si="180"/>
        <v>0</v>
      </c>
      <c r="I453" s="35">
        <f>VLOOKUP(A453,'[31]MD agosto datos (2)'!$B$586:$I$1169,6,0)</f>
        <v>0</v>
      </c>
      <c r="J453" s="35">
        <f>VLOOKUP(A453,'[31]MD agosto datos (2)'!$B$586:$I$1169,7,0)</f>
        <v>0</v>
      </c>
      <c r="K453" s="36">
        <f>VLOOKUP(A453,'[31]MD agosto datos (2)'!$B$586:$I$1169,8,0)</f>
        <v>0</v>
      </c>
      <c r="L453" s="40">
        <f t="shared" si="181"/>
        <v>0</v>
      </c>
      <c r="M453" s="41">
        <f t="shared" si="182"/>
        <v>0</v>
      </c>
      <c r="N453" s="35">
        <f>VLOOKUP(A453,'[31]MD agosto datos (2)'!$B$1170:$I$1753,6,0)</f>
        <v>0</v>
      </c>
      <c r="O453" s="35">
        <f>VLOOKUP(A453,'[31]MD agosto datos (2)'!$B$1170:$I$1753,7,0)</f>
        <v>0</v>
      </c>
      <c r="P453" s="36">
        <f>VLOOKUP(A453,'[31]MD agosto datos (2)'!$B$1170:$I$1753,8,0)</f>
        <v>0</v>
      </c>
      <c r="Q453" s="42">
        <f t="shared" si="183"/>
        <v>0</v>
      </c>
      <c r="R453" s="43">
        <f t="shared" si="184"/>
        <v>0</v>
      </c>
      <c r="S453" s="15"/>
      <c r="T453" s="16"/>
      <c r="U453" s="16"/>
      <c r="V453" s="17">
        <f t="shared" si="185"/>
        <v>0</v>
      </c>
      <c r="W453" s="18">
        <f t="shared" si="169"/>
        <v>0</v>
      </c>
      <c r="X453" s="16"/>
      <c r="Y453" s="16"/>
      <c r="Z453" s="16"/>
      <c r="AA453" s="19">
        <f t="shared" si="170"/>
        <v>0</v>
      </c>
      <c r="AB453" s="20">
        <f t="shared" si="171"/>
        <v>0</v>
      </c>
      <c r="AC453" s="16"/>
      <c r="AD453" s="21"/>
      <c r="AE453" s="21"/>
      <c r="AF453" s="19">
        <f t="shared" si="168"/>
        <v>0</v>
      </c>
      <c r="AG453" s="20">
        <f t="shared" si="172"/>
        <v>0</v>
      </c>
      <c r="AH453" s="19"/>
      <c r="AI453" s="19"/>
      <c r="AJ453" s="19"/>
      <c r="AK453" s="19">
        <f t="shared" si="186"/>
        <v>0</v>
      </c>
      <c r="AL453" s="20">
        <f t="shared" si="173"/>
        <v>0</v>
      </c>
      <c r="AM453" s="19"/>
      <c r="AN453" s="19"/>
      <c r="AO453" s="19"/>
      <c r="AP453" s="19">
        <f t="shared" si="187"/>
        <v>0</v>
      </c>
      <c r="AQ453" s="20">
        <f t="shared" si="174"/>
        <v>0</v>
      </c>
      <c r="AR453" s="19"/>
      <c r="AS453" s="19"/>
      <c r="AT453" s="19"/>
      <c r="AU453" s="19">
        <f t="shared" si="188"/>
        <v>0</v>
      </c>
      <c r="AV453" s="20">
        <f t="shared" si="175"/>
        <v>0</v>
      </c>
      <c r="AW453" s="19"/>
      <c r="AX453" s="19"/>
      <c r="AY453" s="19"/>
      <c r="AZ453" s="19">
        <f t="shared" si="189"/>
        <v>0</v>
      </c>
      <c r="BA453" s="18">
        <f t="shared" si="176"/>
        <v>0</v>
      </c>
      <c r="BB453" s="19"/>
      <c r="BC453" s="19"/>
      <c r="BD453" s="19"/>
      <c r="BE453" s="19">
        <f t="shared" si="190"/>
        <v>0</v>
      </c>
      <c r="BF453" s="18">
        <f t="shared" si="177"/>
        <v>0</v>
      </c>
      <c r="BG453" s="19"/>
      <c r="BH453" s="19"/>
      <c r="BI453" s="19"/>
      <c r="BJ453" s="19">
        <f t="shared" si="191"/>
        <v>0</v>
      </c>
      <c r="BK453" s="18">
        <f t="shared" si="178"/>
        <v>0</v>
      </c>
    </row>
    <row r="454" spans="1:63" x14ac:dyDescent="0.25">
      <c r="A454" s="44">
        <v>209113701</v>
      </c>
      <c r="B454" s="46" t="s">
        <v>607</v>
      </c>
      <c r="C454" s="45">
        <f>VLOOKUP(A454,'[31]MD agosto datos (2)'!$B$1170:$J$1753,9,0)</f>
        <v>117</v>
      </c>
      <c r="D454" s="35">
        <f>VLOOKUP(A454,'[31]MD agosto datos (2)'!$B$2:$I$585,6,0)</f>
        <v>0</v>
      </c>
      <c r="E454" s="35">
        <f>VLOOKUP(A454,'[31]MD agosto datos (2)'!$B$2:$H$585,7,0)</f>
        <v>0</v>
      </c>
      <c r="F454" s="36">
        <f>VLOOKUP(A454,'[31]MD agosto datos (2)'!$B$2:$I$585,8,0)</f>
        <v>0</v>
      </c>
      <c r="G454" s="35">
        <f t="shared" si="179"/>
        <v>0</v>
      </c>
      <c r="H454" s="35">
        <f t="shared" si="180"/>
        <v>0</v>
      </c>
      <c r="I454" s="35">
        <f>VLOOKUP(A454,'[31]MD agosto datos (2)'!$B$586:$I$1169,6,0)</f>
        <v>0</v>
      </c>
      <c r="J454" s="35">
        <f>VLOOKUP(A454,'[31]MD agosto datos (2)'!$B$586:$I$1169,7,0)</f>
        <v>0</v>
      </c>
      <c r="K454" s="36">
        <f>VLOOKUP(A454,'[31]MD agosto datos (2)'!$B$586:$I$1169,8,0)</f>
        <v>0</v>
      </c>
      <c r="L454" s="40">
        <f t="shared" si="181"/>
        <v>0</v>
      </c>
      <c r="M454" s="41">
        <f t="shared" si="182"/>
        <v>0</v>
      </c>
      <c r="N454" s="35">
        <f>VLOOKUP(A454,'[31]MD agosto datos (2)'!$B$1170:$I$1753,6,0)</f>
        <v>0</v>
      </c>
      <c r="O454" s="35">
        <f>VLOOKUP(A454,'[31]MD agosto datos (2)'!$B$1170:$I$1753,7,0)</f>
        <v>0</v>
      </c>
      <c r="P454" s="36">
        <f>VLOOKUP(A454,'[31]MD agosto datos (2)'!$B$1170:$I$1753,8,0)</f>
        <v>0</v>
      </c>
      <c r="Q454" s="42">
        <f t="shared" si="183"/>
        <v>0</v>
      </c>
      <c r="R454" s="43">
        <f t="shared" si="184"/>
        <v>0</v>
      </c>
      <c r="S454" s="15"/>
      <c r="T454" s="16"/>
      <c r="U454" s="16"/>
      <c r="V454" s="17">
        <f t="shared" si="185"/>
        <v>0</v>
      </c>
      <c r="W454" s="18">
        <f t="shared" si="169"/>
        <v>0</v>
      </c>
      <c r="X454" s="16"/>
      <c r="Y454" s="16"/>
      <c r="Z454" s="16"/>
      <c r="AA454" s="19">
        <f t="shared" si="170"/>
        <v>0</v>
      </c>
      <c r="AB454" s="20">
        <f t="shared" si="171"/>
        <v>0</v>
      </c>
      <c r="AC454" s="16"/>
      <c r="AD454" s="21"/>
      <c r="AE454" s="21"/>
      <c r="AF454" s="19">
        <f t="shared" si="168"/>
        <v>0</v>
      </c>
      <c r="AG454" s="20">
        <f t="shared" si="172"/>
        <v>0</v>
      </c>
      <c r="AH454" s="19"/>
      <c r="AI454" s="19"/>
      <c r="AJ454" s="19"/>
      <c r="AK454" s="19">
        <f t="shared" si="186"/>
        <v>0</v>
      </c>
      <c r="AL454" s="20">
        <f t="shared" si="173"/>
        <v>0</v>
      </c>
      <c r="AM454" s="19"/>
      <c r="AN454" s="19"/>
      <c r="AO454" s="19"/>
      <c r="AP454" s="19">
        <f t="shared" si="187"/>
        <v>0</v>
      </c>
      <c r="AQ454" s="20">
        <f t="shared" si="174"/>
        <v>0</v>
      </c>
      <c r="AR454" s="19"/>
      <c r="AS454" s="19"/>
      <c r="AT454" s="19"/>
      <c r="AU454" s="19">
        <f t="shared" si="188"/>
        <v>0</v>
      </c>
      <c r="AV454" s="20">
        <f t="shared" si="175"/>
        <v>0</v>
      </c>
      <c r="AW454" s="19"/>
      <c r="AX454" s="19"/>
      <c r="AY454" s="19"/>
      <c r="AZ454" s="19">
        <f t="shared" si="189"/>
        <v>0</v>
      </c>
      <c r="BA454" s="18">
        <f t="shared" si="176"/>
        <v>0</v>
      </c>
      <c r="BB454" s="19"/>
      <c r="BC454" s="19"/>
      <c r="BD454" s="19"/>
      <c r="BE454" s="19">
        <f t="shared" si="190"/>
        <v>0</v>
      </c>
      <c r="BF454" s="18">
        <f t="shared" si="177"/>
        <v>0</v>
      </c>
      <c r="BG454" s="19"/>
      <c r="BH454" s="19"/>
      <c r="BI454" s="19"/>
      <c r="BJ454" s="19">
        <f t="shared" si="191"/>
        <v>0</v>
      </c>
      <c r="BK454" s="18">
        <f t="shared" si="178"/>
        <v>0</v>
      </c>
    </row>
    <row r="455" spans="1:63" x14ac:dyDescent="0.25">
      <c r="A455" s="44">
        <v>209119600</v>
      </c>
      <c r="B455" s="46" t="s">
        <v>370</v>
      </c>
      <c r="C455" s="45">
        <f>VLOOKUP(A455,'[31]MD agosto datos (2)'!$B$1170:$J$1753,9,0)</f>
        <v>1.5593999999999999</v>
      </c>
      <c r="D455" s="35">
        <f>VLOOKUP(A455,'[31]MD agosto datos (2)'!$B$2:$I$585,6,0)</f>
        <v>0</v>
      </c>
      <c r="E455" s="35">
        <f>VLOOKUP(A455,'[31]MD agosto datos (2)'!$B$2:$H$585,7,0)</f>
        <v>0</v>
      </c>
      <c r="F455" s="36">
        <f>VLOOKUP(A455,'[31]MD agosto datos (2)'!$B$2:$I$585,8,0)</f>
        <v>0</v>
      </c>
      <c r="G455" s="35">
        <f t="shared" si="179"/>
        <v>0</v>
      </c>
      <c r="H455" s="35">
        <f t="shared" si="180"/>
        <v>0</v>
      </c>
      <c r="I455" s="35">
        <f>VLOOKUP(A455,'[31]MD agosto datos (2)'!$B$586:$I$1169,6,0)</f>
        <v>0</v>
      </c>
      <c r="J455" s="35">
        <f>VLOOKUP(A455,'[31]MD agosto datos (2)'!$B$586:$I$1169,7,0)</f>
        <v>0</v>
      </c>
      <c r="K455" s="36">
        <f>VLOOKUP(A455,'[31]MD agosto datos (2)'!$B$586:$I$1169,8,0)</f>
        <v>0</v>
      </c>
      <c r="L455" s="40">
        <f t="shared" si="181"/>
        <v>0</v>
      </c>
      <c r="M455" s="41">
        <f t="shared" si="182"/>
        <v>0</v>
      </c>
      <c r="N455" s="35">
        <f>VLOOKUP(A455,'[31]MD agosto datos (2)'!$B$1170:$I$1753,6,0)</f>
        <v>0</v>
      </c>
      <c r="O455" s="35">
        <f>VLOOKUP(A455,'[31]MD agosto datos (2)'!$B$1170:$I$1753,7,0)</f>
        <v>0</v>
      </c>
      <c r="P455" s="36">
        <f>VLOOKUP(A455,'[31]MD agosto datos (2)'!$B$1170:$I$1753,8,0)</f>
        <v>0</v>
      </c>
      <c r="Q455" s="42">
        <f t="shared" si="183"/>
        <v>0</v>
      </c>
      <c r="R455" s="43">
        <f t="shared" si="184"/>
        <v>0</v>
      </c>
      <c r="S455" s="15"/>
      <c r="T455" s="16"/>
      <c r="U455" s="16"/>
      <c r="V455" s="17">
        <f t="shared" si="185"/>
        <v>0</v>
      </c>
      <c r="W455" s="18">
        <f t="shared" si="169"/>
        <v>0</v>
      </c>
      <c r="X455" s="16"/>
      <c r="Y455" s="16"/>
      <c r="Z455" s="16"/>
      <c r="AA455" s="19">
        <f t="shared" si="170"/>
        <v>0</v>
      </c>
      <c r="AB455" s="20">
        <f t="shared" si="171"/>
        <v>0</v>
      </c>
      <c r="AC455" s="16"/>
      <c r="AD455" s="21"/>
      <c r="AE455" s="21"/>
      <c r="AF455" s="19">
        <f t="shared" si="168"/>
        <v>0</v>
      </c>
      <c r="AG455" s="20">
        <f t="shared" si="172"/>
        <v>0</v>
      </c>
      <c r="AH455" s="19"/>
      <c r="AI455" s="19"/>
      <c r="AJ455" s="19"/>
      <c r="AK455" s="19">
        <f t="shared" si="186"/>
        <v>0</v>
      </c>
      <c r="AL455" s="20">
        <f t="shared" si="173"/>
        <v>0</v>
      </c>
      <c r="AM455" s="19"/>
      <c r="AN455" s="19"/>
      <c r="AO455" s="19"/>
      <c r="AP455" s="19">
        <f t="shared" si="187"/>
        <v>0</v>
      </c>
      <c r="AQ455" s="20">
        <f t="shared" si="174"/>
        <v>0</v>
      </c>
      <c r="AR455" s="19"/>
      <c r="AS455" s="19"/>
      <c r="AT455" s="19"/>
      <c r="AU455" s="19">
        <f t="shared" si="188"/>
        <v>0</v>
      </c>
      <c r="AV455" s="20">
        <f t="shared" si="175"/>
        <v>0</v>
      </c>
      <c r="AW455" s="19"/>
      <c r="AX455" s="19"/>
      <c r="AY455" s="19"/>
      <c r="AZ455" s="19">
        <f t="shared" si="189"/>
        <v>0</v>
      </c>
      <c r="BA455" s="18">
        <f t="shared" si="176"/>
        <v>0</v>
      </c>
      <c r="BB455" s="19"/>
      <c r="BC455" s="19"/>
      <c r="BD455" s="19"/>
      <c r="BE455" s="19">
        <f t="shared" si="190"/>
        <v>0</v>
      </c>
      <c r="BF455" s="18">
        <f t="shared" si="177"/>
        <v>0</v>
      </c>
      <c r="BG455" s="19"/>
      <c r="BH455" s="19"/>
      <c r="BI455" s="19"/>
      <c r="BJ455" s="19">
        <f t="shared" si="191"/>
        <v>0</v>
      </c>
      <c r="BK455" s="18">
        <f t="shared" si="178"/>
        <v>0</v>
      </c>
    </row>
    <row r="456" spans="1:63" x14ac:dyDescent="0.25">
      <c r="A456" s="44">
        <v>209119700</v>
      </c>
      <c r="B456" s="46" t="s">
        <v>371</v>
      </c>
      <c r="C456" s="45">
        <f>VLOOKUP(A456,'[31]MD agosto datos (2)'!$B$1170:$J$1753,9,0)</f>
        <v>1.36757</v>
      </c>
      <c r="D456" s="35">
        <f>VLOOKUP(A456,'[31]MD agosto datos (2)'!$B$2:$I$585,6,0)</f>
        <v>0</v>
      </c>
      <c r="E456" s="35">
        <f>VLOOKUP(A456,'[31]MD agosto datos (2)'!$B$2:$H$585,7,0)</f>
        <v>0</v>
      </c>
      <c r="F456" s="36">
        <f>VLOOKUP(A456,'[31]MD agosto datos (2)'!$B$2:$I$585,8,0)</f>
        <v>0</v>
      </c>
      <c r="G456" s="35">
        <f t="shared" si="179"/>
        <v>0</v>
      </c>
      <c r="H456" s="35">
        <f t="shared" si="180"/>
        <v>0</v>
      </c>
      <c r="I456" s="35">
        <f>VLOOKUP(A456,'[31]MD agosto datos (2)'!$B$586:$I$1169,6,0)</f>
        <v>0</v>
      </c>
      <c r="J456" s="35">
        <f>VLOOKUP(A456,'[31]MD agosto datos (2)'!$B$586:$I$1169,7,0)</f>
        <v>0</v>
      </c>
      <c r="K456" s="36">
        <f>VLOOKUP(A456,'[31]MD agosto datos (2)'!$B$586:$I$1169,8,0)</f>
        <v>0</v>
      </c>
      <c r="L456" s="40">
        <f t="shared" si="181"/>
        <v>0</v>
      </c>
      <c r="M456" s="41">
        <f t="shared" si="182"/>
        <v>0</v>
      </c>
      <c r="N456" s="35">
        <f>VLOOKUP(A456,'[31]MD agosto datos (2)'!$B$1170:$I$1753,6,0)</f>
        <v>0</v>
      </c>
      <c r="O456" s="35">
        <f>VLOOKUP(A456,'[31]MD agosto datos (2)'!$B$1170:$I$1753,7,0)</f>
        <v>0</v>
      </c>
      <c r="P456" s="36">
        <f>VLOOKUP(A456,'[31]MD agosto datos (2)'!$B$1170:$I$1753,8,0)</f>
        <v>0</v>
      </c>
      <c r="Q456" s="42">
        <f t="shared" si="183"/>
        <v>0</v>
      </c>
      <c r="R456" s="43">
        <f t="shared" si="184"/>
        <v>0</v>
      </c>
      <c r="S456" s="15"/>
      <c r="T456" s="16"/>
      <c r="U456" s="16"/>
      <c r="V456" s="17">
        <f t="shared" si="185"/>
        <v>0</v>
      </c>
      <c r="W456" s="18">
        <f t="shared" si="169"/>
        <v>0</v>
      </c>
      <c r="X456" s="16"/>
      <c r="Y456" s="16"/>
      <c r="Z456" s="16"/>
      <c r="AA456" s="19">
        <f t="shared" si="170"/>
        <v>0</v>
      </c>
      <c r="AB456" s="20">
        <f t="shared" si="171"/>
        <v>0</v>
      </c>
      <c r="AC456" s="16"/>
      <c r="AD456" s="21"/>
      <c r="AE456" s="21"/>
      <c r="AF456" s="19">
        <f t="shared" si="168"/>
        <v>0</v>
      </c>
      <c r="AG456" s="20">
        <f t="shared" si="172"/>
        <v>0</v>
      </c>
      <c r="AH456" s="19"/>
      <c r="AI456" s="19"/>
      <c r="AJ456" s="19"/>
      <c r="AK456" s="19">
        <f t="shared" si="186"/>
        <v>0</v>
      </c>
      <c r="AL456" s="20">
        <f t="shared" si="173"/>
        <v>0</v>
      </c>
      <c r="AM456" s="19"/>
      <c r="AN456" s="19"/>
      <c r="AO456" s="19"/>
      <c r="AP456" s="19">
        <f t="shared" si="187"/>
        <v>0</v>
      </c>
      <c r="AQ456" s="20">
        <f t="shared" si="174"/>
        <v>0</v>
      </c>
      <c r="AR456" s="19"/>
      <c r="AS456" s="19"/>
      <c r="AT456" s="19"/>
      <c r="AU456" s="19">
        <f t="shared" si="188"/>
        <v>0</v>
      </c>
      <c r="AV456" s="20">
        <f t="shared" si="175"/>
        <v>0</v>
      </c>
      <c r="AW456" s="19"/>
      <c r="AX456" s="19"/>
      <c r="AY456" s="19"/>
      <c r="AZ456" s="19">
        <f t="shared" si="189"/>
        <v>0</v>
      </c>
      <c r="BA456" s="18">
        <f t="shared" si="176"/>
        <v>0</v>
      </c>
      <c r="BB456" s="19"/>
      <c r="BC456" s="19"/>
      <c r="BD456" s="19"/>
      <c r="BE456" s="19">
        <f t="shared" si="190"/>
        <v>0</v>
      </c>
      <c r="BF456" s="18">
        <f t="shared" si="177"/>
        <v>0</v>
      </c>
      <c r="BG456" s="19"/>
      <c r="BH456" s="19"/>
      <c r="BI456" s="19"/>
      <c r="BJ456" s="19">
        <f t="shared" si="191"/>
        <v>0</v>
      </c>
      <c r="BK456" s="18">
        <f t="shared" si="178"/>
        <v>0</v>
      </c>
    </row>
    <row r="457" spans="1:63" ht="24" x14ac:dyDescent="0.25">
      <c r="A457" s="44">
        <v>209119900</v>
      </c>
      <c r="B457" s="46" t="s">
        <v>372</v>
      </c>
      <c r="C457" s="45">
        <f>VLOOKUP(A457,'[31]MD agosto datos (2)'!$B$1170:$J$1753,9,0)</f>
        <v>1.53</v>
      </c>
      <c r="D457" s="35">
        <f>VLOOKUP(A457,'[31]MD agosto datos (2)'!$B$2:$I$585,6,0)</f>
        <v>0</v>
      </c>
      <c r="E457" s="35">
        <f>VLOOKUP(A457,'[31]MD agosto datos (2)'!$B$2:$H$585,7,0)</f>
        <v>0</v>
      </c>
      <c r="F457" s="36">
        <f>VLOOKUP(A457,'[31]MD agosto datos (2)'!$B$2:$I$585,8,0)</f>
        <v>0</v>
      </c>
      <c r="G457" s="35">
        <f t="shared" si="179"/>
        <v>0</v>
      </c>
      <c r="H457" s="35">
        <f t="shared" si="180"/>
        <v>0</v>
      </c>
      <c r="I457" s="35">
        <f>VLOOKUP(A457,'[31]MD agosto datos (2)'!$B$586:$I$1169,6,0)</f>
        <v>0</v>
      </c>
      <c r="J457" s="35">
        <f>VLOOKUP(A457,'[31]MD agosto datos (2)'!$B$586:$I$1169,7,0)</f>
        <v>0</v>
      </c>
      <c r="K457" s="36">
        <f>VLOOKUP(A457,'[31]MD agosto datos (2)'!$B$586:$I$1169,8,0)</f>
        <v>0</v>
      </c>
      <c r="L457" s="40">
        <f t="shared" si="181"/>
        <v>0</v>
      </c>
      <c r="M457" s="41">
        <f t="shared" si="182"/>
        <v>0</v>
      </c>
      <c r="N457" s="35">
        <f>VLOOKUP(A457,'[31]MD agosto datos (2)'!$B$1170:$I$1753,6,0)</f>
        <v>0</v>
      </c>
      <c r="O457" s="35">
        <f>VLOOKUP(A457,'[31]MD agosto datos (2)'!$B$1170:$I$1753,7,0)</f>
        <v>0</v>
      </c>
      <c r="P457" s="36">
        <f>VLOOKUP(A457,'[31]MD agosto datos (2)'!$B$1170:$I$1753,8,0)</f>
        <v>0</v>
      </c>
      <c r="Q457" s="42">
        <f t="shared" si="183"/>
        <v>0</v>
      </c>
      <c r="R457" s="43">
        <f t="shared" si="184"/>
        <v>0</v>
      </c>
      <c r="S457" s="15"/>
      <c r="T457" s="16"/>
      <c r="U457" s="16"/>
      <c r="V457" s="17">
        <f t="shared" si="185"/>
        <v>0</v>
      </c>
      <c r="W457" s="18">
        <f t="shared" si="169"/>
        <v>0</v>
      </c>
      <c r="X457" s="16"/>
      <c r="Y457" s="16"/>
      <c r="Z457" s="16"/>
      <c r="AA457" s="19">
        <f t="shared" si="170"/>
        <v>0</v>
      </c>
      <c r="AB457" s="20">
        <f t="shared" si="171"/>
        <v>0</v>
      </c>
      <c r="AC457" s="16"/>
      <c r="AD457" s="21"/>
      <c r="AE457" s="21"/>
      <c r="AF457" s="19">
        <f t="shared" si="168"/>
        <v>0</v>
      </c>
      <c r="AG457" s="20">
        <f t="shared" si="172"/>
        <v>0</v>
      </c>
      <c r="AH457" s="19"/>
      <c r="AI457" s="19"/>
      <c r="AJ457" s="19"/>
      <c r="AK457" s="19">
        <f t="shared" si="186"/>
        <v>0</v>
      </c>
      <c r="AL457" s="20">
        <f t="shared" si="173"/>
        <v>0</v>
      </c>
      <c r="AM457" s="19"/>
      <c r="AN457" s="19"/>
      <c r="AO457" s="19"/>
      <c r="AP457" s="19">
        <f t="shared" si="187"/>
        <v>0</v>
      </c>
      <c r="AQ457" s="20">
        <f t="shared" si="174"/>
        <v>0</v>
      </c>
      <c r="AR457" s="19"/>
      <c r="AS457" s="19"/>
      <c r="AT457" s="19"/>
      <c r="AU457" s="19">
        <f t="shared" si="188"/>
        <v>0</v>
      </c>
      <c r="AV457" s="20">
        <f t="shared" si="175"/>
        <v>0</v>
      </c>
      <c r="AW457" s="19"/>
      <c r="AX457" s="19"/>
      <c r="AY457" s="19"/>
      <c r="AZ457" s="19">
        <f t="shared" si="189"/>
        <v>0</v>
      </c>
      <c r="BA457" s="18">
        <f t="shared" si="176"/>
        <v>0</v>
      </c>
      <c r="BB457" s="19"/>
      <c r="BC457" s="19"/>
      <c r="BD457" s="19"/>
      <c r="BE457" s="19">
        <f t="shared" si="190"/>
        <v>0</v>
      </c>
      <c r="BF457" s="18">
        <f t="shared" si="177"/>
        <v>0</v>
      </c>
      <c r="BG457" s="19"/>
      <c r="BH457" s="19"/>
      <c r="BI457" s="19"/>
      <c r="BJ457" s="19">
        <f t="shared" si="191"/>
        <v>0</v>
      </c>
      <c r="BK457" s="18">
        <f t="shared" si="178"/>
        <v>0</v>
      </c>
    </row>
    <row r="458" spans="1:63" ht="36" x14ac:dyDescent="0.25">
      <c r="A458" s="44">
        <v>209125001</v>
      </c>
      <c r="B458" s="46" t="s">
        <v>373</v>
      </c>
      <c r="C458" s="45">
        <f>VLOOKUP(A458,'[31]MD agosto datos (2)'!$B$1170:$J$1753,9,0)</f>
        <v>99.39</v>
      </c>
      <c r="D458" s="35">
        <f>VLOOKUP(A458,'[31]MD agosto datos (2)'!$B$2:$I$585,6,0)</f>
        <v>0</v>
      </c>
      <c r="E458" s="35">
        <f>VLOOKUP(A458,'[31]MD agosto datos (2)'!$B$2:$H$585,7,0)</f>
        <v>0</v>
      </c>
      <c r="F458" s="36">
        <f>VLOOKUP(A458,'[31]MD agosto datos (2)'!$B$2:$I$585,8,0)</f>
        <v>0</v>
      </c>
      <c r="G458" s="35">
        <f t="shared" si="179"/>
        <v>0</v>
      </c>
      <c r="H458" s="35">
        <f t="shared" si="180"/>
        <v>0</v>
      </c>
      <c r="I458" s="35">
        <f>VLOOKUP(A458,'[31]MD agosto datos (2)'!$B$586:$I$1169,6,0)</f>
        <v>0</v>
      </c>
      <c r="J458" s="35">
        <f>VLOOKUP(A458,'[31]MD agosto datos (2)'!$B$586:$I$1169,7,0)</f>
        <v>0</v>
      </c>
      <c r="K458" s="36">
        <f>VLOOKUP(A458,'[31]MD agosto datos (2)'!$B$586:$I$1169,8,0)</f>
        <v>0</v>
      </c>
      <c r="L458" s="40">
        <f t="shared" si="181"/>
        <v>0</v>
      </c>
      <c r="M458" s="41">
        <f t="shared" si="182"/>
        <v>0</v>
      </c>
      <c r="N458" s="35">
        <f>VLOOKUP(A458,'[31]MD agosto datos (2)'!$B$1170:$I$1753,6,0)</f>
        <v>0</v>
      </c>
      <c r="O458" s="35">
        <f>VLOOKUP(A458,'[31]MD agosto datos (2)'!$B$1170:$I$1753,7,0)</f>
        <v>0</v>
      </c>
      <c r="P458" s="36">
        <f>VLOOKUP(A458,'[31]MD agosto datos (2)'!$B$1170:$I$1753,8,0)</f>
        <v>0</v>
      </c>
      <c r="Q458" s="42">
        <f t="shared" si="183"/>
        <v>0</v>
      </c>
      <c r="R458" s="43">
        <f t="shared" si="184"/>
        <v>0</v>
      </c>
      <c r="S458" s="15"/>
      <c r="T458" s="16"/>
      <c r="U458" s="16"/>
      <c r="V458" s="17">
        <f t="shared" si="185"/>
        <v>0</v>
      </c>
      <c r="W458" s="18">
        <f t="shared" si="169"/>
        <v>0</v>
      </c>
      <c r="X458" s="16"/>
      <c r="Y458" s="16"/>
      <c r="Z458" s="16"/>
      <c r="AA458" s="19">
        <f t="shared" si="170"/>
        <v>0</v>
      </c>
      <c r="AB458" s="20">
        <f t="shared" si="171"/>
        <v>0</v>
      </c>
      <c r="AC458" s="16"/>
      <c r="AD458" s="21"/>
      <c r="AE458" s="21"/>
      <c r="AF458" s="19">
        <f t="shared" si="168"/>
        <v>0</v>
      </c>
      <c r="AG458" s="20">
        <f t="shared" si="172"/>
        <v>0</v>
      </c>
      <c r="AH458" s="19"/>
      <c r="AI458" s="19"/>
      <c r="AJ458" s="19"/>
      <c r="AK458" s="19">
        <f t="shared" si="186"/>
        <v>0</v>
      </c>
      <c r="AL458" s="20">
        <f t="shared" si="173"/>
        <v>0</v>
      </c>
      <c r="AM458" s="19"/>
      <c r="AN458" s="19"/>
      <c r="AO458" s="19"/>
      <c r="AP458" s="19">
        <f t="shared" si="187"/>
        <v>0</v>
      </c>
      <c r="AQ458" s="20">
        <f t="shared" si="174"/>
        <v>0</v>
      </c>
      <c r="AR458" s="19"/>
      <c r="AS458" s="19"/>
      <c r="AT458" s="19"/>
      <c r="AU458" s="19">
        <f t="shared" si="188"/>
        <v>0</v>
      </c>
      <c r="AV458" s="20">
        <f t="shared" si="175"/>
        <v>0</v>
      </c>
      <c r="AW458" s="19"/>
      <c r="AX458" s="19"/>
      <c r="AY458" s="19"/>
      <c r="AZ458" s="19">
        <f t="shared" si="189"/>
        <v>0</v>
      </c>
      <c r="BA458" s="18">
        <f t="shared" si="176"/>
        <v>0</v>
      </c>
      <c r="BB458" s="19"/>
      <c r="BC458" s="19"/>
      <c r="BD458" s="19"/>
      <c r="BE458" s="19">
        <f t="shared" si="190"/>
        <v>0</v>
      </c>
      <c r="BF458" s="18">
        <f t="shared" si="177"/>
        <v>0</v>
      </c>
      <c r="BG458" s="19"/>
      <c r="BH458" s="19"/>
      <c r="BI458" s="19"/>
      <c r="BJ458" s="19">
        <f t="shared" si="191"/>
        <v>0</v>
      </c>
      <c r="BK458" s="18">
        <f t="shared" si="178"/>
        <v>0</v>
      </c>
    </row>
    <row r="459" spans="1:63" x14ac:dyDescent="0.25">
      <c r="A459" s="44">
        <v>209125101</v>
      </c>
      <c r="B459" s="46" t="s">
        <v>374</v>
      </c>
      <c r="C459" s="45">
        <f>VLOOKUP(A459,'[31]MD agosto datos (2)'!$B$1170:$J$1753,9,0)</f>
        <v>100.39</v>
      </c>
      <c r="D459" s="35">
        <f>VLOOKUP(A459,'[31]MD agosto datos (2)'!$B$2:$I$585,6,0)</f>
        <v>0</v>
      </c>
      <c r="E459" s="35">
        <f>VLOOKUP(A459,'[31]MD agosto datos (2)'!$B$2:$H$585,7,0)</f>
        <v>0</v>
      </c>
      <c r="F459" s="36">
        <f>VLOOKUP(A459,'[31]MD agosto datos (2)'!$B$2:$I$585,8,0)</f>
        <v>0</v>
      </c>
      <c r="G459" s="35">
        <f t="shared" si="179"/>
        <v>0</v>
      </c>
      <c r="H459" s="35">
        <f t="shared" si="180"/>
        <v>0</v>
      </c>
      <c r="I459" s="35">
        <f>VLOOKUP(A459,'[31]MD agosto datos (2)'!$B$586:$I$1169,6,0)</f>
        <v>0</v>
      </c>
      <c r="J459" s="35">
        <f>VLOOKUP(A459,'[31]MD agosto datos (2)'!$B$586:$I$1169,7,0)</f>
        <v>0</v>
      </c>
      <c r="K459" s="36">
        <f>VLOOKUP(A459,'[31]MD agosto datos (2)'!$B$586:$I$1169,8,0)</f>
        <v>0</v>
      </c>
      <c r="L459" s="40">
        <f t="shared" si="181"/>
        <v>0</v>
      </c>
      <c r="M459" s="41">
        <f t="shared" si="182"/>
        <v>0</v>
      </c>
      <c r="N459" s="35">
        <f>VLOOKUP(A459,'[31]MD agosto datos (2)'!$B$1170:$I$1753,6,0)</f>
        <v>0</v>
      </c>
      <c r="O459" s="35">
        <f>VLOOKUP(A459,'[31]MD agosto datos (2)'!$B$1170:$I$1753,7,0)</f>
        <v>0</v>
      </c>
      <c r="P459" s="36">
        <f>VLOOKUP(A459,'[31]MD agosto datos (2)'!$B$1170:$I$1753,8,0)</f>
        <v>0</v>
      </c>
      <c r="Q459" s="42">
        <f t="shared" si="183"/>
        <v>0</v>
      </c>
      <c r="R459" s="43">
        <f t="shared" si="184"/>
        <v>0</v>
      </c>
      <c r="S459" s="15"/>
      <c r="T459" s="16"/>
      <c r="U459" s="16"/>
      <c r="V459" s="17">
        <f t="shared" si="185"/>
        <v>0</v>
      </c>
      <c r="W459" s="18">
        <f t="shared" si="169"/>
        <v>0</v>
      </c>
      <c r="X459" s="16"/>
      <c r="Y459" s="16"/>
      <c r="Z459" s="16"/>
      <c r="AA459" s="19">
        <f t="shared" si="170"/>
        <v>0</v>
      </c>
      <c r="AB459" s="20">
        <f t="shared" si="171"/>
        <v>0</v>
      </c>
      <c r="AC459" s="16"/>
      <c r="AD459" s="21"/>
      <c r="AE459" s="21"/>
      <c r="AF459" s="19">
        <f t="shared" si="168"/>
        <v>0</v>
      </c>
      <c r="AG459" s="20">
        <f t="shared" si="172"/>
        <v>0</v>
      </c>
      <c r="AH459" s="19"/>
      <c r="AI459" s="19"/>
      <c r="AJ459" s="19"/>
      <c r="AK459" s="19">
        <f t="shared" si="186"/>
        <v>0</v>
      </c>
      <c r="AL459" s="20">
        <f t="shared" si="173"/>
        <v>0</v>
      </c>
      <c r="AM459" s="19"/>
      <c r="AN459" s="19"/>
      <c r="AO459" s="19"/>
      <c r="AP459" s="19">
        <f t="shared" si="187"/>
        <v>0</v>
      </c>
      <c r="AQ459" s="20">
        <f t="shared" si="174"/>
        <v>0</v>
      </c>
      <c r="AR459" s="19"/>
      <c r="AS459" s="19"/>
      <c r="AT459" s="19"/>
      <c r="AU459" s="19">
        <f t="shared" si="188"/>
        <v>0</v>
      </c>
      <c r="AV459" s="20">
        <f t="shared" si="175"/>
        <v>0</v>
      </c>
      <c r="AW459" s="19"/>
      <c r="AX459" s="19"/>
      <c r="AY459" s="19"/>
      <c r="AZ459" s="19">
        <f t="shared" si="189"/>
        <v>0</v>
      </c>
      <c r="BA459" s="18">
        <f t="shared" si="176"/>
        <v>0</v>
      </c>
      <c r="BB459" s="19"/>
      <c r="BC459" s="19"/>
      <c r="BD459" s="19"/>
      <c r="BE459" s="19">
        <f t="shared" si="190"/>
        <v>0</v>
      </c>
      <c r="BF459" s="18">
        <f t="shared" si="177"/>
        <v>0</v>
      </c>
      <c r="BG459" s="19"/>
      <c r="BH459" s="19"/>
      <c r="BI459" s="19"/>
      <c r="BJ459" s="19">
        <f t="shared" si="191"/>
        <v>0</v>
      </c>
      <c r="BK459" s="18">
        <f t="shared" si="178"/>
        <v>0</v>
      </c>
    </row>
    <row r="460" spans="1:63" x14ac:dyDescent="0.25">
      <c r="A460" s="44">
        <v>209155001</v>
      </c>
      <c r="B460" s="46" t="s">
        <v>376</v>
      </c>
      <c r="C460" s="45">
        <f>VLOOKUP(A460,'[31]MD agosto datos (2)'!$B$1170:$J$1753,9,0)</f>
        <v>0.94</v>
      </c>
      <c r="D460" s="35">
        <f>VLOOKUP(A460,'[31]MD agosto datos (2)'!$B$2:$I$585,6,0)</f>
        <v>0</v>
      </c>
      <c r="E460" s="35">
        <f>VLOOKUP(A460,'[31]MD agosto datos (2)'!$B$2:$H$585,7,0)</f>
        <v>0</v>
      </c>
      <c r="F460" s="36">
        <f>VLOOKUP(A460,'[31]MD agosto datos (2)'!$B$2:$I$585,8,0)</f>
        <v>0</v>
      </c>
      <c r="G460" s="35">
        <f t="shared" si="179"/>
        <v>0</v>
      </c>
      <c r="H460" s="35">
        <f t="shared" si="180"/>
        <v>0</v>
      </c>
      <c r="I460" s="35">
        <f>VLOOKUP(A460,'[31]MD agosto datos (2)'!$B$586:$I$1169,6,0)</f>
        <v>0</v>
      </c>
      <c r="J460" s="35">
        <f>VLOOKUP(A460,'[31]MD agosto datos (2)'!$B$586:$I$1169,7,0)</f>
        <v>0</v>
      </c>
      <c r="K460" s="36">
        <f>VLOOKUP(A460,'[31]MD agosto datos (2)'!$B$586:$I$1169,8,0)</f>
        <v>0</v>
      </c>
      <c r="L460" s="40">
        <f t="shared" si="181"/>
        <v>0</v>
      </c>
      <c r="M460" s="41">
        <f t="shared" si="182"/>
        <v>0</v>
      </c>
      <c r="N460" s="35">
        <f>VLOOKUP(A460,'[31]MD agosto datos (2)'!$B$1170:$I$1753,6,0)</f>
        <v>0</v>
      </c>
      <c r="O460" s="35">
        <f>VLOOKUP(A460,'[31]MD agosto datos (2)'!$B$1170:$I$1753,7,0)</f>
        <v>0</v>
      </c>
      <c r="P460" s="36">
        <f>VLOOKUP(A460,'[31]MD agosto datos (2)'!$B$1170:$I$1753,8,0)</f>
        <v>0</v>
      </c>
      <c r="Q460" s="42">
        <f t="shared" si="183"/>
        <v>0</v>
      </c>
      <c r="R460" s="43">
        <f t="shared" si="184"/>
        <v>0</v>
      </c>
      <c r="S460" s="15"/>
      <c r="T460" s="16"/>
      <c r="U460" s="16"/>
      <c r="V460" s="17">
        <f t="shared" si="185"/>
        <v>0</v>
      </c>
      <c r="W460" s="18">
        <f t="shared" si="169"/>
        <v>0</v>
      </c>
      <c r="X460" s="16"/>
      <c r="Y460" s="16"/>
      <c r="Z460" s="16"/>
      <c r="AA460" s="19">
        <f t="shared" si="170"/>
        <v>0</v>
      </c>
      <c r="AB460" s="20">
        <f t="shared" si="171"/>
        <v>0</v>
      </c>
      <c r="AC460" s="16"/>
      <c r="AD460" s="21"/>
      <c r="AE460" s="21"/>
      <c r="AF460" s="19">
        <f t="shared" si="168"/>
        <v>0</v>
      </c>
      <c r="AG460" s="20">
        <f t="shared" si="172"/>
        <v>0</v>
      </c>
      <c r="AH460" s="19"/>
      <c r="AI460" s="19"/>
      <c r="AJ460" s="19"/>
      <c r="AK460" s="19">
        <f t="shared" si="186"/>
        <v>0</v>
      </c>
      <c r="AL460" s="20">
        <f t="shared" si="173"/>
        <v>0</v>
      </c>
      <c r="AM460" s="19"/>
      <c r="AN460" s="19"/>
      <c r="AO460" s="19"/>
      <c r="AP460" s="19">
        <f t="shared" si="187"/>
        <v>0</v>
      </c>
      <c r="AQ460" s="20">
        <f t="shared" si="174"/>
        <v>0</v>
      </c>
      <c r="AR460" s="19"/>
      <c r="AS460" s="19"/>
      <c r="AT460" s="19"/>
      <c r="AU460" s="19">
        <f t="shared" si="188"/>
        <v>0</v>
      </c>
      <c r="AV460" s="20">
        <f t="shared" si="175"/>
        <v>0</v>
      </c>
      <c r="AW460" s="19"/>
      <c r="AX460" s="19"/>
      <c r="AY460" s="19"/>
      <c r="AZ460" s="19">
        <f t="shared" si="189"/>
        <v>0</v>
      </c>
      <c r="BA460" s="18">
        <f t="shared" si="176"/>
        <v>0</v>
      </c>
      <c r="BB460" s="19"/>
      <c r="BC460" s="19"/>
      <c r="BD460" s="19"/>
      <c r="BE460" s="19">
        <f t="shared" si="190"/>
        <v>0</v>
      </c>
      <c r="BF460" s="18">
        <f t="shared" si="177"/>
        <v>0</v>
      </c>
      <c r="BG460" s="19"/>
      <c r="BH460" s="19"/>
      <c r="BI460" s="19"/>
      <c r="BJ460" s="19">
        <f t="shared" si="191"/>
        <v>0</v>
      </c>
      <c r="BK460" s="18">
        <f t="shared" si="178"/>
        <v>0</v>
      </c>
    </row>
    <row r="461" spans="1:63" x14ac:dyDescent="0.25">
      <c r="A461" s="44">
        <v>209155101</v>
      </c>
      <c r="B461" s="46" t="s">
        <v>377</v>
      </c>
      <c r="C461" s="45">
        <f>VLOOKUP(A461,'[31]MD agosto datos (2)'!$B$1170:$J$1753,9,0)</f>
        <v>0.04</v>
      </c>
      <c r="D461" s="35">
        <f>VLOOKUP(A461,'[31]MD agosto datos (2)'!$B$2:$I$585,6,0)</f>
        <v>0</v>
      </c>
      <c r="E461" s="35">
        <f>VLOOKUP(A461,'[31]MD agosto datos (2)'!$B$2:$H$585,7,0)</f>
        <v>0</v>
      </c>
      <c r="F461" s="36">
        <f>VLOOKUP(A461,'[31]MD agosto datos (2)'!$B$2:$I$585,8,0)</f>
        <v>0</v>
      </c>
      <c r="G461" s="35">
        <f t="shared" si="179"/>
        <v>0</v>
      </c>
      <c r="H461" s="35">
        <f t="shared" si="180"/>
        <v>0</v>
      </c>
      <c r="I461" s="35">
        <f>VLOOKUP(A461,'[31]MD agosto datos (2)'!$B$586:$I$1169,6,0)</f>
        <v>0</v>
      </c>
      <c r="J461" s="35">
        <f>VLOOKUP(A461,'[31]MD agosto datos (2)'!$B$586:$I$1169,7,0)</f>
        <v>0</v>
      </c>
      <c r="K461" s="36">
        <f>VLOOKUP(A461,'[31]MD agosto datos (2)'!$B$586:$I$1169,8,0)</f>
        <v>0</v>
      </c>
      <c r="L461" s="40">
        <f t="shared" si="181"/>
        <v>0</v>
      </c>
      <c r="M461" s="41">
        <f t="shared" si="182"/>
        <v>0</v>
      </c>
      <c r="N461" s="35">
        <f>VLOOKUP(A461,'[31]MD agosto datos (2)'!$B$1170:$I$1753,6,0)</f>
        <v>0</v>
      </c>
      <c r="O461" s="35">
        <f>VLOOKUP(A461,'[31]MD agosto datos (2)'!$B$1170:$I$1753,7,0)</f>
        <v>0</v>
      </c>
      <c r="P461" s="36">
        <f>VLOOKUP(A461,'[31]MD agosto datos (2)'!$B$1170:$I$1753,8,0)</f>
        <v>0</v>
      </c>
      <c r="Q461" s="42">
        <f t="shared" si="183"/>
        <v>0</v>
      </c>
      <c r="R461" s="43">
        <f t="shared" si="184"/>
        <v>0</v>
      </c>
      <c r="S461" s="15"/>
      <c r="T461" s="16"/>
      <c r="U461" s="16"/>
      <c r="V461" s="17">
        <f t="shared" si="185"/>
        <v>0</v>
      </c>
      <c r="W461" s="18">
        <f t="shared" si="169"/>
        <v>0</v>
      </c>
      <c r="X461" s="16"/>
      <c r="Y461" s="16"/>
      <c r="Z461" s="16"/>
      <c r="AA461" s="19">
        <f t="shared" si="170"/>
        <v>0</v>
      </c>
      <c r="AB461" s="20">
        <f t="shared" si="171"/>
        <v>0</v>
      </c>
      <c r="AC461" s="16"/>
      <c r="AD461" s="21"/>
      <c r="AE461" s="21"/>
      <c r="AF461" s="19">
        <f t="shared" si="168"/>
        <v>0</v>
      </c>
      <c r="AG461" s="20">
        <f t="shared" si="172"/>
        <v>0</v>
      </c>
      <c r="AH461" s="19"/>
      <c r="AI461" s="19"/>
      <c r="AJ461" s="19"/>
      <c r="AK461" s="19">
        <f t="shared" si="186"/>
        <v>0</v>
      </c>
      <c r="AL461" s="20">
        <f t="shared" si="173"/>
        <v>0</v>
      </c>
      <c r="AM461" s="19"/>
      <c r="AN461" s="19"/>
      <c r="AO461" s="19"/>
      <c r="AP461" s="19">
        <f t="shared" si="187"/>
        <v>0</v>
      </c>
      <c r="AQ461" s="20">
        <f t="shared" si="174"/>
        <v>0</v>
      </c>
      <c r="AR461" s="19"/>
      <c r="AS461" s="19"/>
      <c r="AT461" s="19"/>
      <c r="AU461" s="19">
        <f t="shared" si="188"/>
        <v>0</v>
      </c>
      <c r="AV461" s="20">
        <f t="shared" si="175"/>
        <v>0</v>
      </c>
      <c r="AW461" s="19"/>
      <c r="AX461" s="19"/>
      <c r="AY461" s="19"/>
      <c r="AZ461" s="19">
        <f t="shared" si="189"/>
        <v>0</v>
      </c>
      <c r="BA461" s="18">
        <f t="shared" si="176"/>
        <v>0</v>
      </c>
      <c r="BB461" s="19"/>
      <c r="BC461" s="19"/>
      <c r="BD461" s="19"/>
      <c r="BE461" s="19">
        <f t="shared" si="190"/>
        <v>0</v>
      </c>
      <c r="BF461" s="18">
        <f t="shared" si="177"/>
        <v>0</v>
      </c>
      <c r="BG461" s="19"/>
      <c r="BH461" s="19"/>
      <c r="BI461" s="19"/>
      <c r="BJ461" s="19">
        <f t="shared" si="191"/>
        <v>0</v>
      </c>
      <c r="BK461" s="18">
        <f t="shared" si="178"/>
        <v>0</v>
      </c>
    </row>
    <row r="462" spans="1:63" x14ac:dyDescent="0.25">
      <c r="A462" s="44">
        <v>209155201</v>
      </c>
      <c r="B462" s="46" t="s">
        <v>378</v>
      </c>
      <c r="C462" s="45">
        <f>VLOOKUP(A462,'[31]MD agosto datos (2)'!$B$1170:$J$1753,9,0)</f>
        <v>0.94</v>
      </c>
      <c r="D462" s="35">
        <f>VLOOKUP(A462,'[31]MD agosto datos (2)'!$B$2:$I$585,6,0)</f>
        <v>0</v>
      </c>
      <c r="E462" s="35">
        <f>VLOOKUP(A462,'[31]MD agosto datos (2)'!$B$2:$H$585,7,0)</f>
        <v>0</v>
      </c>
      <c r="F462" s="36">
        <f>VLOOKUP(A462,'[31]MD agosto datos (2)'!$B$2:$I$585,8,0)</f>
        <v>0</v>
      </c>
      <c r="G462" s="35">
        <f t="shared" si="179"/>
        <v>0</v>
      </c>
      <c r="H462" s="35">
        <f t="shared" si="180"/>
        <v>0</v>
      </c>
      <c r="I462" s="35">
        <f>VLOOKUP(A462,'[31]MD agosto datos (2)'!$B$586:$I$1169,6,0)</f>
        <v>0</v>
      </c>
      <c r="J462" s="35">
        <f>VLOOKUP(A462,'[31]MD agosto datos (2)'!$B$586:$I$1169,7,0)</f>
        <v>0</v>
      </c>
      <c r="K462" s="36">
        <f>VLOOKUP(A462,'[31]MD agosto datos (2)'!$B$586:$I$1169,8,0)</f>
        <v>0</v>
      </c>
      <c r="L462" s="40">
        <f t="shared" si="181"/>
        <v>0</v>
      </c>
      <c r="M462" s="41">
        <f t="shared" si="182"/>
        <v>0</v>
      </c>
      <c r="N462" s="35">
        <f>VLOOKUP(A462,'[31]MD agosto datos (2)'!$B$1170:$I$1753,6,0)</f>
        <v>0</v>
      </c>
      <c r="O462" s="35">
        <f>VLOOKUP(A462,'[31]MD agosto datos (2)'!$B$1170:$I$1753,7,0)</f>
        <v>0</v>
      </c>
      <c r="P462" s="36">
        <f>VLOOKUP(A462,'[31]MD agosto datos (2)'!$B$1170:$I$1753,8,0)</f>
        <v>0</v>
      </c>
      <c r="Q462" s="42">
        <f t="shared" si="183"/>
        <v>0</v>
      </c>
      <c r="R462" s="43">
        <f t="shared" si="184"/>
        <v>0</v>
      </c>
      <c r="S462" s="15"/>
      <c r="T462" s="16"/>
      <c r="U462" s="16"/>
      <c r="V462" s="17">
        <f t="shared" si="185"/>
        <v>0</v>
      </c>
      <c r="W462" s="18">
        <f t="shared" si="169"/>
        <v>0</v>
      </c>
      <c r="X462" s="16"/>
      <c r="Y462" s="16"/>
      <c r="Z462" s="16"/>
      <c r="AA462" s="19">
        <f t="shared" si="170"/>
        <v>0</v>
      </c>
      <c r="AB462" s="20">
        <f t="shared" si="171"/>
        <v>0</v>
      </c>
      <c r="AC462" s="16"/>
      <c r="AD462" s="21"/>
      <c r="AE462" s="21"/>
      <c r="AF462" s="19">
        <f t="shared" si="168"/>
        <v>0</v>
      </c>
      <c r="AG462" s="20">
        <f t="shared" si="172"/>
        <v>0</v>
      </c>
      <c r="AH462" s="19"/>
      <c r="AI462" s="19"/>
      <c r="AJ462" s="19"/>
      <c r="AK462" s="19">
        <f t="shared" si="186"/>
        <v>0</v>
      </c>
      <c r="AL462" s="20">
        <f t="shared" si="173"/>
        <v>0</v>
      </c>
      <c r="AM462" s="19"/>
      <c r="AN462" s="19"/>
      <c r="AO462" s="19"/>
      <c r="AP462" s="19">
        <f t="shared" si="187"/>
        <v>0</v>
      </c>
      <c r="AQ462" s="20">
        <f t="shared" si="174"/>
        <v>0</v>
      </c>
      <c r="AR462" s="19"/>
      <c r="AS462" s="19"/>
      <c r="AT462" s="19"/>
      <c r="AU462" s="19">
        <f t="shared" si="188"/>
        <v>0</v>
      </c>
      <c r="AV462" s="20">
        <f t="shared" si="175"/>
        <v>0</v>
      </c>
      <c r="AW462" s="19"/>
      <c r="AX462" s="19"/>
      <c r="AY462" s="19"/>
      <c r="AZ462" s="19">
        <f t="shared" si="189"/>
        <v>0</v>
      </c>
      <c r="BA462" s="18">
        <f t="shared" si="176"/>
        <v>0</v>
      </c>
      <c r="BB462" s="19"/>
      <c r="BC462" s="19"/>
      <c r="BD462" s="19"/>
      <c r="BE462" s="19">
        <f t="shared" si="190"/>
        <v>0</v>
      </c>
      <c r="BF462" s="18">
        <f t="shared" si="177"/>
        <v>0</v>
      </c>
      <c r="BG462" s="19"/>
      <c r="BH462" s="19"/>
      <c r="BI462" s="19"/>
      <c r="BJ462" s="19">
        <f t="shared" si="191"/>
        <v>0</v>
      </c>
      <c r="BK462" s="18">
        <f t="shared" si="178"/>
        <v>0</v>
      </c>
    </row>
    <row r="463" spans="1:63" x14ac:dyDescent="0.25">
      <c r="A463" s="44">
        <v>209160401</v>
      </c>
      <c r="B463" s="46" t="s">
        <v>382</v>
      </c>
      <c r="C463" s="45">
        <f>VLOOKUP(A463,'[31]MD agosto datos (2)'!$B$1170:$J$1753,9,0)</f>
        <v>11.31</v>
      </c>
      <c r="D463" s="35">
        <f>VLOOKUP(A463,'[31]MD agosto datos (2)'!$B$2:$I$585,6,0)</f>
        <v>0</v>
      </c>
      <c r="E463" s="35">
        <f>VLOOKUP(A463,'[31]MD agosto datos (2)'!$B$2:$H$585,7,0)</f>
        <v>0</v>
      </c>
      <c r="F463" s="36">
        <f>VLOOKUP(A463,'[31]MD agosto datos (2)'!$B$2:$I$585,8,0)</f>
        <v>0</v>
      </c>
      <c r="G463" s="35">
        <f t="shared" si="179"/>
        <v>0</v>
      </c>
      <c r="H463" s="35">
        <f t="shared" si="180"/>
        <v>0</v>
      </c>
      <c r="I463" s="35">
        <f>VLOOKUP(A463,'[31]MD agosto datos (2)'!$B$586:$I$1169,6,0)</f>
        <v>0</v>
      </c>
      <c r="J463" s="35">
        <f>VLOOKUP(A463,'[31]MD agosto datos (2)'!$B$586:$I$1169,7,0)</f>
        <v>0</v>
      </c>
      <c r="K463" s="36">
        <f>VLOOKUP(A463,'[31]MD agosto datos (2)'!$B$586:$I$1169,8,0)</f>
        <v>0</v>
      </c>
      <c r="L463" s="40">
        <f t="shared" si="181"/>
        <v>0</v>
      </c>
      <c r="M463" s="41">
        <f t="shared" si="182"/>
        <v>0</v>
      </c>
      <c r="N463" s="35">
        <f>VLOOKUP(A463,'[31]MD agosto datos (2)'!$B$1170:$I$1753,6,0)</f>
        <v>0</v>
      </c>
      <c r="O463" s="35">
        <f>VLOOKUP(A463,'[31]MD agosto datos (2)'!$B$1170:$I$1753,7,0)</f>
        <v>0</v>
      </c>
      <c r="P463" s="36">
        <f>VLOOKUP(A463,'[31]MD agosto datos (2)'!$B$1170:$I$1753,8,0)</f>
        <v>0</v>
      </c>
      <c r="Q463" s="42">
        <f t="shared" si="183"/>
        <v>0</v>
      </c>
      <c r="R463" s="43">
        <f t="shared" si="184"/>
        <v>0</v>
      </c>
      <c r="S463" s="15"/>
      <c r="T463" s="16"/>
      <c r="U463" s="16"/>
      <c r="V463" s="17">
        <f t="shared" si="185"/>
        <v>0</v>
      </c>
      <c r="W463" s="18">
        <f t="shared" si="169"/>
        <v>0</v>
      </c>
      <c r="X463" s="16"/>
      <c r="Y463" s="16"/>
      <c r="Z463" s="16"/>
      <c r="AA463" s="19">
        <f t="shared" si="170"/>
        <v>0</v>
      </c>
      <c r="AB463" s="20">
        <f t="shared" si="171"/>
        <v>0</v>
      </c>
      <c r="AC463" s="16"/>
      <c r="AD463" s="21"/>
      <c r="AE463" s="21"/>
      <c r="AF463" s="19">
        <f t="shared" si="168"/>
        <v>0</v>
      </c>
      <c r="AG463" s="20">
        <f t="shared" si="172"/>
        <v>0</v>
      </c>
      <c r="AH463" s="19"/>
      <c r="AI463" s="19"/>
      <c r="AJ463" s="19"/>
      <c r="AK463" s="19">
        <f t="shared" si="186"/>
        <v>0</v>
      </c>
      <c r="AL463" s="20">
        <f t="shared" si="173"/>
        <v>0</v>
      </c>
      <c r="AM463" s="19"/>
      <c r="AN463" s="19"/>
      <c r="AO463" s="19"/>
      <c r="AP463" s="19">
        <f t="shared" si="187"/>
        <v>0</v>
      </c>
      <c r="AQ463" s="20">
        <f t="shared" si="174"/>
        <v>0</v>
      </c>
      <c r="AR463" s="19"/>
      <c r="AS463" s="19"/>
      <c r="AT463" s="19"/>
      <c r="AU463" s="19">
        <f t="shared" si="188"/>
        <v>0</v>
      </c>
      <c r="AV463" s="20">
        <f t="shared" si="175"/>
        <v>0</v>
      </c>
      <c r="AW463" s="19"/>
      <c r="AX463" s="19"/>
      <c r="AY463" s="19"/>
      <c r="AZ463" s="19">
        <f t="shared" si="189"/>
        <v>0</v>
      </c>
      <c r="BA463" s="18">
        <f t="shared" si="176"/>
        <v>0</v>
      </c>
      <c r="BB463" s="19"/>
      <c r="BC463" s="19"/>
      <c r="BD463" s="19"/>
      <c r="BE463" s="19">
        <f t="shared" si="190"/>
        <v>0</v>
      </c>
      <c r="BF463" s="18">
        <f t="shared" si="177"/>
        <v>0</v>
      </c>
      <c r="BG463" s="19"/>
      <c r="BH463" s="19"/>
      <c r="BI463" s="19"/>
      <c r="BJ463" s="19">
        <f t="shared" si="191"/>
        <v>0</v>
      </c>
      <c r="BK463" s="18">
        <f t="shared" si="178"/>
        <v>0</v>
      </c>
    </row>
    <row r="464" spans="1:63" x14ac:dyDescent="0.25">
      <c r="A464" s="44">
        <v>209163501</v>
      </c>
      <c r="B464" s="46" t="s">
        <v>383</v>
      </c>
      <c r="C464" s="45">
        <f>VLOOKUP(A464,'[31]MD agosto datos (2)'!$B$1170:$J$1753,9,0)</f>
        <v>4.4000000000000004</v>
      </c>
      <c r="D464" s="35">
        <f>VLOOKUP(A464,'[31]MD agosto datos (2)'!$B$2:$I$585,6,0)</f>
        <v>0</v>
      </c>
      <c r="E464" s="35">
        <f>VLOOKUP(A464,'[31]MD agosto datos (2)'!$B$2:$H$585,7,0)</f>
        <v>0</v>
      </c>
      <c r="F464" s="36">
        <f>VLOOKUP(A464,'[31]MD agosto datos (2)'!$B$2:$I$585,8,0)</f>
        <v>0</v>
      </c>
      <c r="G464" s="35">
        <f t="shared" si="179"/>
        <v>0</v>
      </c>
      <c r="H464" s="35">
        <f t="shared" si="180"/>
        <v>0</v>
      </c>
      <c r="I464" s="35">
        <f>VLOOKUP(A464,'[31]MD agosto datos (2)'!$B$586:$I$1169,6,0)</f>
        <v>0</v>
      </c>
      <c r="J464" s="35">
        <f>VLOOKUP(A464,'[31]MD agosto datos (2)'!$B$586:$I$1169,7,0)</f>
        <v>0</v>
      </c>
      <c r="K464" s="36">
        <f>VLOOKUP(A464,'[31]MD agosto datos (2)'!$B$586:$I$1169,8,0)</f>
        <v>0</v>
      </c>
      <c r="L464" s="40">
        <f t="shared" si="181"/>
        <v>0</v>
      </c>
      <c r="M464" s="41">
        <f t="shared" si="182"/>
        <v>0</v>
      </c>
      <c r="N464" s="35">
        <f>VLOOKUP(A464,'[31]MD agosto datos (2)'!$B$1170:$I$1753,6,0)</f>
        <v>0</v>
      </c>
      <c r="O464" s="35">
        <f>VLOOKUP(A464,'[31]MD agosto datos (2)'!$B$1170:$I$1753,7,0)</f>
        <v>0</v>
      </c>
      <c r="P464" s="36">
        <f>VLOOKUP(A464,'[31]MD agosto datos (2)'!$B$1170:$I$1753,8,0)</f>
        <v>0</v>
      </c>
      <c r="Q464" s="42">
        <f t="shared" si="183"/>
        <v>0</v>
      </c>
      <c r="R464" s="43">
        <f t="shared" si="184"/>
        <v>0</v>
      </c>
      <c r="S464" s="15"/>
      <c r="T464" s="16"/>
      <c r="U464" s="16"/>
      <c r="V464" s="17">
        <f t="shared" si="185"/>
        <v>0</v>
      </c>
      <c r="W464" s="18">
        <f t="shared" si="169"/>
        <v>0</v>
      </c>
      <c r="X464" s="16"/>
      <c r="Y464" s="16"/>
      <c r="Z464" s="16"/>
      <c r="AA464" s="19">
        <f t="shared" si="170"/>
        <v>0</v>
      </c>
      <c r="AB464" s="20">
        <f t="shared" si="171"/>
        <v>0</v>
      </c>
      <c r="AC464" s="16"/>
      <c r="AD464" s="21"/>
      <c r="AE464" s="21"/>
      <c r="AF464" s="19">
        <f t="shared" si="168"/>
        <v>0</v>
      </c>
      <c r="AG464" s="20">
        <f t="shared" si="172"/>
        <v>0</v>
      </c>
      <c r="AH464" s="19"/>
      <c r="AI464" s="19"/>
      <c r="AJ464" s="19"/>
      <c r="AK464" s="19">
        <f t="shared" si="186"/>
        <v>0</v>
      </c>
      <c r="AL464" s="20">
        <f t="shared" si="173"/>
        <v>0</v>
      </c>
      <c r="AM464" s="19"/>
      <c r="AN464" s="19"/>
      <c r="AO464" s="19"/>
      <c r="AP464" s="19">
        <f t="shared" si="187"/>
        <v>0</v>
      </c>
      <c r="AQ464" s="20">
        <f t="shared" si="174"/>
        <v>0</v>
      </c>
      <c r="AR464" s="19"/>
      <c r="AS464" s="19"/>
      <c r="AT464" s="19"/>
      <c r="AU464" s="19">
        <f t="shared" si="188"/>
        <v>0</v>
      </c>
      <c r="AV464" s="20">
        <f t="shared" si="175"/>
        <v>0</v>
      </c>
      <c r="AW464" s="19"/>
      <c r="AX464" s="19"/>
      <c r="AY464" s="19"/>
      <c r="AZ464" s="19">
        <f t="shared" si="189"/>
        <v>0</v>
      </c>
      <c r="BA464" s="18">
        <f t="shared" si="176"/>
        <v>0</v>
      </c>
      <c r="BB464" s="19"/>
      <c r="BC464" s="19"/>
      <c r="BD464" s="19"/>
      <c r="BE464" s="19">
        <f t="shared" si="190"/>
        <v>0</v>
      </c>
      <c r="BF464" s="18">
        <f t="shared" si="177"/>
        <v>0</v>
      </c>
      <c r="BG464" s="19"/>
      <c r="BH464" s="19"/>
      <c r="BI464" s="19"/>
      <c r="BJ464" s="19">
        <f t="shared" si="191"/>
        <v>0</v>
      </c>
      <c r="BK464" s="18">
        <f t="shared" si="178"/>
        <v>0</v>
      </c>
    </row>
    <row r="465" spans="1:63" ht="24" x14ac:dyDescent="0.25">
      <c r="A465" s="44">
        <v>209170601</v>
      </c>
      <c r="B465" s="46" t="s">
        <v>386</v>
      </c>
      <c r="C465" s="45">
        <f>VLOOKUP(A465,'[31]MD agosto datos (2)'!$B$1170:$J$1753,9,0)</f>
        <v>19.945689999999999</v>
      </c>
      <c r="D465" s="35">
        <f>VLOOKUP(A465,'[31]MD agosto datos (2)'!$B$2:$I$585,6,0)</f>
        <v>0</v>
      </c>
      <c r="E465" s="35">
        <f>VLOOKUP(A465,'[31]MD agosto datos (2)'!$B$2:$H$585,7,0)</f>
        <v>0</v>
      </c>
      <c r="F465" s="36">
        <f>VLOOKUP(A465,'[31]MD agosto datos (2)'!$B$2:$I$585,8,0)</f>
        <v>0</v>
      </c>
      <c r="G465" s="35">
        <f t="shared" si="179"/>
        <v>0</v>
      </c>
      <c r="H465" s="35">
        <f t="shared" si="180"/>
        <v>0</v>
      </c>
      <c r="I465" s="35">
        <f>VLOOKUP(A465,'[31]MD agosto datos (2)'!$B$586:$I$1169,6,0)</f>
        <v>0</v>
      </c>
      <c r="J465" s="35">
        <f>VLOOKUP(A465,'[31]MD agosto datos (2)'!$B$586:$I$1169,7,0)</f>
        <v>0</v>
      </c>
      <c r="K465" s="36">
        <f>VLOOKUP(A465,'[31]MD agosto datos (2)'!$B$586:$I$1169,8,0)</f>
        <v>0</v>
      </c>
      <c r="L465" s="40">
        <f t="shared" si="181"/>
        <v>0</v>
      </c>
      <c r="M465" s="41">
        <f t="shared" si="182"/>
        <v>0</v>
      </c>
      <c r="N465" s="35">
        <f>VLOOKUP(A465,'[31]MD agosto datos (2)'!$B$1170:$I$1753,6,0)</f>
        <v>0</v>
      </c>
      <c r="O465" s="35">
        <f>VLOOKUP(A465,'[31]MD agosto datos (2)'!$B$1170:$I$1753,7,0)</f>
        <v>0</v>
      </c>
      <c r="P465" s="36">
        <f>VLOOKUP(A465,'[31]MD agosto datos (2)'!$B$1170:$I$1753,8,0)</f>
        <v>0</v>
      </c>
      <c r="Q465" s="42">
        <f t="shared" si="183"/>
        <v>0</v>
      </c>
      <c r="R465" s="43">
        <f t="shared" si="184"/>
        <v>0</v>
      </c>
      <c r="S465" s="15"/>
      <c r="T465" s="16"/>
      <c r="U465" s="16"/>
      <c r="V465" s="17">
        <f t="shared" si="185"/>
        <v>0</v>
      </c>
      <c r="W465" s="18">
        <f t="shared" si="169"/>
        <v>0</v>
      </c>
      <c r="X465" s="16"/>
      <c r="Y465" s="16"/>
      <c r="Z465" s="16"/>
      <c r="AA465" s="19">
        <f t="shared" si="170"/>
        <v>0</v>
      </c>
      <c r="AB465" s="20">
        <f t="shared" si="171"/>
        <v>0</v>
      </c>
      <c r="AC465" s="16"/>
      <c r="AD465" s="21"/>
      <c r="AE465" s="21"/>
      <c r="AF465" s="19">
        <f t="shared" si="168"/>
        <v>0</v>
      </c>
      <c r="AG465" s="20">
        <f t="shared" si="172"/>
        <v>0</v>
      </c>
      <c r="AH465" s="19"/>
      <c r="AI465" s="19"/>
      <c r="AJ465" s="19"/>
      <c r="AK465" s="19">
        <f t="shared" si="186"/>
        <v>0</v>
      </c>
      <c r="AL465" s="20">
        <f t="shared" si="173"/>
        <v>0</v>
      </c>
      <c r="AM465" s="19"/>
      <c r="AN465" s="19"/>
      <c r="AO465" s="19"/>
      <c r="AP465" s="19">
        <f t="shared" si="187"/>
        <v>0</v>
      </c>
      <c r="AQ465" s="20">
        <f t="shared" si="174"/>
        <v>0</v>
      </c>
      <c r="AR465" s="19"/>
      <c r="AS465" s="19"/>
      <c r="AT465" s="19"/>
      <c r="AU465" s="19">
        <f t="shared" si="188"/>
        <v>0</v>
      </c>
      <c r="AV465" s="20">
        <f t="shared" si="175"/>
        <v>0</v>
      </c>
      <c r="AW465" s="19"/>
      <c r="AX465" s="19"/>
      <c r="AY465" s="19"/>
      <c r="AZ465" s="19">
        <f t="shared" si="189"/>
        <v>0</v>
      </c>
      <c r="BA465" s="18">
        <f t="shared" si="176"/>
        <v>0</v>
      </c>
      <c r="BB465" s="19"/>
      <c r="BC465" s="19"/>
      <c r="BD465" s="19"/>
      <c r="BE465" s="19">
        <f t="shared" si="190"/>
        <v>0</v>
      </c>
      <c r="BF465" s="18">
        <f t="shared" si="177"/>
        <v>0</v>
      </c>
      <c r="BG465" s="19"/>
      <c r="BH465" s="19"/>
      <c r="BI465" s="19"/>
      <c r="BJ465" s="19">
        <f t="shared" si="191"/>
        <v>0</v>
      </c>
      <c r="BK465" s="18">
        <f t="shared" si="178"/>
        <v>0</v>
      </c>
    </row>
    <row r="466" spans="1:63" x14ac:dyDescent="0.25">
      <c r="A466" s="44">
        <v>209175902</v>
      </c>
      <c r="B466" s="46" t="s">
        <v>388</v>
      </c>
      <c r="C466" s="45">
        <f>VLOOKUP(A466,'[31]MD agosto datos (2)'!$B$1170:$J$1753,9,0)</f>
        <v>0.43</v>
      </c>
      <c r="D466" s="35">
        <f>VLOOKUP(A466,'[31]MD agosto datos (2)'!$B$2:$I$585,6,0)</f>
        <v>0</v>
      </c>
      <c r="E466" s="35">
        <f>VLOOKUP(A466,'[31]MD agosto datos (2)'!$B$2:$H$585,7,0)</f>
        <v>0</v>
      </c>
      <c r="F466" s="36">
        <f>VLOOKUP(A466,'[31]MD agosto datos (2)'!$B$2:$I$585,8,0)</f>
        <v>0</v>
      </c>
      <c r="G466" s="35">
        <f t="shared" si="179"/>
        <v>0</v>
      </c>
      <c r="H466" s="35">
        <f t="shared" si="180"/>
        <v>0</v>
      </c>
      <c r="I466" s="35">
        <f>VLOOKUP(A466,'[31]MD agosto datos (2)'!$B$586:$I$1169,6,0)</f>
        <v>0</v>
      </c>
      <c r="J466" s="35">
        <f>VLOOKUP(A466,'[31]MD agosto datos (2)'!$B$586:$I$1169,7,0)</f>
        <v>0</v>
      </c>
      <c r="K466" s="36">
        <f>VLOOKUP(A466,'[31]MD agosto datos (2)'!$B$586:$I$1169,8,0)</f>
        <v>0</v>
      </c>
      <c r="L466" s="40">
        <f t="shared" si="181"/>
        <v>0</v>
      </c>
      <c r="M466" s="41">
        <f t="shared" si="182"/>
        <v>0</v>
      </c>
      <c r="N466" s="35">
        <f>VLOOKUP(A466,'[31]MD agosto datos (2)'!$B$1170:$I$1753,6,0)</f>
        <v>0</v>
      </c>
      <c r="O466" s="35">
        <f>VLOOKUP(A466,'[31]MD agosto datos (2)'!$B$1170:$I$1753,7,0)</f>
        <v>0</v>
      </c>
      <c r="P466" s="36">
        <f>VLOOKUP(A466,'[31]MD agosto datos (2)'!$B$1170:$I$1753,8,0)</f>
        <v>0</v>
      </c>
      <c r="Q466" s="42">
        <f t="shared" si="183"/>
        <v>0</v>
      </c>
      <c r="R466" s="43">
        <f t="shared" si="184"/>
        <v>0</v>
      </c>
      <c r="S466" s="15"/>
      <c r="T466" s="16"/>
      <c r="U466" s="16"/>
      <c r="V466" s="17">
        <f t="shared" si="185"/>
        <v>0</v>
      </c>
      <c r="W466" s="18">
        <f t="shared" si="169"/>
        <v>0</v>
      </c>
      <c r="X466" s="16"/>
      <c r="Y466" s="16"/>
      <c r="Z466" s="16"/>
      <c r="AA466" s="19">
        <f t="shared" si="170"/>
        <v>0</v>
      </c>
      <c r="AB466" s="20">
        <f t="shared" si="171"/>
        <v>0</v>
      </c>
      <c r="AC466" s="16"/>
      <c r="AD466" s="21"/>
      <c r="AE466" s="21"/>
      <c r="AF466" s="19">
        <f t="shared" si="168"/>
        <v>0</v>
      </c>
      <c r="AG466" s="20">
        <f t="shared" si="172"/>
        <v>0</v>
      </c>
      <c r="AH466" s="19"/>
      <c r="AI466" s="19"/>
      <c r="AJ466" s="19"/>
      <c r="AK466" s="19">
        <f t="shared" si="186"/>
        <v>0</v>
      </c>
      <c r="AL466" s="20">
        <f t="shared" si="173"/>
        <v>0</v>
      </c>
      <c r="AM466" s="19"/>
      <c r="AN466" s="19"/>
      <c r="AO466" s="19"/>
      <c r="AP466" s="19">
        <f t="shared" si="187"/>
        <v>0</v>
      </c>
      <c r="AQ466" s="20">
        <f t="shared" si="174"/>
        <v>0</v>
      </c>
      <c r="AR466" s="19"/>
      <c r="AS466" s="19"/>
      <c r="AT466" s="19"/>
      <c r="AU466" s="19">
        <f t="shared" si="188"/>
        <v>0</v>
      </c>
      <c r="AV466" s="20">
        <f t="shared" si="175"/>
        <v>0</v>
      </c>
      <c r="AW466" s="19"/>
      <c r="AX466" s="19"/>
      <c r="AY466" s="19"/>
      <c r="AZ466" s="19">
        <f t="shared" si="189"/>
        <v>0</v>
      </c>
      <c r="BA466" s="18">
        <f t="shared" si="176"/>
        <v>0</v>
      </c>
      <c r="BB466" s="19"/>
      <c r="BC466" s="19"/>
      <c r="BD466" s="19"/>
      <c r="BE466" s="19">
        <f t="shared" si="190"/>
        <v>0</v>
      </c>
      <c r="BF466" s="18">
        <f t="shared" si="177"/>
        <v>0</v>
      </c>
      <c r="BG466" s="19"/>
      <c r="BH466" s="19"/>
      <c r="BI466" s="19"/>
      <c r="BJ466" s="19">
        <f t="shared" si="191"/>
        <v>0</v>
      </c>
      <c r="BK466" s="18">
        <f t="shared" si="178"/>
        <v>0</v>
      </c>
    </row>
    <row r="467" spans="1:63" x14ac:dyDescent="0.25">
      <c r="A467" s="44">
        <v>209193700</v>
      </c>
      <c r="B467" s="46" t="s">
        <v>389</v>
      </c>
      <c r="C467" s="45">
        <f>VLOOKUP(A467,'[31]MD agosto datos (2)'!$B$1170:$J$1753,9,0)</f>
        <v>41.13</v>
      </c>
      <c r="D467" s="35">
        <f>VLOOKUP(A467,'[31]MD agosto datos (2)'!$B$2:$I$585,6,0)</f>
        <v>29000</v>
      </c>
      <c r="E467" s="35">
        <f>VLOOKUP(A467,'[31]MD agosto datos (2)'!$B$2:$H$585,7,0)</f>
        <v>0</v>
      </c>
      <c r="F467" s="36">
        <f>VLOOKUP(A467,'[31]MD agosto datos (2)'!$B$2:$I$585,8,0)</f>
        <v>0</v>
      </c>
      <c r="G467" s="35">
        <f t="shared" si="179"/>
        <v>29000</v>
      </c>
      <c r="H467" s="35">
        <f t="shared" si="180"/>
        <v>1192770</v>
      </c>
      <c r="I467" s="35">
        <f>VLOOKUP(A467,'[31]MD agosto datos (2)'!$B$586:$I$1169,6,0)</f>
        <v>26200</v>
      </c>
      <c r="J467" s="35">
        <f>VLOOKUP(A467,'[31]MD agosto datos (2)'!$B$586:$I$1169,7,0)</f>
        <v>1500</v>
      </c>
      <c r="K467" s="36">
        <f>VLOOKUP(A467,'[31]MD agosto datos (2)'!$B$586:$I$1169,8,0)</f>
        <v>0</v>
      </c>
      <c r="L467" s="40">
        <f t="shared" si="181"/>
        <v>27700</v>
      </c>
      <c r="M467" s="41">
        <f t="shared" si="182"/>
        <v>1139301</v>
      </c>
      <c r="N467" s="35">
        <f>VLOOKUP(A467,'[31]MD agosto datos (2)'!$B$1170:$I$1753,6,0)</f>
        <v>24700</v>
      </c>
      <c r="O467" s="35">
        <f>VLOOKUP(A467,'[31]MD agosto datos (2)'!$B$1170:$I$1753,7,0)</f>
        <v>1500</v>
      </c>
      <c r="P467" s="36">
        <f>VLOOKUP(A467,'[31]MD agosto datos (2)'!$B$1170:$I$1753,8,0)</f>
        <v>0</v>
      </c>
      <c r="Q467" s="42">
        <f t="shared" si="183"/>
        <v>26200</v>
      </c>
      <c r="R467" s="43">
        <f t="shared" si="184"/>
        <v>1077606</v>
      </c>
      <c r="S467" s="15"/>
      <c r="T467" s="16"/>
      <c r="U467" s="16"/>
      <c r="V467" s="17">
        <f t="shared" si="185"/>
        <v>0</v>
      </c>
      <c r="W467" s="18">
        <f t="shared" si="169"/>
        <v>0</v>
      </c>
      <c r="X467" s="16"/>
      <c r="Y467" s="16"/>
      <c r="Z467" s="16"/>
      <c r="AA467" s="19">
        <f t="shared" si="170"/>
        <v>0</v>
      </c>
      <c r="AB467" s="20">
        <f t="shared" si="171"/>
        <v>0</v>
      </c>
      <c r="AC467" s="16"/>
      <c r="AD467" s="21"/>
      <c r="AE467" s="21"/>
      <c r="AF467" s="19">
        <f t="shared" si="168"/>
        <v>0</v>
      </c>
      <c r="AG467" s="20">
        <f t="shared" si="172"/>
        <v>0</v>
      </c>
      <c r="AH467" s="19"/>
      <c r="AI467" s="19"/>
      <c r="AJ467" s="19"/>
      <c r="AK467" s="19">
        <f t="shared" si="186"/>
        <v>0</v>
      </c>
      <c r="AL467" s="20">
        <f t="shared" si="173"/>
        <v>0</v>
      </c>
      <c r="AM467" s="19"/>
      <c r="AN467" s="19"/>
      <c r="AO467" s="19"/>
      <c r="AP467" s="19">
        <f t="shared" si="187"/>
        <v>0</v>
      </c>
      <c r="AQ467" s="20">
        <f t="shared" si="174"/>
        <v>0</v>
      </c>
      <c r="AR467" s="19"/>
      <c r="AS467" s="19"/>
      <c r="AT467" s="19"/>
      <c r="AU467" s="19">
        <f t="shared" si="188"/>
        <v>0</v>
      </c>
      <c r="AV467" s="20">
        <f t="shared" si="175"/>
        <v>0</v>
      </c>
      <c r="AW467" s="19"/>
      <c r="AX467" s="19"/>
      <c r="AY467" s="19"/>
      <c r="AZ467" s="19">
        <f t="shared" si="189"/>
        <v>0</v>
      </c>
      <c r="BA467" s="18">
        <f t="shared" si="176"/>
        <v>0</v>
      </c>
      <c r="BB467" s="19"/>
      <c r="BC467" s="19"/>
      <c r="BD467" s="19"/>
      <c r="BE467" s="19">
        <f t="shared" si="190"/>
        <v>0</v>
      </c>
      <c r="BF467" s="18">
        <f t="shared" si="177"/>
        <v>0</v>
      </c>
      <c r="BG467" s="19"/>
      <c r="BH467" s="19"/>
      <c r="BI467" s="19"/>
      <c r="BJ467" s="19">
        <f t="shared" si="191"/>
        <v>0</v>
      </c>
      <c r="BK467" s="18">
        <f t="shared" si="178"/>
        <v>0</v>
      </c>
    </row>
    <row r="468" spans="1:63" x14ac:dyDescent="0.25">
      <c r="A468" s="44">
        <v>209196401</v>
      </c>
      <c r="B468" s="46" t="s">
        <v>390</v>
      </c>
      <c r="C468" s="45">
        <f>VLOOKUP(A468,'[31]MD agosto datos (2)'!$B$1170:$J$1753,9,0)</f>
        <v>5.17</v>
      </c>
      <c r="D468" s="35">
        <f>VLOOKUP(A468,'[31]MD agosto datos (2)'!$B$2:$I$585,6,0)</f>
        <v>0</v>
      </c>
      <c r="E468" s="35">
        <f>VLOOKUP(A468,'[31]MD agosto datos (2)'!$B$2:$H$585,7,0)</f>
        <v>0</v>
      </c>
      <c r="F468" s="36">
        <f>VLOOKUP(A468,'[31]MD agosto datos (2)'!$B$2:$I$585,8,0)</f>
        <v>0</v>
      </c>
      <c r="G468" s="35">
        <f t="shared" si="179"/>
        <v>0</v>
      </c>
      <c r="H468" s="35">
        <f t="shared" si="180"/>
        <v>0</v>
      </c>
      <c r="I468" s="35">
        <f>VLOOKUP(A468,'[31]MD agosto datos (2)'!$B$586:$I$1169,6,0)</f>
        <v>494</v>
      </c>
      <c r="J468" s="35">
        <f>VLOOKUP(A468,'[31]MD agosto datos (2)'!$B$586:$I$1169,7,0)</f>
        <v>0</v>
      </c>
      <c r="K468" s="36">
        <f>VLOOKUP(A468,'[31]MD agosto datos (2)'!$B$586:$I$1169,8,0)</f>
        <v>0</v>
      </c>
      <c r="L468" s="40">
        <f t="shared" si="181"/>
        <v>494</v>
      </c>
      <c r="M468" s="41">
        <f t="shared" si="182"/>
        <v>2553.98</v>
      </c>
      <c r="N468" s="35">
        <f>VLOOKUP(A468,'[31]MD agosto datos (2)'!$B$1170:$I$1753,6,0)</f>
        <v>294</v>
      </c>
      <c r="O468" s="35">
        <f>VLOOKUP(A468,'[31]MD agosto datos (2)'!$B$1170:$I$1753,7,0)</f>
        <v>0</v>
      </c>
      <c r="P468" s="36">
        <f>VLOOKUP(A468,'[31]MD agosto datos (2)'!$B$1170:$I$1753,8,0)</f>
        <v>0</v>
      </c>
      <c r="Q468" s="42">
        <f t="shared" si="183"/>
        <v>294</v>
      </c>
      <c r="R468" s="43">
        <f t="shared" si="184"/>
        <v>1519.98</v>
      </c>
      <c r="S468" s="15"/>
      <c r="T468" s="16"/>
      <c r="U468" s="16"/>
      <c r="V468" s="17">
        <f t="shared" si="185"/>
        <v>0</v>
      </c>
      <c r="W468" s="18">
        <f t="shared" si="169"/>
        <v>0</v>
      </c>
      <c r="X468" s="16"/>
      <c r="Y468" s="16"/>
      <c r="Z468" s="16"/>
      <c r="AA468" s="19">
        <f t="shared" si="170"/>
        <v>0</v>
      </c>
      <c r="AB468" s="20">
        <f t="shared" si="171"/>
        <v>0</v>
      </c>
      <c r="AC468" s="16"/>
      <c r="AD468" s="21"/>
      <c r="AE468" s="21"/>
      <c r="AF468" s="19">
        <f t="shared" si="168"/>
        <v>0</v>
      </c>
      <c r="AG468" s="20">
        <f t="shared" si="172"/>
        <v>0</v>
      </c>
      <c r="AH468" s="19"/>
      <c r="AI468" s="19"/>
      <c r="AJ468" s="19"/>
      <c r="AK468" s="19">
        <f t="shared" si="186"/>
        <v>0</v>
      </c>
      <c r="AL468" s="20">
        <f t="shared" si="173"/>
        <v>0</v>
      </c>
      <c r="AM468" s="19"/>
      <c r="AN468" s="19"/>
      <c r="AO468" s="19"/>
      <c r="AP468" s="19">
        <f t="shared" si="187"/>
        <v>0</v>
      </c>
      <c r="AQ468" s="20">
        <f t="shared" si="174"/>
        <v>0</v>
      </c>
      <c r="AR468" s="19"/>
      <c r="AS468" s="19"/>
      <c r="AT468" s="19"/>
      <c r="AU468" s="19">
        <f t="shared" si="188"/>
        <v>0</v>
      </c>
      <c r="AV468" s="20">
        <f t="shared" si="175"/>
        <v>0</v>
      </c>
      <c r="AW468" s="19"/>
      <c r="AX468" s="19"/>
      <c r="AY468" s="19"/>
      <c r="AZ468" s="19">
        <f t="shared" si="189"/>
        <v>0</v>
      </c>
      <c r="BA468" s="18">
        <f t="shared" si="176"/>
        <v>0</v>
      </c>
      <c r="BB468" s="19"/>
      <c r="BC468" s="19"/>
      <c r="BD468" s="19"/>
      <c r="BE468" s="19">
        <f t="shared" si="190"/>
        <v>0</v>
      </c>
      <c r="BF468" s="18">
        <f t="shared" si="177"/>
        <v>0</v>
      </c>
      <c r="BG468" s="19"/>
      <c r="BH468" s="19"/>
      <c r="BI468" s="19"/>
      <c r="BJ468" s="19">
        <f t="shared" si="191"/>
        <v>0</v>
      </c>
      <c r="BK468" s="18">
        <f t="shared" si="178"/>
        <v>0</v>
      </c>
    </row>
    <row r="469" spans="1:63" x14ac:dyDescent="0.25">
      <c r="A469" s="44">
        <v>209214901</v>
      </c>
      <c r="B469" s="46" t="s">
        <v>392</v>
      </c>
      <c r="C469" s="45">
        <f>VLOOKUP(A469,'[31]MD agosto datos (2)'!$B$1170:$J$1753,9,0)</f>
        <v>3.6865999999999999</v>
      </c>
      <c r="D469" s="35">
        <f>VLOOKUP(A469,'[31]MD agosto datos (2)'!$B$2:$I$585,6,0)</f>
        <v>0</v>
      </c>
      <c r="E469" s="35">
        <f>VLOOKUP(A469,'[31]MD agosto datos (2)'!$B$2:$H$585,7,0)</f>
        <v>0</v>
      </c>
      <c r="F469" s="36">
        <f>VLOOKUP(A469,'[31]MD agosto datos (2)'!$B$2:$I$585,8,0)</f>
        <v>0</v>
      </c>
      <c r="G469" s="35">
        <f t="shared" si="179"/>
        <v>0</v>
      </c>
      <c r="H469" s="35">
        <f t="shared" si="180"/>
        <v>0</v>
      </c>
      <c r="I469" s="35">
        <f>VLOOKUP(A469,'[31]MD agosto datos (2)'!$B$586:$I$1169,6,0)</f>
        <v>0</v>
      </c>
      <c r="J469" s="35">
        <f>VLOOKUP(A469,'[31]MD agosto datos (2)'!$B$586:$I$1169,7,0)</f>
        <v>0</v>
      </c>
      <c r="K469" s="36">
        <f>VLOOKUP(A469,'[31]MD agosto datos (2)'!$B$586:$I$1169,8,0)</f>
        <v>0</v>
      </c>
      <c r="L469" s="40">
        <f t="shared" si="181"/>
        <v>0</v>
      </c>
      <c r="M469" s="41">
        <f t="shared" si="182"/>
        <v>0</v>
      </c>
      <c r="N469" s="35">
        <f>VLOOKUP(A469,'[31]MD agosto datos (2)'!$B$1170:$I$1753,6,0)</f>
        <v>0</v>
      </c>
      <c r="O469" s="35">
        <f>VLOOKUP(A469,'[31]MD agosto datos (2)'!$B$1170:$I$1753,7,0)</f>
        <v>0</v>
      </c>
      <c r="P469" s="36">
        <f>VLOOKUP(A469,'[31]MD agosto datos (2)'!$B$1170:$I$1753,8,0)</f>
        <v>0</v>
      </c>
      <c r="Q469" s="42">
        <f t="shared" si="183"/>
        <v>0</v>
      </c>
      <c r="R469" s="43">
        <f t="shared" si="184"/>
        <v>0</v>
      </c>
      <c r="S469" s="15"/>
      <c r="T469" s="16"/>
      <c r="U469" s="16"/>
      <c r="V469" s="17">
        <f t="shared" si="185"/>
        <v>0</v>
      </c>
      <c r="W469" s="18">
        <f t="shared" si="169"/>
        <v>0</v>
      </c>
      <c r="X469" s="16"/>
      <c r="Y469" s="16"/>
      <c r="Z469" s="16"/>
      <c r="AA469" s="19">
        <f t="shared" si="170"/>
        <v>0</v>
      </c>
      <c r="AB469" s="20">
        <f t="shared" si="171"/>
        <v>0</v>
      </c>
      <c r="AC469" s="16"/>
      <c r="AD469" s="21"/>
      <c r="AE469" s="21"/>
      <c r="AF469" s="19">
        <f t="shared" si="168"/>
        <v>0</v>
      </c>
      <c r="AG469" s="20">
        <f t="shared" si="172"/>
        <v>0</v>
      </c>
      <c r="AH469" s="19"/>
      <c r="AI469" s="19"/>
      <c r="AJ469" s="19"/>
      <c r="AK469" s="19">
        <f t="shared" si="186"/>
        <v>0</v>
      </c>
      <c r="AL469" s="20">
        <f t="shared" si="173"/>
        <v>0</v>
      </c>
      <c r="AM469" s="19"/>
      <c r="AN469" s="19"/>
      <c r="AO469" s="19"/>
      <c r="AP469" s="19">
        <f t="shared" si="187"/>
        <v>0</v>
      </c>
      <c r="AQ469" s="20">
        <f t="shared" si="174"/>
        <v>0</v>
      </c>
      <c r="AR469" s="19"/>
      <c r="AS469" s="19"/>
      <c r="AT469" s="19"/>
      <c r="AU469" s="19">
        <f t="shared" si="188"/>
        <v>0</v>
      </c>
      <c r="AV469" s="20">
        <f t="shared" si="175"/>
        <v>0</v>
      </c>
      <c r="AW469" s="19"/>
      <c r="AX469" s="19"/>
      <c r="AY469" s="19"/>
      <c r="AZ469" s="19">
        <f t="shared" si="189"/>
        <v>0</v>
      </c>
      <c r="BA469" s="18">
        <f t="shared" si="176"/>
        <v>0</v>
      </c>
      <c r="BB469" s="19"/>
      <c r="BC469" s="19"/>
      <c r="BD469" s="19"/>
      <c r="BE469" s="19">
        <f t="shared" si="190"/>
        <v>0</v>
      </c>
      <c r="BF469" s="18">
        <f t="shared" si="177"/>
        <v>0</v>
      </c>
      <c r="BG469" s="19"/>
      <c r="BH469" s="19"/>
      <c r="BI469" s="19"/>
      <c r="BJ469" s="19">
        <f t="shared" si="191"/>
        <v>0</v>
      </c>
      <c r="BK469" s="18">
        <f t="shared" si="178"/>
        <v>0</v>
      </c>
    </row>
    <row r="470" spans="1:63" x14ac:dyDescent="0.25">
      <c r="A470" s="44">
        <v>209215001</v>
      </c>
      <c r="B470" s="46" t="s">
        <v>393</v>
      </c>
      <c r="C470" s="45">
        <f>VLOOKUP(A470,'[31]MD agosto datos (2)'!$B$1170:$J$1753,9,0)</f>
        <v>3.6934</v>
      </c>
      <c r="D470" s="35">
        <f>VLOOKUP(A470,'[31]MD agosto datos (2)'!$B$2:$I$585,6,0)</f>
        <v>0</v>
      </c>
      <c r="E470" s="35">
        <f>VLOOKUP(A470,'[31]MD agosto datos (2)'!$B$2:$H$585,7,0)</f>
        <v>0</v>
      </c>
      <c r="F470" s="36">
        <f>VLOOKUP(A470,'[31]MD agosto datos (2)'!$B$2:$I$585,8,0)</f>
        <v>0</v>
      </c>
      <c r="G470" s="35">
        <f t="shared" si="179"/>
        <v>0</v>
      </c>
      <c r="H470" s="35">
        <f t="shared" si="180"/>
        <v>0</v>
      </c>
      <c r="I470" s="35">
        <f>VLOOKUP(A470,'[31]MD agosto datos (2)'!$B$586:$I$1169,6,0)</f>
        <v>0</v>
      </c>
      <c r="J470" s="35">
        <f>VLOOKUP(A470,'[31]MD agosto datos (2)'!$B$586:$I$1169,7,0)</f>
        <v>0</v>
      </c>
      <c r="K470" s="36">
        <f>VLOOKUP(A470,'[31]MD agosto datos (2)'!$B$586:$I$1169,8,0)</f>
        <v>0</v>
      </c>
      <c r="L470" s="40">
        <f t="shared" si="181"/>
        <v>0</v>
      </c>
      <c r="M470" s="41">
        <f t="shared" si="182"/>
        <v>0</v>
      </c>
      <c r="N470" s="35">
        <f>VLOOKUP(A470,'[31]MD agosto datos (2)'!$B$1170:$I$1753,6,0)</f>
        <v>0</v>
      </c>
      <c r="O470" s="35">
        <f>VLOOKUP(A470,'[31]MD agosto datos (2)'!$B$1170:$I$1753,7,0)</f>
        <v>0</v>
      </c>
      <c r="P470" s="36">
        <f>VLOOKUP(A470,'[31]MD agosto datos (2)'!$B$1170:$I$1753,8,0)</f>
        <v>0</v>
      </c>
      <c r="Q470" s="42">
        <f t="shared" si="183"/>
        <v>0</v>
      </c>
      <c r="R470" s="43">
        <f t="shared" si="184"/>
        <v>0</v>
      </c>
      <c r="S470" s="15"/>
      <c r="T470" s="16"/>
      <c r="U470" s="16"/>
      <c r="V470" s="17">
        <f t="shared" si="185"/>
        <v>0</v>
      </c>
      <c r="W470" s="18">
        <f t="shared" si="169"/>
        <v>0</v>
      </c>
      <c r="X470" s="16"/>
      <c r="Y470" s="16"/>
      <c r="Z470" s="16"/>
      <c r="AA470" s="19">
        <f t="shared" si="170"/>
        <v>0</v>
      </c>
      <c r="AB470" s="20">
        <f t="shared" si="171"/>
        <v>0</v>
      </c>
      <c r="AC470" s="16"/>
      <c r="AD470" s="21"/>
      <c r="AE470" s="21"/>
      <c r="AF470" s="19">
        <f t="shared" si="168"/>
        <v>0</v>
      </c>
      <c r="AG470" s="20">
        <f t="shared" si="172"/>
        <v>0</v>
      </c>
      <c r="AH470" s="19"/>
      <c r="AI470" s="19"/>
      <c r="AJ470" s="19"/>
      <c r="AK470" s="19">
        <f t="shared" si="186"/>
        <v>0</v>
      </c>
      <c r="AL470" s="20">
        <f t="shared" si="173"/>
        <v>0</v>
      </c>
      <c r="AM470" s="19"/>
      <c r="AN470" s="19"/>
      <c r="AO470" s="19"/>
      <c r="AP470" s="19">
        <f t="shared" si="187"/>
        <v>0</v>
      </c>
      <c r="AQ470" s="20">
        <f t="shared" si="174"/>
        <v>0</v>
      </c>
      <c r="AR470" s="19"/>
      <c r="AS470" s="19"/>
      <c r="AT470" s="19"/>
      <c r="AU470" s="19">
        <f t="shared" si="188"/>
        <v>0</v>
      </c>
      <c r="AV470" s="20">
        <f t="shared" si="175"/>
        <v>0</v>
      </c>
      <c r="AW470" s="19"/>
      <c r="AX470" s="19"/>
      <c r="AY470" s="19"/>
      <c r="AZ470" s="19">
        <f t="shared" si="189"/>
        <v>0</v>
      </c>
      <c r="BA470" s="18">
        <f t="shared" si="176"/>
        <v>0</v>
      </c>
      <c r="BB470" s="19"/>
      <c r="BC470" s="19"/>
      <c r="BD470" s="19"/>
      <c r="BE470" s="19">
        <f t="shared" si="190"/>
        <v>0</v>
      </c>
      <c r="BF470" s="18">
        <f t="shared" si="177"/>
        <v>0</v>
      </c>
      <c r="BG470" s="19"/>
      <c r="BH470" s="19"/>
      <c r="BI470" s="19"/>
      <c r="BJ470" s="19">
        <f t="shared" si="191"/>
        <v>0</v>
      </c>
      <c r="BK470" s="18">
        <f t="shared" si="178"/>
        <v>0</v>
      </c>
    </row>
    <row r="471" spans="1:63" x14ac:dyDescent="0.25">
      <c r="A471" s="44">
        <v>209215101</v>
      </c>
      <c r="B471" s="46" t="s">
        <v>395</v>
      </c>
      <c r="C471" s="45">
        <f>VLOOKUP(A471,'[31]MD agosto datos (2)'!$B$1170:$J$1753,9,0)</f>
        <v>3.6539999999999999</v>
      </c>
      <c r="D471" s="35">
        <f>VLOOKUP(A471,'[31]MD agosto datos (2)'!$B$2:$I$585,6,0)</f>
        <v>0</v>
      </c>
      <c r="E471" s="35">
        <f>VLOOKUP(A471,'[31]MD agosto datos (2)'!$B$2:$H$585,7,0)</f>
        <v>0</v>
      </c>
      <c r="F471" s="36">
        <f>VLOOKUP(A471,'[31]MD agosto datos (2)'!$B$2:$I$585,8,0)</f>
        <v>0</v>
      </c>
      <c r="G471" s="35">
        <f t="shared" si="179"/>
        <v>0</v>
      </c>
      <c r="H471" s="35">
        <f t="shared" si="180"/>
        <v>0</v>
      </c>
      <c r="I471" s="35">
        <f>VLOOKUP(A471,'[31]MD agosto datos (2)'!$B$586:$I$1169,6,0)</f>
        <v>0</v>
      </c>
      <c r="J471" s="35">
        <f>VLOOKUP(A471,'[31]MD agosto datos (2)'!$B$586:$I$1169,7,0)</f>
        <v>0</v>
      </c>
      <c r="K471" s="36">
        <f>VLOOKUP(A471,'[31]MD agosto datos (2)'!$B$586:$I$1169,8,0)</f>
        <v>0</v>
      </c>
      <c r="L471" s="40">
        <f t="shared" si="181"/>
        <v>0</v>
      </c>
      <c r="M471" s="41">
        <f t="shared" si="182"/>
        <v>0</v>
      </c>
      <c r="N471" s="35">
        <f>VLOOKUP(A471,'[31]MD agosto datos (2)'!$B$1170:$I$1753,6,0)</f>
        <v>0</v>
      </c>
      <c r="O471" s="35">
        <f>VLOOKUP(A471,'[31]MD agosto datos (2)'!$B$1170:$I$1753,7,0)</f>
        <v>0</v>
      </c>
      <c r="P471" s="36">
        <f>VLOOKUP(A471,'[31]MD agosto datos (2)'!$B$1170:$I$1753,8,0)</f>
        <v>0</v>
      </c>
      <c r="Q471" s="42">
        <f t="shared" si="183"/>
        <v>0</v>
      </c>
      <c r="R471" s="43">
        <f t="shared" si="184"/>
        <v>0</v>
      </c>
      <c r="S471" s="15"/>
      <c r="T471" s="16"/>
      <c r="U471" s="16"/>
      <c r="V471" s="17">
        <f t="shared" si="185"/>
        <v>0</v>
      </c>
      <c r="W471" s="18">
        <f t="shared" si="169"/>
        <v>0</v>
      </c>
      <c r="X471" s="16"/>
      <c r="Y471" s="16"/>
      <c r="Z471" s="16"/>
      <c r="AA471" s="19">
        <f t="shared" si="170"/>
        <v>0</v>
      </c>
      <c r="AB471" s="20">
        <f t="shared" si="171"/>
        <v>0</v>
      </c>
      <c r="AC471" s="16"/>
      <c r="AD471" s="21"/>
      <c r="AE471" s="21"/>
      <c r="AF471" s="19">
        <f t="shared" si="168"/>
        <v>0</v>
      </c>
      <c r="AG471" s="20">
        <f t="shared" si="172"/>
        <v>0</v>
      </c>
      <c r="AH471" s="19"/>
      <c r="AI471" s="19"/>
      <c r="AJ471" s="19"/>
      <c r="AK471" s="19">
        <f t="shared" si="186"/>
        <v>0</v>
      </c>
      <c r="AL471" s="20">
        <f t="shared" si="173"/>
        <v>0</v>
      </c>
      <c r="AM471" s="19"/>
      <c r="AN471" s="19"/>
      <c r="AO471" s="19"/>
      <c r="AP471" s="19">
        <f t="shared" si="187"/>
        <v>0</v>
      </c>
      <c r="AQ471" s="20">
        <f t="shared" si="174"/>
        <v>0</v>
      </c>
      <c r="AR471" s="19"/>
      <c r="AS471" s="19"/>
      <c r="AT471" s="19"/>
      <c r="AU471" s="19">
        <f t="shared" si="188"/>
        <v>0</v>
      </c>
      <c r="AV471" s="20">
        <f t="shared" si="175"/>
        <v>0</v>
      </c>
      <c r="AW471" s="19"/>
      <c r="AX471" s="19"/>
      <c r="AY471" s="19"/>
      <c r="AZ471" s="19">
        <f t="shared" si="189"/>
        <v>0</v>
      </c>
      <c r="BA471" s="18">
        <f t="shared" si="176"/>
        <v>0</v>
      </c>
      <c r="BB471" s="19"/>
      <c r="BC471" s="19"/>
      <c r="BD471" s="19"/>
      <c r="BE471" s="19">
        <f t="shared" si="190"/>
        <v>0</v>
      </c>
      <c r="BF471" s="18">
        <f t="shared" si="177"/>
        <v>0</v>
      </c>
      <c r="BG471" s="19"/>
      <c r="BH471" s="19"/>
      <c r="BI471" s="19"/>
      <c r="BJ471" s="19">
        <f t="shared" si="191"/>
        <v>0</v>
      </c>
      <c r="BK471" s="18">
        <f t="shared" si="178"/>
        <v>0</v>
      </c>
    </row>
    <row r="472" spans="1:63" x14ac:dyDescent="0.25">
      <c r="A472" s="44">
        <v>209215201</v>
      </c>
      <c r="B472" s="46" t="s">
        <v>396</v>
      </c>
      <c r="C472" s="45">
        <f>VLOOKUP(A472,'[31]MD agosto datos (2)'!$B$1170:$J$1753,9,0)</f>
        <v>3.6539999999999999</v>
      </c>
      <c r="D472" s="35">
        <f>VLOOKUP(A472,'[31]MD agosto datos (2)'!$B$2:$I$585,6,0)</f>
        <v>0</v>
      </c>
      <c r="E472" s="35">
        <f>VLOOKUP(A472,'[31]MD agosto datos (2)'!$B$2:$H$585,7,0)</f>
        <v>0</v>
      </c>
      <c r="F472" s="36">
        <f>VLOOKUP(A472,'[31]MD agosto datos (2)'!$B$2:$I$585,8,0)</f>
        <v>0</v>
      </c>
      <c r="G472" s="35">
        <f t="shared" si="179"/>
        <v>0</v>
      </c>
      <c r="H472" s="35">
        <f t="shared" si="180"/>
        <v>0</v>
      </c>
      <c r="I472" s="35">
        <f>VLOOKUP(A472,'[31]MD agosto datos (2)'!$B$586:$I$1169,6,0)</f>
        <v>0</v>
      </c>
      <c r="J472" s="35">
        <f>VLOOKUP(A472,'[31]MD agosto datos (2)'!$B$586:$I$1169,7,0)</f>
        <v>0</v>
      </c>
      <c r="K472" s="36">
        <f>VLOOKUP(A472,'[31]MD agosto datos (2)'!$B$586:$I$1169,8,0)</f>
        <v>0</v>
      </c>
      <c r="L472" s="40">
        <f t="shared" si="181"/>
        <v>0</v>
      </c>
      <c r="M472" s="41">
        <f t="shared" si="182"/>
        <v>0</v>
      </c>
      <c r="N472" s="35">
        <f>VLOOKUP(A472,'[31]MD agosto datos (2)'!$B$1170:$I$1753,6,0)</f>
        <v>0</v>
      </c>
      <c r="O472" s="35">
        <f>VLOOKUP(A472,'[31]MD agosto datos (2)'!$B$1170:$I$1753,7,0)</f>
        <v>0</v>
      </c>
      <c r="P472" s="36">
        <f>VLOOKUP(A472,'[31]MD agosto datos (2)'!$B$1170:$I$1753,8,0)</f>
        <v>0</v>
      </c>
      <c r="Q472" s="42">
        <f t="shared" si="183"/>
        <v>0</v>
      </c>
      <c r="R472" s="43">
        <f t="shared" si="184"/>
        <v>0</v>
      </c>
      <c r="S472" s="15"/>
      <c r="T472" s="16"/>
      <c r="U472" s="16"/>
      <c r="V472" s="17">
        <f t="shared" si="185"/>
        <v>0</v>
      </c>
      <c r="W472" s="18">
        <f t="shared" si="169"/>
        <v>0</v>
      </c>
      <c r="X472" s="16"/>
      <c r="Y472" s="16"/>
      <c r="Z472" s="16"/>
      <c r="AA472" s="19">
        <f t="shared" si="170"/>
        <v>0</v>
      </c>
      <c r="AB472" s="20">
        <f t="shared" si="171"/>
        <v>0</v>
      </c>
      <c r="AC472" s="16"/>
      <c r="AD472" s="21"/>
      <c r="AE472" s="21"/>
      <c r="AF472" s="19">
        <f t="shared" si="168"/>
        <v>0</v>
      </c>
      <c r="AG472" s="20">
        <f t="shared" si="172"/>
        <v>0</v>
      </c>
      <c r="AH472" s="19"/>
      <c r="AI472" s="19"/>
      <c r="AJ472" s="19"/>
      <c r="AK472" s="19">
        <f t="shared" si="186"/>
        <v>0</v>
      </c>
      <c r="AL472" s="20">
        <f t="shared" si="173"/>
        <v>0</v>
      </c>
      <c r="AM472" s="19"/>
      <c r="AN472" s="19"/>
      <c r="AO472" s="19"/>
      <c r="AP472" s="19">
        <f t="shared" si="187"/>
        <v>0</v>
      </c>
      <c r="AQ472" s="20">
        <f t="shared" si="174"/>
        <v>0</v>
      </c>
      <c r="AR472" s="19"/>
      <c r="AS472" s="19"/>
      <c r="AT472" s="19"/>
      <c r="AU472" s="19">
        <f t="shared" si="188"/>
        <v>0</v>
      </c>
      <c r="AV472" s="20">
        <f t="shared" si="175"/>
        <v>0</v>
      </c>
      <c r="AW472" s="19"/>
      <c r="AX472" s="19"/>
      <c r="AY472" s="19"/>
      <c r="AZ472" s="19">
        <f t="shared" si="189"/>
        <v>0</v>
      </c>
      <c r="BA472" s="18">
        <f t="shared" si="176"/>
        <v>0</v>
      </c>
      <c r="BB472" s="19"/>
      <c r="BC472" s="19"/>
      <c r="BD472" s="19"/>
      <c r="BE472" s="19">
        <f t="shared" si="190"/>
        <v>0</v>
      </c>
      <c r="BF472" s="18">
        <f t="shared" si="177"/>
        <v>0</v>
      </c>
      <c r="BG472" s="19"/>
      <c r="BH472" s="19"/>
      <c r="BI472" s="19"/>
      <c r="BJ472" s="19">
        <f t="shared" si="191"/>
        <v>0</v>
      </c>
      <c r="BK472" s="18">
        <f t="shared" si="178"/>
        <v>0</v>
      </c>
    </row>
    <row r="473" spans="1:63" ht="60" x14ac:dyDescent="0.25">
      <c r="A473" s="44">
        <v>209223001</v>
      </c>
      <c r="B473" s="46" t="s">
        <v>397</v>
      </c>
      <c r="C473" s="45">
        <f>VLOOKUP(A473,'[31]MD agosto datos (2)'!$B$1170:$J$1753,9,0)</f>
        <v>79</v>
      </c>
      <c r="D473" s="35">
        <f>VLOOKUP(A473,'[31]MD agosto datos (2)'!$B$2:$I$585,6,0)</f>
        <v>0</v>
      </c>
      <c r="E473" s="35">
        <f>VLOOKUP(A473,'[31]MD agosto datos (2)'!$B$2:$H$585,7,0)</f>
        <v>0</v>
      </c>
      <c r="F473" s="36">
        <f>VLOOKUP(A473,'[31]MD agosto datos (2)'!$B$2:$I$585,8,0)</f>
        <v>0</v>
      </c>
      <c r="G473" s="35">
        <f t="shared" si="179"/>
        <v>0</v>
      </c>
      <c r="H473" s="35">
        <f t="shared" si="180"/>
        <v>0</v>
      </c>
      <c r="I473" s="35">
        <f>VLOOKUP(A473,'[31]MD agosto datos (2)'!$B$586:$I$1169,6,0)</f>
        <v>0</v>
      </c>
      <c r="J473" s="35">
        <f>VLOOKUP(A473,'[31]MD agosto datos (2)'!$B$586:$I$1169,7,0)</f>
        <v>0</v>
      </c>
      <c r="K473" s="36">
        <f>VLOOKUP(A473,'[31]MD agosto datos (2)'!$B$586:$I$1169,8,0)</f>
        <v>0</v>
      </c>
      <c r="L473" s="40">
        <f t="shared" si="181"/>
        <v>0</v>
      </c>
      <c r="M473" s="41">
        <f t="shared" si="182"/>
        <v>0</v>
      </c>
      <c r="N473" s="35">
        <f>VLOOKUP(A473,'[31]MD agosto datos (2)'!$B$1170:$I$1753,6,0)</f>
        <v>0</v>
      </c>
      <c r="O473" s="35">
        <f>VLOOKUP(A473,'[31]MD agosto datos (2)'!$B$1170:$I$1753,7,0)</f>
        <v>0</v>
      </c>
      <c r="P473" s="36">
        <f>VLOOKUP(A473,'[31]MD agosto datos (2)'!$B$1170:$I$1753,8,0)</f>
        <v>0</v>
      </c>
      <c r="Q473" s="42">
        <f t="shared" si="183"/>
        <v>0</v>
      </c>
      <c r="R473" s="43">
        <f t="shared" si="184"/>
        <v>0</v>
      </c>
      <c r="S473" s="15"/>
      <c r="T473" s="16"/>
      <c r="U473" s="16"/>
      <c r="V473" s="17">
        <f t="shared" si="185"/>
        <v>0</v>
      </c>
      <c r="W473" s="18">
        <f t="shared" si="169"/>
        <v>0</v>
      </c>
      <c r="X473" s="16"/>
      <c r="Y473" s="16"/>
      <c r="Z473" s="16"/>
      <c r="AA473" s="19">
        <f t="shared" si="170"/>
        <v>0</v>
      </c>
      <c r="AB473" s="20">
        <f t="shared" si="171"/>
        <v>0</v>
      </c>
      <c r="AC473" s="16"/>
      <c r="AD473" s="21"/>
      <c r="AE473" s="21"/>
      <c r="AF473" s="19">
        <f t="shared" si="168"/>
        <v>0</v>
      </c>
      <c r="AG473" s="20">
        <f t="shared" si="172"/>
        <v>0</v>
      </c>
      <c r="AH473" s="19"/>
      <c r="AI473" s="19"/>
      <c r="AJ473" s="19"/>
      <c r="AK473" s="19">
        <f t="shared" si="186"/>
        <v>0</v>
      </c>
      <c r="AL473" s="20">
        <f t="shared" si="173"/>
        <v>0</v>
      </c>
      <c r="AM473" s="19"/>
      <c r="AN473" s="19"/>
      <c r="AO473" s="19"/>
      <c r="AP473" s="19">
        <f t="shared" si="187"/>
        <v>0</v>
      </c>
      <c r="AQ473" s="20">
        <f t="shared" si="174"/>
        <v>0</v>
      </c>
      <c r="AR473" s="19"/>
      <c r="AS473" s="19"/>
      <c r="AT473" s="19"/>
      <c r="AU473" s="19">
        <f t="shared" si="188"/>
        <v>0</v>
      </c>
      <c r="AV473" s="20">
        <f t="shared" si="175"/>
        <v>0</v>
      </c>
      <c r="AW473" s="19"/>
      <c r="AX473" s="19"/>
      <c r="AY473" s="19"/>
      <c r="AZ473" s="19">
        <f t="shared" si="189"/>
        <v>0</v>
      </c>
      <c r="BA473" s="18">
        <f t="shared" si="176"/>
        <v>0</v>
      </c>
      <c r="BB473" s="19"/>
      <c r="BC473" s="19"/>
      <c r="BD473" s="19"/>
      <c r="BE473" s="19">
        <f t="shared" si="190"/>
        <v>0</v>
      </c>
      <c r="BF473" s="18">
        <f t="shared" si="177"/>
        <v>0</v>
      </c>
      <c r="BG473" s="19"/>
      <c r="BH473" s="19"/>
      <c r="BI473" s="19"/>
      <c r="BJ473" s="19">
        <f t="shared" si="191"/>
        <v>0</v>
      </c>
      <c r="BK473" s="18">
        <f t="shared" si="178"/>
        <v>0</v>
      </c>
    </row>
    <row r="474" spans="1:63" x14ac:dyDescent="0.25">
      <c r="A474" s="44">
        <v>209235401</v>
      </c>
      <c r="B474" s="46" t="s">
        <v>398</v>
      </c>
      <c r="C474" s="45">
        <f>VLOOKUP(A474,'[31]MD agosto datos (2)'!$B$1170:$J$1753,9,0)</f>
        <v>0.03</v>
      </c>
      <c r="D474" s="35">
        <f>VLOOKUP(A474,'[31]MD agosto datos (2)'!$B$2:$I$585,6,0)</f>
        <v>0</v>
      </c>
      <c r="E474" s="35">
        <f>VLOOKUP(A474,'[31]MD agosto datos (2)'!$B$2:$H$585,7,0)</f>
        <v>0</v>
      </c>
      <c r="F474" s="36">
        <f>VLOOKUP(A474,'[31]MD agosto datos (2)'!$B$2:$I$585,8,0)</f>
        <v>0</v>
      </c>
      <c r="G474" s="35">
        <f t="shared" si="179"/>
        <v>0</v>
      </c>
      <c r="H474" s="35">
        <f t="shared" si="180"/>
        <v>0</v>
      </c>
      <c r="I474" s="35">
        <f>VLOOKUP(A474,'[31]MD agosto datos (2)'!$B$586:$I$1169,6,0)</f>
        <v>0</v>
      </c>
      <c r="J474" s="35">
        <f>VLOOKUP(A474,'[31]MD agosto datos (2)'!$B$586:$I$1169,7,0)</f>
        <v>0</v>
      </c>
      <c r="K474" s="36">
        <f>VLOOKUP(A474,'[31]MD agosto datos (2)'!$B$586:$I$1169,8,0)</f>
        <v>0</v>
      </c>
      <c r="L474" s="40">
        <f t="shared" si="181"/>
        <v>0</v>
      </c>
      <c r="M474" s="41">
        <f t="shared" si="182"/>
        <v>0</v>
      </c>
      <c r="N474" s="35">
        <f>VLOOKUP(A474,'[31]MD agosto datos (2)'!$B$1170:$I$1753,6,0)</f>
        <v>0</v>
      </c>
      <c r="O474" s="35">
        <f>VLOOKUP(A474,'[31]MD agosto datos (2)'!$B$1170:$I$1753,7,0)</f>
        <v>0</v>
      </c>
      <c r="P474" s="36">
        <f>VLOOKUP(A474,'[31]MD agosto datos (2)'!$B$1170:$I$1753,8,0)</f>
        <v>0</v>
      </c>
      <c r="Q474" s="42">
        <f t="shared" si="183"/>
        <v>0</v>
      </c>
      <c r="R474" s="43">
        <f t="shared" si="184"/>
        <v>0</v>
      </c>
      <c r="S474" s="15"/>
      <c r="T474" s="16"/>
      <c r="U474" s="16"/>
      <c r="V474" s="17">
        <f t="shared" si="185"/>
        <v>0</v>
      </c>
      <c r="W474" s="18">
        <f t="shared" si="169"/>
        <v>0</v>
      </c>
      <c r="X474" s="16"/>
      <c r="Y474" s="16"/>
      <c r="Z474" s="16"/>
      <c r="AA474" s="19">
        <f t="shared" si="170"/>
        <v>0</v>
      </c>
      <c r="AB474" s="20">
        <f t="shared" si="171"/>
        <v>0</v>
      </c>
      <c r="AC474" s="16"/>
      <c r="AD474" s="21"/>
      <c r="AE474" s="21"/>
      <c r="AF474" s="19">
        <f t="shared" si="168"/>
        <v>0</v>
      </c>
      <c r="AG474" s="20">
        <f t="shared" si="172"/>
        <v>0</v>
      </c>
      <c r="AH474" s="19"/>
      <c r="AI474" s="19"/>
      <c r="AJ474" s="19"/>
      <c r="AK474" s="19">
        <f t="shared" si="186"/>
        <v>0</v>
      </c>
      <c r="AL474" s="20">
        <f t="shared" si="173"/>
        <v>0</v>
      </c>
      <c r="AM474" s="19"/>
      <c r="AN474" s="19"/>
      <c r="AO474" s="19"/>
      <c r="AP474" s="19">
        <f t="shared" si="187"/>
        <v>0</v>
      </c>
      <c r="AQ474" s="20">
        <f t="shared" si="174"/>
        <v>0</v>
      </c>
      <c r="AR474" s="19"/>
      <c r="AS474" s="19"/>
      <c r="AT474" s="19"/>
      <c r="AU474" s="19">
        <f t="shared" si="188"/>
        <v>0</v>
      </c>
      <c r="AV474" s="20">
        <f t="shared" si="175"/>
        <v>0</v>
      </c>
      <c r="AW474" s="19"/>
      <c r="AX474" s="19"/>
      <c r="AY474" s="19"/>
      <c r="AZ474" s="19">
        <f t="shared" si="189"/>
        <v>0</v>
      </c>
      <c r="BA474" s="18">
        <f t="shared" si="176"/>
        <v>0</v>
      </c>
      <c r="BB474" s="19"/>
      <c r="BC474" s="19"/>
      <c r="BD474" s="19"/>
      <c r="BE474" s="19">
        <f t="shared" si="190"/>
        <v>0</v>
      </c>
      <c r="BF474" s="18">
        <f t="shared" si="177"/>
        <v>0</v>
      </c>
      <c r="BG474" s="19"/>
      <c r="BH474" s="19"/>
      <c r="BI474" s="19"/>
      <c r="BJ474" s="19">
        <f t="shared" si="191"/>
        <v>0</v>
      </c>
      <c r="BK474" s="18">
        <f t="shared" si="178"/>
        <v>0</v>
      </c>
    </row>
    <row r="475" spans="1:63" x14ac:dyDescent="0.25">
      <c r="A475" s="44">
        <v>209235501</v>
      </c>
      <c r="B475" s="46" t="s">
        <v>399</v>
      </c>
      <c r="C475" s="45">
        <f>VLOOKUP(A475,'[31]MD agosto datos (2)'!$B$1170:$J$1753,9,0)</f>
        <v>3.3000000000000002E-2</v>
      </c>
      <c r="D475" s="35">
        <f>VLOOKUP(A475,'[31]MD agosto datos (2)'!$B$2:$I$585,6,0)</f>
        <v>0</v>
      </c>
      <c r="E475" s="35">
        <f>VLOOKUP(A475,'[31]MD agosto datos (2)'!$B$2:$H$585,7,0)</f>
        <v>0</v>
      </c>
      <c r="F475" s="36">
        <f>VLOOKUP(A475,'[31]MD agosto datos (2)'!$B$2:$I$585,8,0)</f>
        <v>0</v>
      </c>
      <c r="G475" s="35">
        <f t="shared" si="179"/>
        <v>0</v>
      </c>
      <c r="H475" s="35">
        <f t="shared" si="180"/>
        <v>0</v>
      </c>
      <c r="I475" s="35">
        <f>VLOOKUP(A475,'[31]MD agosto datos (2)'!$B$586:$I$1169,6,0)</f>
        <v>0</v>
      </c>
      <c r="J475" s="35">
        <f>VLOOKUP(A475,'[31]MD agosto datos (2)'!$B$586:$I$1169,7,0)</f>
        <v>0</v>
      </c>
      <c r="K475" s="36">
        <f>VLOOKUP(A475,'[31]MD agosto datos (2)'!$B$586:$I$1169,8,0)</f>
        <v>0</v>
      </c>
      <c r="L475" s="40">
        <f t="shared" si="181"/>
        <v>0</v>
      </c>
      <c r="M475" s="41">
        <f t="shared" si="182"/>
        <v>0</v>
      </c>
      <c r="N475" s="35">
        <f>VLOOKUP(A475,'[31]MD agosto datos (2)'!$B$1170:$I$1753,6,0)</f>
        <v>0</v>
      </c>
      <c r="O475" s="35">
        <f>VLOOKUP(A475,'[31]MD agosto datos (2)'!$B$1170:$I$1753,7,0)</f>
        <v>0</v>
      </c>
      <c r="P475" s="36">
        <f>VLOOKUP(A475,'[31]MD agosto datos (2)'!$B$1170:$I$1753,8,0)</f>
        <v>0</v>
      </c>
      <c r="Q475" s="42">
        <f t="shared" si="183"/>
        <v>0</v>
      </c>
      <c r="R475" s="43">
        <f t="shared" si="184"/>
        <v>0</v>
      </c>
      <c r="S475" s="15"/>
      <c r="T475" s="16"/>
      <c r="U475" s="16"/>
      <c r="V475" s="17">
        <f t="shared" si="185"/>
        <v>0</v>
      </c>
      <c r="W475" s="18">
        <f t="shared" si="169"/>
        <v>0</v>
      </c>
      <c r="X475" s="16"/>
      <c r="Y475" s="16"/>
      <c r="Z475" s="16"/>
      <c r="AA475" s="19">
        <f t="shared" si="170"/>
        <v>0</v>
      </c>
      <c r="AB475" s="20">
        <f t="shared" si="171"/>
        <v>0</v>
      </c>
      <c r="AC475" s="16"/>
      <c r="AD475" s="21"/>
      <c r="AE475" s="21"/>
      <c r="AF475" s="19">
        <f t="shared" si="168"/>
        <v>0</v>
      </c>
      <c r="AG475" s="20">
        <f t="shared" si="172"/>
        <v>0</v>
      </c>
      <c r="AH475" s="19"/>
      <c r="AI475" s="19"/>
      <c r="AJ475" s="19"/>
      <c r="AK475" s="19">
        <f t="shared" si="186"/>
        <v>0</v>
      </c>
      <c r="AL475" s="20">
        <f t="shared" si="173"/>
        <v>0</v>
      </c>
      <c r="AM475" s="19"/>
      <c r="AN475" s="19"/>
      <c r="AO475" s="19"/>
      <c r="AP475" s="19">
        <f t="shared" si="187"/>
        <v>0</v>
      </c>
      <c r="AQ475" s="20">
        <f t="shared" si="174"/>
        <v>0</v>
      </c>
      <c r="AR475" s="19"/>
      <c r="AS475" s="19"/>
      <c r="AT475" s="19"/>
      <c r="AU475" s="19">
        <f t="shared" si="188"/>
        <v>0</v>
      </c>
      <c r="AV475" s="20">
        <f t="shared" si="175"/>
        <v>0</v>
      </c>
      <c r="AW475" s="19"/>
      <c r="AX475" s="19"/>
      <c r="AY475" s="19"/>
      <c r="AZ475" s="19">
        <f t="shared" si="189"/>
        <v>0</v>
      </c>
      <c r="BA475" s="18">
        <f t="shared" si="176"/>
        <v>0</v>
      </c>
      <c r="BB475" s="19"/>
      <c r="BC475" s="19"/>
      <c r="BD475" s="19"/>
      <c r="BE475" s="19">
        <f t="shared" si="190"/>
        <v>0</v>
      </c>
      <c r="BF475" s="18">
        <f t="shared" si="177"/>
        <v>0</v>
      </c>
      <c r="BG475" s="19"/>
      <c r="BH475" s="19"/>
      <c r="BI475" s="19"/>
      <c r="BJ475" s="19">
        <f t="shared" si="191"/>
        <v>0</v>
      </c>
      <c r="BK475" s="18">
        <f t="shared" si="178"/>
        <v>0</v>
      </c>
    </row>
    <row r="476" spans="1:63" x14ac:dyDescent="0.25">
      <c r="A476" s="44">
        <v>209235601</v>
      </c>
      <c r="B476" s="46" t="s">
        <v>400</v>
      </c>
      <c r="C476" s="45">
        <f>VLOOKUP(A476,'[31]MD agosto datos (2)'!$B$1170:$J$1753,9,0)</f>
        <v>6.6000000000000003E-2</v>
      </c>
      <c r="D476" s="35">
        <f>VLOOKUP(A476,'[31]MD agosto datos (2)'!$B$2:$I$585,6,0)</f>
        <v>0</v>
      </c>
      <c r="E476" s="35">
        <f>VLOOKUP(A476,'[31]MD agosto datos (2)'!$B$2:$H$585,7,0)</f>
        <v>0</v>
      </c>
      <c r="F476" s="36">
        <f>VLOOKUP(A476,'[31]MD agosto datos (2)'!$B$2:$I$585,8,0)</f>
        <v>0</v>
      </c>
      <c r="G476" s="35">
        <f t="shared" si="179"/>
        <v>0</v>
      </c>
      <c r="H476" s="35">
        <f t="shared" si="180"/>
        <v>0</v>
      </c>
      <c r="I476" s="35">
        <f>VLOOKUP(A476,'[31]MD agosto datos (2)'!$B$586:$I$1169,6,0)</f>
        <v>0</v>
      </c>
      <c r="J476" s="35">
        <f>VLOOKUP(A476,'[31]MD agosto datos (2)'!$B$586:$I$1169,7,0)</f>
        <v>0</v>
      </c>
      <c r="K476" s="36">
        <f>VLOOKUP(A476,'[31]MD agosto datos (2)'!$B$586:$I$1169,8,0)</f>
        <v>0</v>
      </c>
      <c r="L476" s="40">
        <f t="shared" si="181"/>
        <v>0</v>
      </c>
      <c r="M476" s="41">
        <f t="shared" si="182"/>
        <v>0</v>
      </c>
      <c r="N476" s="35">
        <f>VLOOKUP(A476,'[31]MD agosto datos (2)'!$B$1170:$I$1753,6,0)</f>
        <v>0</v>
      </c>
      <c r="O476" s="35">
        <f>VLOOKUP(A476,'[31]MD agosto datos (2)'!$B$1170:$I$1753,7,0)</f>
        <v>0</v>
      </c>
      <c r="P476" s="36">
        <f>VLOOKUP(A476,'[31]MD agosto datos (2)'!$B$1170:$I$1753,8,0)</f>
        <v>0</v>
      </c>
      <c r="Q476" s="42">
        <f t="shared" si="183"/>
        <v>0</v>
      </c>
      <c r="R476" s="43">
        <f t="shared" si="184"/>
        <v>0</v>
      </c>
      <c r="S476" s="15"/>
      <c r="T476" s="16"/>
      <c r="U476" s="16"/>
      <c r="V476" s="17">
        <f t="shared" si="185"/>
        <v>0</v>
      </c>
      <c r="W476" s="18">
        <f t="shared" si="169"/>
        <v>0</v>
      </c>
      <c r="X476" s="16"/>
      <c r="Y476" s="16"/>
      <c r="Z476" s="16"/>
      <c r="AA476" s="19">
        <f t="shared" si="170"/>
        <v>0</v>
      </c>
      <c r="AB476" s="20">
        <f t="shared" si="171"/>
        <v>0</v>
      </c>
      <c r="AC476" s="16"/>
      <c r="AD476" s="21"/>
      <c r="AE476" s="21"/>
      <c r="AF476" s="19">
        <f t="shared" si="168"/>
        <v>0</v>
      </c>
      <c r="AG476" s="20">
        <f t="shared" si="172"/>
        <v>0</v>
      </c>
      <c r="AH476" s="19"/>
      <c r="AI476" s="19"/>
      <c r="AJ476" s="19"/>
      <c r="AK476" s="19">
        <f t="shared" si="186"/>
        <v>0</v>
      </c>
      <c r="AL476" s="20">
        <f t="shared" si="173"/>
        <v>0</v>
      </c>
      <c r="AM476" s="19"/>
      <c r="AN476" s="19"/>
      <c r="AO476" s="19"/>
      <c r="AP476" s="19">
        <f t="shared" si="187"/>
        <v>0</v>
      </c>
      <c r="AQ476" s="20">
        <f t="shared" si="174"/>
        <v>0</v>
      </c>
      <c r="AR476" s="19"/>
      <c r="AS476" s="19"/>
      <c r="AT476" s="19"/>
      <c r="AU476" s="19">
        <f t="shared" si="188"/>
        <v>0</v>
      </c>
      <c r="AV476" s="20">
        <f t="shared" si="175"/>
        <v>0</v>
      </c>
      <c r="AW476" s="19"/>
      <c r="AX476" s="19"/>
      <c r="AY476" s="19"/>
      <c r="AZ476" s="19">
        <f t="shared" si="189"/>
        <v>0</v>
      </c>
      <c r="BA476" s="18">
        <f t="shared" si="176"/>
        <v>0</v>
      </c>
      <c r="BB476" s="19"/>
      <c r="BC476" s="19"/>
      <c r="BD476" s="19"/>
      <c r="BE476" s="19">
        <f t="shared" si="190"/>
        <v>0</v>
      </c>
      <c r="BF476" s="18">
        <f t="shared" si="177"/>
        <v>0</v>
      </c>
      <c r="BG476" s="19"/>
      <c r="BH476" s="19"/>
      <c r="BI476" s="19"/>
      <c r="BJ476" s="19">
        <f t="shared" si="191"/>
        <v>0</v>
      </c>
      <c r="BK476" s="18">
        <f t="shared" si="178"/>
        <v>0</v>
      </c>
    </row>
    <row r="477" spans="1:63" x14ac:dyDescent="0.25">
      <c r="A477" s="44">
        <v>209235801</v>
      </c>
      <c r="B477" s="46" t="s">
        <v>401</v>
      </c>
      <c r="C477" s="45">
        <f>VLOOKUP(A477,'[31]MD agosto datos (2)'!$B$1170:$J$1753,9,0)</f>
        <v>7.0000000000000007E-2</v>
      </c>
      <c r="D477" s="35">
        <f>VLOOKUP(A477,'[31]MD agosto datos (2)'!$B$2:$I$585,6,0)</f>
        <v>0</v>
      </c>
      <c r="E477" s="35">
        <f>VLOOKUP(A477,'[31]MD agosto datos (2)'!$B$2:$H$585,7,0)</f>
        <v>0</v>
      </c>
      <c r="F477" s="36">
        <f>VLOOKUP(A477,'[31]MD agosto datos (2)'!$B$2:$I$585,8,0)</f>
        <v>0</v>
      </c>
      <c r="G477" s="35">
        <f t="shared" si="179"/>
        <v>0</v>
      </c>
      <c r="H477" s="35">
        <f t="shared" si="180"/>
        <v>0</v>
      </c>
      <c r="I477" s="35">
        <f>VLOOKUP(A477,'[31]MD agosto datos (2)'!$B$586:$I$1169,6,0)</f>
        <v>0</v>
      </c>
      <c r="J477" s="35">
        <f>VLOOKUP(A477,'[31]MD agosto datos (2)'!$B$586:$I$1169,7,0)</f>
        <v>0</v>
      </c>
      <c r="K477" s="36">
        <f>VLOOKUP(A477,'[31]MD agosto datos (2)'!$B$586:$I$1169,8,0)</f>
        <v>0</v>
      </c>
      <c r="L477" s="40">
        <f t="shared" si="181"/>
        <v>0</v>
      </c>
      <c r="M477" s="41">
        <f t="shared" si="182"/>
        <v>0</v>
      </c>
      <c r="N477" s="35">
        <f>VLOOKUP(A477,'[31]MD agosto datos (2)'!$B$1170:$I$1753,6,0)</f>
        <v>0</v>
      </c>
      <c r="O477" s="35">
        <f>VLOOKUP(A477,'[31]MD agosto datos (2)'!$B$1170:$I$1753,7,0)</f>
        <v>0</v>
      </c>
      <c r="P477" s="36">
        <f>VLOOKUP(A477,'[31]MD agosto datos (2)'!$B$1170:$I$1753,8,0)</f>
        <v>0</v>
      </c>
      <c r="Q477" s="42">
        <f t="shared" si="183"/>
        <v>0</v>
      </c>
      <c r="R477" s="43">
        <f t="shared" si="184"/>
        <v>0</v>
      </c>
      <c r="S477" s="15"/>
      <c r="T477" s="16"/>
      <c r="U477" s="16"/>
      <c r="V477" s="17">
        <f t="shared" si="185"/>
        <v>0</v>
      </c>
      <c r="W477" s="18">
        <f t="shared" si="169"/>
        <v>0</v>
      </c>
      <c r="X477" s="16"/>
      <c r="Y477" s="16"/>
      <c r="Z477" s="16"/>
      <c r="AA477" s="19">
        <f t="shared" si="170"/>
        <v>0</v>
      </c>
      <c r="AB477" s="20">
        <f t="shared" si="171"/>
        <v>0</v>
      </c>
      <c r="AC477" s="16"/>
      <c r="AD477" s="21"/>
      <c r="AE477" s="21"/>
      <c r="AF477" s="19">
        <f t="shared" si="168"/>
        <v>0</v>
      </c>
      <c r="AG477" s="20">
        <f t="shared" si="172"/>
        <v>0</v>
      </c>
      <c r="AH477" s="19"/>
      <c r="AI477" s="19"/>
      <c r="AJ477" s="19"/>
      <c r="AK477" s="19">
        <f t="shared" si="186"/>
        <v>0</v>
      </c>
      <c r="AL477" s="20">
        <f t="shared" si="173"/>
        <v>0</v>
      </c>
      <c r="AM477" s="19"/>
      <c r="AN477" s="19"/>
      <c r="AO477" s="19"/>
      <c r="AP477" s="19">
        <f t="shared" si="187"/>
        <v>0</v>
      </c>
      <c r="AQ477" s="20">
        <f t="shared" si="174"/>
        <v>0</v>
      </c>
      <c r="AR477" s="19"/>
      <c r="AS477" s="19"/>
      <c r="AT477" s="19"/>
      <c r="AU477" s="19">
        <f t="shared" si="188"/>
        <v>0</v>
      </c>
      <c r="AV477" s="20">
        <f t="shared" si="175"/>
        <v>0</v>
      </c>
      <c r="AW477" s="19"/>
      <c r="AX477" s="19"/>
      <c r="AY477" s="19"/>
      <c r="AZ477" s="19">
        <f t="shared" si="189"/>
        <v>0</v>
      </c>
      <c r="BA477" s="18">
        <f t="shared" si="176"/>
        <v>0</v>
      </c>
      <c r="BB477" s="19"/>
      <c r="BC477" s="19"/>
      <c r="BD477" s="19"/>
      <c r="BE477" s="19">
        <f t="shared" si="190"/>
        <v>0</v>
      </c>
      <c r="BF477" s="18">
        <f t="shared" si="177"/>
        <v>0</v>
      </c>
      <c r="BG477" s="19"/>
      <c r="BH477" s="19"/>
      <c r="BI477" s="19"/>
      <c r="BJ477" s="19">
        <f t="shared" si="191"/>
        <v>0</v>
      </c>
      <c r="BK477" s="18">
        <f t="shared" si="178"/>
        <v>0</v>
      </c>
    </row>
    <row r="478" spans="1:63" x14ac:dyDescent="0.25">
      <c r="A478" s="44">
        <v>209235901</v>
      </c>
      <c r="B478" s="46" t="s">
        <v>402</v>
      </c>
      <c r="C478" s="45">
        <f>VLOOKUP(A478,'[31]MD agosto datos (2)'!$B$1170:$J$1753,9,0)</f>
        <v>0.26</v>
      </c>
      <c r="D478" s="35">
        <f>VLOOKUP(A478,'[31]MD agosto datos (2)'!$B$2:$I$585,6,0)</f>
        <v>0</v>
      </c>
      <c r="E478" s="35">
        <f>VLOOKUP(A478,'[31]MD agosto datos (2)'!$B$2:$H$585,7,0)</f>
        <v>0</v>
      </c>
      <c r="F478" s="36">
        <f>VLOOKUP(A478,'[31]MD agosto datos (2)'!$B$2:$I$585,8,0)</f>
        <v>0</v>
      </c>
      <c r="G478" s="35">
        <f t="shared" si="179"/>
        <v>0</v>
      </c>
      <c r="H478" s="35">
        <f t="shared" si="180"/>
        <v>0</v>
      </c>
      <c r="I478" s="35">
        <f>VLOOKUP(A478,'[31]MD agosto datos (2)'!$B$586:$I$1169,6,0)</f>
        <v>0</v>
      </c>
      <c r="J478" s="35">
        <f>VLOOKUP(A478,'[31]MD agosto datos (2)'!$B$586:$I$1169,7,0)</f>
        <v>0</v>
      </c>
      <c r="K478" s="36">
        <f>VLOOKUP(A478,'[31]MD agosto datos (2)'!$B$586:$I$1169,8,0)</f>
        <v>0</v>
      </c>
      <c r="L478" s="40">
        <f t="shared" si="181"/>
        <v>0</v>
      </c>
      <c r="M478" s="41">
        <f t="shared" si="182"/>
        <v>0</v>
      </c>
      <c r="N478" s="35">
        <f>VLOOKUP(A478,'[31]MD agosto datos (2)'!$B$1170:$I$1753,6,0)</f>
        <v>0</v>
      </c>
      <c r="O478" s="35">
        <f>VLOOKUP(A478,'[31]MD agosto datos (2)'!$B$1170:$I$1753,7,0)</f>
        <v>0</v>
      </c>
      <c r="P478" s="36">
        <f>VLOOKUP(A478,'[31]MD agosto datos (2)'!$B$1170:$I$1753,8,0)</f>
        <v>0</v>
      </c>
      <c r="Q478" s="42">
        <f t="shared" si="183"/>
        <v>0</v>
      </c>
      <c r="R478" s="43">
        <f t="shared" si="184"/>
        <v>0</v>
      </c>
      <c r="S478" s="15"/>
      <c r="T478" s="16"/>
      <c r="U478" s="16"/>
      <c r="V478" s="17">
        <f t="shared" si="185"/>
        <v>0</v>
      </c>
      <c r="W478" s="18">
        <f t="shared" si="169"/>
        <v>0</v>
      </c>
      <c r="X478" s="16"/>
      <c r="Y478" s="16"/>
      <c r="Z478" s="16"/>
      <c r="AA478" s="19">
        <f t="shared" si="170"/>
        <v>0</v>
      </c>
      <c r="AB478" s="20">
        <f t="shared" si="171"/>
        <v>0</v>
      </c>
      <c r="AC478" s="16"/>
      <c r="AD478" s="21"/>
      <c r="AE478" s="21"/>
      <c r="AF478" s="19">
        <f t="shared" si="168"/>
        <v>0</v>
      </c>
      <c r="AG478" s="20">
        <f t="shared" si="172"/>
        <v>0</v>
      </c>
      <c r="AH478" s="19"/>
      <c r="AI478" s="19"/>
      <c r="AJ478" s="19"/>
      <c r="AK478" s="19">
        <f t="shared" si="186"/>
        <v>0</v>
      </c>
      <c r="AL478" s="20">
        <f t="shared" si="173"/>
        <v>0</v>
      </c>
      <c r="AM478" s="19"/>
      <c r="AN478" s="19"/>
      <c r="AO478" s="19"/>
      <c r="AP478" s="19">
        <f t="shared" si="187"/>
        <v>0</v>
      </c>
      <c r="AQ478" s="20">
        <f t="shared" si="174"/>
        <v>0</v>
      </c>
      <c r="AR478" s="19"/>
      <c r="AS478" s="19"/>
      <c r="AT478" s="19"/>
      <c r="AU478" s="19">
        <f t="shared" si="188"/>
        <v>0</v>
      </c>
      <c r="AV478" s="20">
        <f t="shared" si="175"/>
        <v>0</v>
      </c>
      <c r="AW478" s="19"/>
      <c r="AX478" s="19"/>
      <c r="AY478" s="19"/>
      <c r="AZ478" s="19">
        <f t="shared" si="189"/>
        <v>0</v>
      </c>
      <c r="BA478" s="18">
        <f t="shared" si="176"/>
        <v>0</v>
      </c>
      <c r="BB478" s="19"/>
      <c r="BC478" s="19"/>
      <c r="BD478" s="19"/>
      <c r="BE478" s="19">
        <f t="shared" si="190"/>
        <v>0</v>
      </c>
      <c r="BF478" s="18">
        <f t="shared" si="177"/>
        <v>0</v>
      </c>
      <c r="BG478" s="19"/>
      <c r="BH478" s="19"/>
      <c r="BI478" s="19"/>
      <c r="BJ478" s="19">
        <f t="shared" si="191"/>
        <v>0</v>
      </c>
      <c r="BK478" s="18">
        <f t="shared" si="178"/>
        <v>0</v>
      </c>
    </row>
    <row r="479" spans="1:63" x14ac:dyDescent="0.25">
      <c r="A479" s="44">
        <v>209236101</v>
      </c>
      <c r="B479" s="46" t="s">
        <v>403</v>
      </c>
      <c r="C479" s="45">
        <f>VLOOKUP(A479,'[31]MD agosto datos (2)'!$B$1170:$J$1753,9,0)</f>
        <v>0.21</v>
      </c>
      <c r="D479" s="35">
        <f>VLOOKUP(A479,'[31]MD agosto datos (2)'!$B$2:$I$585,6,0)</f>
        <v>0</v>
      </c>
      <c r="E479" s="35">
        <f>VLOOKUP(A479,'[31]MD agosto datos (2)'!$B$2:$H$585,7,0)</f>
        <v>0</v>
      </c>
      <c r="F479" s="36">
        <f>VLOOKUP(A479,'[31]MD agosto datos (2)'!$B$2:$I$585,8,0)</f>
        <v>0</v>
      </c>
      <c r="G479" s="35">
        <f t="shared" si="179"/>
        <v>0</v>
      </c>
      <c r="H479" s="35">
        <f t="shared" si="180"/>
        <v>0</v>
      </c>
      <c r="I479" s="35">
        <f>VLOOKUP(A479,'[31]MD agosto datos (2)'!$B$586:$I$1169,6,0)</f>
        <v>0</v>
      </c>
      <c r="J479" s="35">
        <f>VLOOKUP(A479,'[31]MD agosto datos (2)'!$B$586:$I$1169,7,0)</f>
        <v>0</v>
      </c>
      <c r="K479" s="36">
        <f>VLOOKUP(A479,'[31]MD agosto datos (2)'!$B$586:$I$1169,8,0)</f>
        <v>0</v>
      </c>
      <c r="L479" s="40">
        <f t="shared" si="181"/>
        <v>0</v>
      </c>
      <c r="M479" s="41">
        <f t="shared" si="182"/>
        <v>0</v>
      </c>
      <c r="N479" s="35">
        <f>VLOOKUP(A479,'[31]MD agosto datos (2)'!$B$1170:$I$1753,6,0)</f>
        <v>0</v>
      </c>
      <c r="O479" s="35">
        <f>VLOOKUP(A479,'[31]MD agosto datos (2)'!$B$1170:$I$1753,7,0)</f>
        <v>0</v>
      </c>
      <c r="P479" s="36">
        <f>VLOOKUP(A479,'[31]MD agosto datos (2)'!$B$1170:$I$1753,8,0)</f>
        <v>0</v>
      </c>
      <c r="Q479" s="42">
        <f t="shared" si="183"/>
        <v>0</v>
      </c>
      <c r="R479" s="43">
        <f t="shared" si="184"/>
        <v>0</v>
      </c>
      <c r="S479" s="15"/>
      <c r="T479" s="16"/>
      <c r="U479" s="16"/>
      <c r="V479" s="17">
        <f t="shared" si="185"/>
        <v>0</v>
      </c>
      <c r="W479" s="18">
        <f t="shared" si="169"/>
        <v>0</v>
      </c>
      <c r="X479" s="16"/>
      <c r="Y479" s="16"/>
      <c r="Z479" s="16"/>
      <c r="AA479" s="19">
        <f t="shared" si="170"/>
        <v>0</v>
      </c>
      <c r="AB479" s="20">
        <f t="shared" si="171"/>
        <v>0</v>
      </c>
      <c r="AC479" s="16"/>
      <c r="AD479" s="21"/>
      <c r="AE479" s="21"/>
      <c r="AF479" s="19">
        <f t="shared" si="168"/>
        <v>0</v>
      </c>
      <c r="AG479" s="20">
        <f t="shared" si="172"/>
        <v>0</v>
      </c>
      <c r="AH479" s="19"/>
      <c r="AI479" s="19"/>
      <c r="AJ479" s="19"/>
      <c r="AK479" s="19">
        <f t="shared" si="186"/>
        <v>0</v>
      </c>
      <c r="AL479" s="20">
        <f t="shared" si="173"/>
        <v>0</v>
      </c>
      <c r="AM479" s="19"/>
      <c r="AN479" s="19"/>
      <c r="AO479" s="19"/>
      <c r="AP479" s="19">
        <f t="shared" si="187"/>
        <v>0</v>
      </c>
      <c r="AQ479" s="20">
        <f t="shared" si="174"/>
        <v>0</v>
      </c>
      <c r="AR479" s="19"/>
      <c r="AS479" s="19"/>
      <c r="AT479" s="19"/>
      <c r="AU479" s="19">
        <f t="shared" si="188"/>
        <v>0</v>
      </c>
      <c r="AV479" s="20">
        <f t="shared" si="175"/>
        <v>0</v>
      </c>
      <c r="AW479" s="19"/>
      <c r="AX479" s="19"/>
      <c r="AY479" s="19"/>
      <c r="AZ479" s="19">
        <f t="shared" si="189"/>
        <v>0</v>
      </c>
      <c r="BA479" s="18">
        <f t="shared" si="176"/>
        <v>0</v>
      </c>
      <c r="BB479" s="19"/>
      <c r="BC479" s="19"/>
      <c r="BD479" s="19"/>
      <c r="BE479" s="19">
        <f t="shared" si="190"/>
        <v>0</v>
      </c>
      <c r="BF479" s="18">
        <f t="shared" si="177"/>
        <v>0</v>
      </c>
      <c r="BG479" s="19"/>
      <c r="BH479" s="19"/>
      <c r="BI479" s="19"/>
      <c r="BJ479" s="19">
        <f t="shared" si="191"/>
        <v>0</v>
      </c>
      <c r="BK479" s="18">
        <f t="shared" si="178"/>
        <v>0</v>
      </c>
    </row>
    <row r="480" spans="1:63" ht="24" x14ac:dyDescent="0.25">
      <c r="A480" s="44">
        <v>209244001</v>
      </c>
      <c r="B480" s="46" t="s">
        <v>404</v>
      </c>
      <c r="C480" s="45">
        <f>VLOOKUP(A480,'[31]MD agosto datos (2)'!$B$1170:$J$1753,9,0)</f>
        <v>11.8</v>
      </c>
      <c r="D480" s="35">
        <f>VLOOKUP(A480,'[31]MD agosto datos (2)'!$B$2:$I$585,6,0)</f>
        <v>0</v>
      </c>
      <c r="E480" s="35">
        <f>VLOOKUP(A480,'[31]MD agosto datos (2)'!$B$2:$H$585,7,0)</f>
        <v>0</v>
      </c>
      <c r="F480" s="36">
        <f>VLOOKUP(A480,'[31]MD agosto datos (2)'!$B$2:$I$585,8,0)</f>
        <v>0</v>
      </c>
      <c r="G480" s="35">
        <f t="shared" si="179"/>
        <v>0</v>
      </c>
      <c r="H480" s="35">
        <f t="shared" si="180"/>
        <v>0</v>
      </c>
      <c r="I480" s="35">
        <f>VLOOKUP(A480,'[31]MD agosto datos (2)'!$B$586:$I$1169,6,0)</f>
        <v>0</v>
      </c>
      <c r="J480" s="35">
        <f>VLOOKUP(A480,'[31]MD agosto datos (2)'!$B$586:$I$1169,7,0)</f>
        <v>0</v>
      </c>
      <c r="K480" s="36">
        <f>VLOOKUP(A480,'[31]MD agosto datos (2)'!$B$586:$I$1169,8,0)</f>
        <v>0</v>
      </c>
      <c r="L480" s="40">
        <f t="shared" si="181"/>
        <v>0</v>
      </c>
      <c r="M480" s="41">
        <f t="shared" si="182"/>
        <v>0</v>
      </c>
      <c r="N480" s="35">
        <f>VLOOKUP(A480,'[31]MD agosto datos (2)'!$B$1170:$I$1753,6,0)</f>
        <v>0</v>
      </c>
      <c r="O480" s="35">
        <f>VLOOKUP(A480,'[31]MD agosto datos (2)'!$B$1170:$I$1753,7,0)</f>
        <v>0</v>
      </c>
      <c r="P480" s="36">
        <f>VLOOKUP(A480,'[31]MD agosto datos (2)'!$B$1170:$I$1753,8,0)</f>
        <v>0</v>
      </c>
      <c r="Q480" s="42">
        <f t="shared" si="183"/>
        <v>0</v>
      </c>
      <c r="R480" s="43">
        <f t="shared" si="184"/>
        <v>0</v>
      </c>
      <c r="S480" s="15"/>
      <c r="T480" s="16"/>
      <c r="U480" s="16"/>
      <c r="V480" s="17">
        <f t="shared" si="185"/>
        <v>0</v>
      </c>
      <c r="W480" s="18">
        <f t="shared" si="169"/>
        <v>0</v>
      </c>
      <c r="X480" s="16"/>
      <c r="Y480" s="16"/>
      <c r="Z480" s="16"/>
      <c r="AA480" s="19">
        <f t="shared" si="170"/>
        <v>0</v>
      </c>
      <c r="AB480" s="20">
        <f t="shared" si="171"/>
        <v>0</v>
      </c>
      <c r="AC480" s="16"/>
      <c r="AD480" s="21"/>
      <c r="AE480" s="21"/>
      <c r="AF480" s="19">
        <f t="shared" si="168"/>
        <v>0</v>
      </c>
      <c r="AG480" s="20">
        <f t="shared" si="172"/>
        <v>0</v>
      </c>
      <c r="AH480" s="19"/>
      <c r="AI480" s="19"/>
      <c r="AJ480" s="19"/>
      <c r="AK480" s="19">
        <f t="shared" si="186"/>
        <v>0</v>
      </c>
      <c r="AL480" s="20">
        <f t="shared" si="173"/>
        <v>0</v>
      </c>
      <c r="AM480" s="19"/>
      <c r="AN480" s="19"/>
      <c r="AO480" s="19"/>
      <c r="AP480" s="19">
        <f t="shared" si="187"/>
        <v>0</v>
      </c>
      <c r="AQ480" s="20">
        <f t="shared" si="174"/>
        <v>0</v>
      </c>
      <c r="AR480" s="19"/>
      <c r="AS480" s="19"/>
      <c r="AT480" s="19"/>
      <c r="AU480" s="19">
        <f t="shared" si="188"/>
        <v>0</v>
      </c>
      <c r="AV480" s="20">
        <f t="shared" si="175"/>
        <v>0</v>
      </c>
      <c r="AW480" s="19"/>
      <c r="AX480" s="19"/>
      <c r="AY480" s="19"/>
      <c r="AZ480" s="19">
        <f t="shared" si="189"/>
        <v>0</v>
      </c>
      <c r="BA480" s="18">
        <f t="shared" si="176"/>
        <v>0</v>
      </c>
      <c r="BB480" s="19"/>
      <c r="BC480" s="19"/>
      <c r="BD480" s="19"/>
      <c r="BE480" s="19">
        <f t="shared" si="190"/>
        <v>0</v>
      </c>
      <c r="BF480" s="18">
        <f t="shared" si="177"/>
        <v>0</v>
      </c>
      <c r="BG480" s="19"/>
      <c r="BH480" s="19"/>
      <c r="BI480" s="19"/>
      <c r="BJ480" s="19">
        <f t="shared" si="191"/>
        <v>0</v>
      </c>
      <c r="BK480" s="18">
        <f t="shared" si="178"/>
        <v>0</v>
      </c>
    </row>
    <row r="481" spans="1:63" ht="24" x14ac:dyDescent="0.25">
      <c r="A481" s="44">
        <v>209268501</v>
      </c>
      <c r="B481" s="46" t="s">
        <v>406</v>
      </c>
      <c r="C481" s="45">
        <f>VLOOKUP(A481,'[31]MD agosto datos (2)'!$B$1170:$J$1753,9,0)</f>
        <v>79</v>
      </c>
      <c r="D481" s="35">
        <f>VLOOKUP(A481,'[31]MD agosto datos (2)'!$B$2:$I$585,6,0)</f>
        <v>0</v>
      </c>
      <c r="E481" s="35">
        <f>VLOOKUP(A481,'[31]MD agosto datos (2)'!$B$2:$H$585,7,0)</f>
        <v>0</v>
      </c>
      <c r="F481" s="36">
        <f>VLOOKUP(A481,'[31]MD agosto datos (2)'!$B$2:$I$585,8,0)</f>
        <v>0</v>
      </c>
      <c r="G481" s="35">
        <f t="shared" si="179"/>
        <v>0</v>
      </c>
      <c r="H481" s="35">
        <f t="shared" si="180"/>
        <v>0</v>
      </c>
      <c r="I481" s="35">
        <f>VLOOKUP(A481,'[31]MD agosto datos (2)'!$B$586:$I$1169,6,0)</f>
        <v>0</v>
      </c>
      <c r="J481" s="35">
        <f>VLOOKUP(A481,'[31]MD agosto datos (2)'!$B$586:$I$1169,7,0)</f>
        <v>0</v>
      </c>
      <c r="K481" s="36">
        <f>VLOOKUP(A481,'[31]MD agosto datos (2)'!$B$586:$I$1169,8,0)</f>
        <v>0</v>
      </c>
      <c r="L481" s="40">
        <f t="shared" si="181"/>
        <v>0</v>
      </c>
      <c r="M481" s="41">
        <f t="shared" si="182"/>
        <v>0</v>
      </c>
      <c r="N481" s="35">
        <f>VLOOKUP(A481,'[31]MD agosto datos (2)'!$B$1170:$I$1753,6,0)</f>
        <v>0</v>
      </c>
      <c r="O481" s="35">
        <f>VLOOKUP(A481,'[31]MD agosto datos (2)'!$B$1170:$I$1753,7,0)</f>
        <v>0</v>
      </c>
      <c r="P481" s="36">
        <f>VLOOKUP(A481,'[31]MD agosto datos (2)'!$B$1170:$I$1753,8,0)</f>
        <v>0</v>
      </c>
      <c r="Q481" s="42">
        <f t="shared" si="183"/>
        <v>0</v>
      </c>
      <c r="R481" s="43">
        <f t="shared" si="184"/>
        <v>0</v>
      </c>
      <c r="S481" s="15"/>
      <c r="T481" s="16"/>
      <c r="U481" s="16"/>
      <c r="V481" s="17">
        <f t="shared" si="185"/>
        <v>0</v>
      </c>
      <c r="W481" s="18">
        <f t="shared" si="169"/>
        <v>0</v>
      </c>
      <c r="X481" s="16"/>
      <c r="Y481" s="16"/>
      <c r="Z481" s="16"/>
      <c r="AA481" s="19">
        <f t="shared" si="170"/>
        <v>0</v>
      </c>
      <c r="AB481" s="20">
        <f t="shared" si="171"/>
        <v>0</v>
      </c>
      <c r="AC481" s="16"/>
      <c r="AD481" s="21"/>
      <c r="AE481" s="21"/>
      <c r="AF481" s="19">
        <f t="shared" si="168"/>
        <v>0</v>
      </c>
      <c r="AG481" s="20">
        <f t="shared" si="172"/>
        <v>0</v>
      </c>
      <c r="AH481" s="19"/>
      <c r="AI481" s="19"/>
      <c r="AJ481" s="19"/>
      <c r="AK481" s="19">
        <f t="shared" si="186"/>
        <v>0</v>
      </c>
      <c r="AL481" s="20">
        <f t="shared" si="173"/>
        <v>0</v>
      </c>
      <c r="AM481" s="19"/>
      <c r="AN481" s="19"/>
      <c r="AO481" s="19"/>
      <c r="AP481" s="19">
        <f t="shared" si="187"/>
        <v>0</v>
      </c>
      <c r="AQ481" s="20">
        <f t="shared" si="174"/>
        <v>0</v>
      </c>
      <c r="AR481" s="19"/>
      <c r="AS481" s="19"/>
      <c r="AT481" s="19"/>
      <c r="AU481" s="19">
        <f t="shared" si="188"/>
        <v>0</v>
      </c>
      <c r="AV481" s="20">
        <f t="shared" si="175"/>
        <v>0</v>
      </c>
      <c r="AW481" s="19"/>
      <c r="AX481" s="19"/>
      <c r="AY481" s="19"/>
      <c r="AZ481" s="19">
        <f t="shared" si="189"/>
        <v>0</v>
      </c>
      <c r="BA481" s="18">
        <f t="shared" si="176"/>
        <v>0</v>
      </c>
      <c r="BB481" s="19"/>
      <c r="BC481" s="19"/>
      <c r="BD481" s="19"/>
      <c r="BE481" s="19">
        <f t="shared" si="190"/>
        <v>0</v>
      </c>
      <c r="BF481" s="18">
        <f t="shared" si="177"/>
        <v>0</v>
      </c>
      <c r="BG481" s="19"/>
      <c r="BH481" s="19"/>
      <c r="BI481" s="19"/>
      <c r="BJ481" s="19">
        <f t="shared" si="191"/>
        <v>0</v>
      </c>
      <c r="BK481" s="18">
        <f t="shared" si="178"/>
        <v>0</v>
      </c>
    </row>
    <row r="482" spans="1:63" ht="24" x14ac:dyDescent="0.25">
      <c r="A482" s="44">
        <v>209286501</v>
      </c>
      <c r="B482" s="46" t="s">
        <v>409</v>
      </c>
      <c r="C482" s="45">
        <f>VLOOKUP(A482,'[31]MD agosto datos (2)'!$B$1170:$J$1753,9,0)</f>
        <v>110</v>
      </c>
      <c r="D482" s="35">
        <f>VLOOKUP(A482,'[31]MD agosto datos (2)'!$B$2:$I$585,6,0)</f>
        <v>0</v>
      </c>
      <c r="E482" s="35">
        <f>VLOOKUP(A482,'[31]MD agosto datos (2)'!$B$2:$H$585,7,0)</f>
        <v>0</v>
      </c>
      <c r="F482" s="36">
        <f>VLOOKUP(A482,'[31]MD agosto datos (2)'!$B$2:$I$585,8,0)</f>
        <v>0</v>
      </c>
      <c r="G482" s="35">
        <f t="shared" si="179"/>
        <v>0</v>
      </c>
      <c r="H482" s="35">
        <f t="shared" si="180"/>
        <v>0</v>
      </c>
      <c r="I482" s="35">
        <f>VLOOKUP(A482,'[31]MD agosto datos (2)'!$B$586:$I$1169,6,0)</f>
        <v>0</v>
      </c>
      <c r="J482" s="35">
        <f>VLOOKUP(A482,'[31]MD agosto datos (2)'!$B$586:$I$1169,7,0)</f>
        <v>0</v>
      </c>
      <c r="K482" s="36">
        <f>VLOOKUP(A482,'[31]MD agosto datos (2)'!$B$586:$I$1169,8,0)</f>
        <v>0</v>
      </c>
      <c r="L482" s="40">
        <f t="shared" si="181"/>
        <v>0</v>
      </c>
      <c r="M482" s="41">
        <f t="shared" si="182"/>
        <v>0</v>
      </c>
      <c r="N482" s="35">
        <f>VLOOKUP(A482,'[31]MD agosto datos (2)'!$B$1170:$I$1753,6,0)</f>
        <v>0</v>
      </c>
      <c r="O482" s="35">
        <f>VLOOKUP(A482,'[31]MD agosto datos (2)'!$B$1170:$I$1753,7,0)</f>
        <v>0</v>
      </c>
      <c r="P482" s="36">
        <f>VLOOKUP(A482,'[31]MD agosto datos (2)'!$B$1170:$I$1753,8,0)</f>
        <v>0</v>
      </c>
      <c r="Q482" s="42">
        <f t="shared" si="183"/>
        <v>0</v>
      </c>
      <c r="R482" s="43">
        <f t="shared" si="184"/>
        <v>0</v>
      </c>
      <c r="S482" s="15"/>
      <c r="T482" s="16"/>
      <c r="U482" s="16"/>
      <c r="V482" s="17">
        <f t="shared" si="185"/>
        <v>0</v>
      </c>
      <c r="W482" s="18">
        <f t="shared" si="169"/>
        <v>0</v>
      </c>
      <c r="X482" s="16"/>
      <c r="Y482" s="16"/>
      <c r="Z482" s="16"/>
      <c r="AA482" s="19">
        <f t="shared" si="170"/>
        <v>0</v>
      </c>
      <c r="AB482" s="20">
        <f t="shared" si="171"/>
        <v>0</v>
      </c>
      <c r="AC482" s="16"/>
      <c r="AD482" s="21"/>
      <c r="AE482" s="21"/>
      <c r="AF482" s="19">
        <f t="shared" si="168"/>
        <v>0</v>
      </c>
      <c r="AG482" s="20">
        <f t="shared" si="172"/>
        <v>0</v>
      </c>
      <c r="AH482" s="19"/>
      <c r="AI482" s="19"/>
      <c r="AJ482" s="19"/>
      <c r="AK482" s="19">
        <f t="shared" si="186"/>
        <v>0</v>
      </c>
      <c r="AL482" s="20">
        <f t="shared" si="173"/>
        <v>0</v>
      </c>
      <c r="AM482" s="19"/>
      <c r="AN482" s="19"/>
      <c r="AO482" s="19"/>
      <c r="AP482" s="19">
        <f t="shared" si="187"/>
        <v>0</v>
      </c>
      <c r="AQ482" s="20">
        <f t="shared" si="174"/>
        <v>0</v>
      </c>
      <c r="AR482" s="19"/>
      <c r="AS482" s="19"/>
      <c r="AT482" s="19"/>
      <c r="AU482" s="19">
        <f t="shared" si="188"/>
        <v>0</v>
      </c>
      <c r="AV482" s="20">
        <f t="shared" si="175"/>
        <v>0</v>
      </c>
      <c r="AW482" s="19"/>
      <c r="AX482" s="19"/>
      <c r="AY482" s="19"/>
      <c r="AZ482" s="19">
        <f t="shared" si="189"/>
        <v>0</v>
      </c>
      <c r="BA482" s="18">
        <f t="shared" si="176"/>
        <v>0</v>
      </c>
      <c r="BB482" s="19"/>
      <c r="BC482" s="19"/>
      <c r="BD482" s="19"/>
      <c r="BE482" s="19">
        <f t="shared" si="190"/>
        <v>0</v>
      </c>
      <c r="BF482" s="18">
        <f t="shared" si="177"/>
        <v>0</v>
      </c>
      <c r="BG482" s="19"/>
      <c r="BH482" s="19"/>
      <c r="BI482" s="19"/>
      <c r="BJ482" s="19">
        <f t="shared" si="191"/>
        <v>0</v>
      </c>
      <c r="BK482" s="18">
        <f t="shared" si="178"/>
        <v>0</v>
      </c>
    </row>
    <row r="483" spans="1:63" x14ac:dyDescent="0.25">
      <c r="A483" s="44">
        <v>209286601</v>
      </c>
      <c r="B483" s="46" t="s">
        <v>410</v>
      </c>
      <c r="C483" s="45">
        <f>VLOOKUP(A483,'[31]MD agosto datos (2)'!$B$1170:$J$1753,9,0)</f>
        <v>82.722999999999999</v>
      </c>
      <c r="D483" s="35">
        <f>VLOOKUP(A483,'[31]MD agosto datos (2)'!$B$2:$I$585,6,0)</f>
        <v>0</v>
      </c>
      <c r="E483" s="35">
        <f>VLOOKUP(A483,'[31]MD agosto datos (2)'!$B$2:$H$585,7,0)</f>
        <v>24</v>
      </c>
      <c r="F483" s="36">
        <f>VLOOKUP(A483,'[31]MD agosto datos (2)'!$B$2:$I$585,8,0)</f>
        <v>0</v>
      </c>
      <c r="G483" s="35">
        <f t="shared" si="179"/>
        <v>24</v>
      </c>
      <c r="H483" s="35">
        <f t="shared" si="180"/>
        <v>1985.3519999999999</v>
      </c>
      <c r="I483" s="35">
        <f>VLOOKUP(A483,'[31]MD agosto datos (2)'!$B$586:$I$1169,6,0)</f>
        <v>0</v>
      </c>
      <c r="J483" s="35">
        <f>VLOOKUP(A483,'[31]MD agosto datos (2)'!$B$586:$I$1169,7,0)</f>
        <v>0</v>
      </c>
      <c r="K483" s="36">
        <f>VLOOKUP(A483,'[31]MD agosto datos (2)'!$B$586:$I$1169,8,0)</f>
        <v>0</v>
      </c>
      <c r="L483" s="40">
        <f t="shared" si="181"/>
        <v>0</v>
      </c>
      <c r="M483" s="41">
        <f t="shared" si="182"/>
        <v>0</v>
      </c>
      <c r="N483" s="35">
        <f>VLOOKUP(A483,'[31]MD agosto datos (2)'!$B$1170:$I$1753,6,0)</f>
        <v>24</v>
      </c>
      <c r="O483" s="35">
        <f>VLOOKUP(A483,'[31]MD agosto datos (2)'!$B$1170:$I$1753,7,0)</f>
        <v>0</v>
      </c>
      <c r="P483" s="36">
        <f>VLOOKUP(A483,'[31]MD agosto datos (2)'!$B$1170:$I$1753,8,0)</f>
        <v>0</v>
      </c>
      <c r="Q483" s="42">
        <f t="shared" si="183"/>
        <v>24</v>
      </c>
      <c r="R483" s="43">
        <f t="shared" si="184"/>
        <v>1985.3519999999999</v>
      </c>
      <c r="S483" s="15"/>
      <c r="T483" s="16"/>
      <c r="U483" s="16"/>
      <c r="V483" s="17">
        <f t="shared" si="185"/>
        <v>0</v>
      </c>
      <c r="W483" s="18">
        <f t="shared" si="169"/>
        <v>0</v>
      </c>
      <c r="X483" s="16"/>
      <c r="Y483" s="16"/>
      <c r="Z483" s="16"/>
      <c r="AA483" s="19">
        <f t="shared" si="170"/>
        <v>0</v>
      </c>
      <c r="AB483" s="20">
        <f t="shared" si="171"/>
        <v>0</v>
      </c>
      <c r="AC483" s="16"/>
      <c r="AD483" s="21"/>
      <c r="AE483" s="21"/>
      <c r="AF483" s="19">
        <f t="shared" si="168"/>
        <v>0</v>
      </c>
      <c r="AG483" s="20">
        <f t="shared" si="172"/>
        <v>0</v>
      </c>
      <c r="AH483" s="19"/>
      <c r="AI483" s="19"/>
      <c r="AJ483" s="19"/>
      <c r="AK483" s="19">
        <f t="shared" si="186"/>
        <v>0</v>
      </c>
      <c r="AL483" s="20">
        <f t="shared" si="173"/>
        <v>0</v>
      </c>
      <c r="AM483" s="19"/>
      <c r="AN483" s="19"/>
      <c r="AO483" s="19"/>
      <c r="AP483" s="19">
        <f t="shared" si="187"/>
        <v>0</v>
      </c>
      <c r="AQ483" s="20">
        <f t="shared" si="174"/>
        <v>0</v>
      </c>
      <c r="AR483" s="19"/>
      <c r="AS483" s="19"/>
      <c r="AT483" s="19"/>
      <c r="AU483" s="19">
        <f t="shared" si="188"/>
        <v>0</v>
      </c>
      <c r="AV483" s="20">
        <f t="shared" si="175"/>
        <v>0</v>
      </c>
      <c r="AW483" s="19"/>
      <c r="AX483" s="19"/>
      <c r="AY483" s="19"/>
      <c r="AZ483" s="19">
        <f t="shared" si="189"/>
        <v>0</v>
      </c>
      <c r="BA483" s="18">
        <f t="shared" si="176"/>
        <v>0</v>
      </c>
      <c r="BB483" s="19"/>
      <c r="BC483" s="19"/>
      <c r="BD483" s="19"/>
      <c r="BE483" s="19">
        <f t="shared" si="190"/>
        <v>0</v>
      </c>
      <c r="BF483" s="18">
        <f t="shared" si="177"/>
        <v>0</v>
      </c>
      <c r="BG483" s="19"/>
      <c r="BH483" s="19"/>
      <c r="BI483" s="19"/>
      <c r="BJ483" s="19">
        <f t="shared" si="191"/>
        <v>0</v>
      </c>
      <c r="BK483" s="18">
        <f t="shared" si="178"/>
        <v>0</v>
      </c>
    </row>
    <row r="484" spans="1:63" x14ac:dyDescent="0.25">
      <c r="A484" s="44">
        <v>209286701</v>
      </c>
      <c r="B484" s="46" t="s">
        <v>411</v>
      </c>
      <c r="C484" s="45">
        <f>VLOOKUP(A484,'[31]MD agosto datos (2)'!$B$1170:$J$1753,9,0)</f>
        <v>150</v>
      </c>
      <c r="D484" s="35">
        <f>VLOOKUP(A484,'[31]MD agosto datos (2)'!$B$2:$I$585,6,0)</f>
        <v>0</v>
      </c>
      <c r="E484" s="35">
        <f>VLOOKUP(A484,'[31]MD agosto datos (2)'!$B$2:$H$585,7,0)</f>
        <v>5</v>
      </c>
      <c r="F484" s="36">
        <f>VLOOKUP(A484,'[31]MD agosto datos (2)'!$B$2:$I$585,8,0)</f>
        <v>0</v>
      </c>
      <c r="G484" s="35">
        <f t="shared" si="179"/>
        <v>5</v>
      </c>
      <c r="H484" s="35">
        <f t="shared" si="180"/>
        <v>750</v>
      </c>
      <c r="I484" s="35">
        <f>VLOOKUP(A484,'[31]MD agosto datos (2)'!$B$586:$I$1169,6,0)</f>
        <v>0</v>
      </c>
      <c r="J484" s="35">
        <f>VLOOKUP(A484,'[31]MD agosto datos (2)'!$B$586:$I$1169,7,0)</f>
        <v>0</v>
      </c>
      <c r="K484" s="36">
        <f>VLOOKUP(A484,'[31]MD agosto datos (2)'!$B$586:$I$1169,8,0)</f>
        <v>0</v>
      </c>
      <c r="L484" s="40">
        <f t="shared" si="181"/>
        <v>0</v>
      </c>
      <c r="M484" s="41">
        <f t="shared" si="182"/>
        <v>0</v>
      </c>
      <c r="N484" s="35">
        <f>VLOOKUP(A484,'[31]MD agosto datos (2)'!$B$1170:$I$1753,6,0)</f>
        <v>5</v>
      </c>
      <c r="O484" s="35">
        <f>VLOOKUP(A484,'[31]MD agosto datos (2)'!$B$1170:$I$1753,7,0)</f>
        <v>0</v>
      </c>
      <c r="P484" s="36">
        <f>VLOOKUP(A484,'[31]MD agosto datos (2)'!$B$1170:$I$1753,8,0)</f>
        <v>0</v>
      </c>
      <c r="Q484" s="42">
        <f t="shared" si="183"/>
        <v>5</v>
      </c>
      <c r="R484" s="43">
        <f t="shared" si="184"/>
        <v>750</v>
      </c>
      <c r="S484" s="15"/>
      <c r="T484" s="16"/>
      <c r="U484" s="16"/>
      <c r="V484" s="17">
        <f t="shared" si="185"/>
        <v>0</v>
      </c>
      <c r="W484" s="18">
        <f t="shared" si="169"/>
        <v>0</v>
      </c>
      <c r="X484" s="16"/>
      <c r="Y484" s="16"/>
      <c r="Z484" s="16"/>
      <c r="AA484" s="19">
        <f t="shared" si="170"/>
        <v>0</v>
      </c>
      <c r="AB484" s="20">
        <f t="shared" si="171"/>
        <v>0</v>
      </c>
      <c r="AC484" s="16"/>
      <c r="AD484" s="21"/>
      <c r="AE484" s="21"/>
      <c r="AF484" s="19">
        <f t="shared" si="168"/>
        <v>0</v>
      </c>
      <c r="AG484" s="20">
        <f t="shared" si="172"/>
        <v>0</v>
      </c>
      <c r="AH484" s="19"/>
      <c r="AI484" s="19"/>
      <c r="AJ484" s="19"/>
      <c r="AK484" s="19">
        <f t="shared" si="186"/>
        <v>0</v>
      </c>
      <c r="AL484" s="20">
        <f t="shared" si="173"/>
        <v>0</v>
      </c>
      <c r="AM484" s="19"/>
      <c r="AN484" s="19"/>
      <c r="AO484" s="19"/>
      <c r="AP484" s="19">
        <f t="shared" si="187"/>
        <v>0</v>
      </c>
      <c r="AQ484" s="20">
        <f t="shared" si="174"/>
        <v>0</v>
      </c>
      <c r="AR484" s="19"/>
      <c r="AS484" s="19"/>
      <c r="AT484" s="19"/>
      <c r="AU484" s="19">
        <f t="shared" si="188"/>
        <v>0</v>
      </c>
      <c r="AV484" s="20">
        <f t="shared" si="175"/>
        <v>0</v>
      </c>
      <c r="AW484" s="19"/>
      <c r="AX484" s="19"/>
      <c r="AY484" s="19"/>
      <c r="AZ484" s="19">
        <f t="shared" si="189"/>
        <v>0</v>
      </c>
      <c r="BA484" s="18">
        <f t="shared" si="176"/>
        <v>0</v>
      </c>
      <c r="BB484" s="19"/>
      <c r="BC484" s="19"/>
      <c r="BD484" s="19"/>
      <c r="BE484" s="19">
        <f t="shared" si="190"/>
        <v>0</v>
      </c>
      <c r="BF484" s="18">
        <f t="shared" si="177"/>
        <v>0</v>
      </c>
      <c r="BG484" s="19"/>
      <c r="BH484" s="19"/>
      <c r="BI484" s="19"/>
      <c r="BJ484" s="19">
        <f t="shared" si="191"/>
        <v>0</v>
      </c>
      <c r="BK484" s="18">
        <f t="shared" si="178"/>
        <v>0</v>
      </c>
    </row>
    <row r="485" spans="1:63" x14ac:dyDescent="0.25">
      <c r="A485" s="44">
        <v>209296301</v>
      </c>
      <c r="B485" s="46" t="s">
        <v>413</v>
      </c>
      <c r="C485" s="45">
        <f>VLOOKUP(A485,'[31]MD agosto datos (2)'!$B$1170:$J$1753,9,0)</f>
        <v>183.75</v>
      </c>
      <c r="D485" s="35">
        <f>VLOOKUP(A485,'[31]MD agosto datos (2)'!$B$2:$I$585,6,0)</f>
        <v>0</v>
      </c>
      <c r="E485" s="35">
        <f>VLOOKUP(A485,'[31]MD agosto datos (2)'!$B$2:$H$585,7,0)</f>
        <v>0</v>
      </c>
      <c r="F485" s="36">
        <f>VLOOKUP(A485,'[31]MD agosto datos (2)'!$B$2:$I$585,8,0)</f>
        <v>0</v>
      </c>
      <c r="G485" s="35">
        <f t="shared" si="179"/>
        <v>0</v>
      </c>
      <c r="H485" s="35">
        <f t="shared" si="180"/>
        <v>0</v>
      </c>
      <c r="I485" s="35">
        <f>VLOOKUP(A485,'[31]MD agosto datos (2)'!$B$586:$I$1169,6,0)</f>
        <v>0</v>
      </c>
      <c r="J485" s="35">
        <f>VLOOKUP(A485,'[31]MD agosto datos (2)'!$B$586:$I$1169,7,0)</f>
        <v>0</v>
      </c>
      <c r="K485" s="36">
        <f>VLOOKUP(A485,'[31]MD agosto datos (2)'!$B$586:$I$1169,8,0)</f>
        <v>0</v>
      </c>
      <c r="L485" s="40">
        <f t="shared" si="181"/>
        <v>0</v>
      </c>
      <c r="M485" s="41">
        <f t="shared" si="182"/>
        <v>0</v>
      </c>
      <c r="N485" s="35">
        <f>VLOOKUP(A485,'[31]MD agosto datos (2)'!$B$1170:$I$1753,6,0)</f>
        <v>0</v>
      </c>
      <c r="O485" s="35">
        <f>VLOOKUP(A485,'[31]MD agosto datos (2)'!$B$1170:$I$1753,7,0)</f>
        <v>0</v>
      </c>
      <c r="P485" s="36">
        <f>VLOOKUP(A485,'[31]MD agosto datos (2)'!$B$1170:$I$1753,8,0)</f>
        <v>0</v>
      </c>
      <c r="Q485" s="42">
        <f t="shared" si="183"/>
        <v>0</v>
      </c>
      <c r="R485" s="43">
        <f t="shared" si="184"/>
        <v>0</v>
      </c>
      <c r="S485" s="15"/>
      <c r="T485" s="16"/>
      <c r="U485" s="16"/>
      <c r="V485" s="17">
        <f t="shared" si="185"/>
        <v>0</v>
      </c>
      <c r="W485" s="18">
        <f t="shared" si="169"/>
        <v>0</v>
      </c>
      <c r="X485" s="16"/>
      <c r="Y485" s="16"/>
      <c r="Z485" s="16"/>
      <c r="AA485" s="19">
        <f t="shared" si="170"/>
        <v>0</v>
      </c>
      <c r="AB485" s="20">
        <f t="shared" si="171"/>
        <v>0</v>
      </c>
      <c r="AC485" s="16"/>
      <c r="AD485" s="21"/>
      <c r="AE485" s="21"/>
      <c r="AF485" s="19">
        <f t="shared" si="168"/>
        <v>0</v>
      </c>
      <c r="AG485" s="20">
        <f t="shared" si="172"/>
        <v>0</v>
      </c>
      <c r="AH485" s="19"/>
      <c r="AI485" s="19"/>
      <c r="AJ485" s="19"/>
      <c r="AK485" s="19">
        <f t="shared" si="186"/>
        <v>0</v>
      </c>
      <c r="AL485" s="20">
        <f t="shared" si="173"/>
        <v>0</v>
      </c>
      <c r="AM485" s="19"/>
      <c r="AN485" s="19"/>
      <c r="AO485" s="19"/>
      <c r="AP485" s="19">
        <f t="shared" si="187"/>
        <v>0</v>
      </c>
      <c r="AQ485" s="20">
        <f t="shared" si="174"/>
        <v>0</v>
      </c>
      <c r="AR485" s="19"/>
      <c r="AS485" s="19"/>
      <c r="AT485" s="19"/>
      <c r="AU485" s="19">
        <f t="shared" si="188"/>
        <v>0</v>
      </c>
      <c r="AV485" s="20">
        <f t="shared" si="175"/>
        <v>0</v>
      </c>
      <c r="AW485" s="19"/>
      <c r="AX485" s="19"/>
      <c r="AY485" s="19"/>
      <c r="AZ485" s="19">
        <f t="shared" si="189"/>
        <v>0</v>
      </c>
      <c r="BA485" s="18">
        <f t="shared" si="176"/>
        <v>0</v>
      </c>
      <c r="BB485" s="19"/>
      <c r="BC485" s="19"/>
      <c r="BD485" s="19"/>
      <c r="BE485" s="19">
        <f t="shared" si="190"/>
        <v>0</v>
      </c>
      <c r="BF485" s="18">
        <f t="shared" si="177"/>
        <v>0</v>
      </c>
      <c r="BG485" s="19"/>
      <c r="BH485" s="19"/>
      <c r="BI485" s="19"/>
      <c r="BJ485" s="19">
        <f t="shared" si="191"/>
        <v>0</v>
      </c>
      <c r="BK485" s="18">
        <f t="shared" si="178"/>
        <v>0</v>
      </c>
    </row>
    <row r="486" spans="1:63" x14ac:dyDescent="0.25">
      <c r="A486" s="44">
        <v>209313501</v>
      </c>
      <c r="B486" s="46" t="s">
        <v>415</v>
      </c>
      <c r="C486" s="45">
        <f>VLOOKUP(A486,'[31]MD agosto datos (2)'!$B$1170:$J$1753,9,0)</f>
        <v>5.14</v>
      </c>
      <c r="D486" s="35">
        <f>VLOOKUP(A486,'[31]MD agosto datos (2)'!$B$2:$I$585,6,0)</f>
        <v>0</v>
      </c>
      <c r="E486" s="35">
        <f>VLOOKUP(A486,'[31]MD agosto datos (2)'!$B$2:$H$585,7,0)</f>
        <v>0</v>
      </c>
      <c r="F486" s="36">
        <f>VLOOKUP(A486,'[31]MD agosto datos (2)'!$B$2:$I$585,8,0)</f>
        <v>0</v>
      </c>
      <c r="G486" s="35">
        <f t="shared" si="179"/>
        <v>0</v>
      </c>
      <c r="H486" s="35">
        <f t="shared" si="180"/>
        <v>0</v>
      </c>
      <c r="I486" s="35">
        <f>VLOOKUP(A486,'[31]MD agosto datos (2)'!$B$586:$I$1169,6,0)</f>
        <v>382</v>
      </c>
      <c r="J486" s="35">
        <f>VLOOKUP(A486,'[31]MD agosto datos (2)'!$B$586:$I$1169,7,0)</f>
        <v>12</v>
      </c>
      <c r="K486" s="36">
        <f>VLOOKUP(A486,'[31]MD agosto datos (2)'!$B$586:$I$1169,8,0)</f>
        <v>0</v>
      </c>
      <c r="L486" s="40">
        <f t="shared" si="181"/>
        <v>394</v>
      </c>
      <c r="M486" s="41">
        <f t="shared" si="182"/>
        <v>2025.1599999999999</v>
      </c>
      <c r="N486" s="35">
        <f>VLOOKUP(A486,'[31]MD agosto datos (2)'!$B$1170:$I$1753,6,0)</f>
        <v>270</v>
      </c>
      <c r="O486" s="35">
        <f>VLOOKUP(A486,'[31]MD agosto datos (2)'!$B$1170:$I$1753,7,0)</f>
        <v>12</v>
      </c>
      <c r="P486" s="36">
        <f>VLOOKUP(A486,'[31]MD agosto datos (2)'!$B$1170:$I$1753,8,0)</f>
        <v>0</v>
      </c>
      <c r="Q486" s="42">
        <f t="shared" si="183"/>
        <v>282</v>
      </c>
      <c r="R486" s="43">
        <f t="shared" si="184"/>
        <v>1449.48</v>
      </c>
      <c r="S486" s="15"/>
      <c r="T486" s="16"/>
      <c r="U486" s="16"/>
      <c r="V486" s="17">
        <f t="shared" si="185"/>
        <v>0</v>
      </c>
      <c r="W486" s="18">
        <f t="shared" si="169"/>
        <v>0</v>
      </c>
      <c r="X486" s="16"/>
      <c r="Y486" s="16"/>
      <c r="Z486" s="16"/>
      <c r="AA486" s="19">
        <f t="shared" si="170"/>
        <v>0</v>
      </c>
      <c r="AB486" s="20">
        <f t="shared" si="171"/>
        <v>0</v>
      </c>
      <c r="AC486" s="16"/>
      <c r="AD486" s="21"/>
      <c r="AE486" s="21"/>
      <c r="AF486" s="19">
        <f t="shared" si="168"/>
        <v>0</v>
      </c>
      <c r="AG486" s="20">
        <f t="shared" si="172"/>
        <v>0</v>
      </c>
      <c r="AH486" s="19"/>
      <c r="AI486" s="19"/>
      <c r="AJ486" s="19"/>
      <c r="AK486" s="19">
        <f t="shared" si="186"/>
        <v>0</v>
      </c>
      <c r="AL486" s="20">
        <f t="shared" si="173"/>
        <v>0</v>
      </c>
      <c r="AM486" s="19"/>
      <c r="AN486" s="19"/>
      <c r="AO486" s="19"/>
      <c r="AP486" s="19">
        <f t="shared" si="187"/>
        <v>0</v>
      </c>
      <c r="AQ486" s="20">
        <f t="shared" si="174"/>
        <v>0</v>
      </c>
      <c r="AR486" s="19"/>
      <c r="AS486" s="19"/>
      <c r="AT486" s="19"/>
      <c r="AU486" s="19">
        <f t="shared" si="188"/>
        <v>0</v>
      </c>
      <c r="AV486" s="20">
        <f t="shared" si="175"/>
        <v>0</v>
      </c>
      <c r="AW486" s="19"/>
      <c r="AX486" s="19"/>
      <c r="AY486" s="19"/>
      <c r="AZ486" s="19">
        <f t="shared" si="189"/>
        <v>0</v>
      </c>
      <c r="BA486" s="18">
        <f t="shared" si="176"/>
        <v>0</v>
      </c>
      <c r="BB486" s="19"/>
      <c r="BC486" s="19"/>
      <c r="BD486" s="19"/>
      <c r="BE486" s="19">
        <f t="shared" si="190"/>
        <v>0</v>
      </c>
      <c r="BF486" s="18">
        <f t="shared" si="177"/>
        <v>0</v>
      </c>
      <c r="BG486" s="19"/>
      <c r="BH486" s="19"/>
      <c r="BI486" s="19"/>
      <c r="BJ486" s="19">
        <f t="shared" si="191"/>
        <v>0</v>
      </c>
      <c r="BK486" s="18">
        <f t="shared" si="178"/>
        <v>0</v>
      </c>
    </row>
    <row r="487" spans="1:63" ht="24" x14ac:dyDescent="0.25">
      <c r="A487" s="44">
        <v>209321101</v>
      </c>
      <c r="B487" s="46" t="s">
        <v>416</v>
      </c>
      <c r="C487" s="45">
        <f>VLOOKUP(A487,'[31]MD agosto datos (2)'!$B$1170:$J$1753,9,0)</f>
        <v>37.125</v>
      </c>
      <c r="D487" s="35">
        <f>VLOOKUP(A487,'[31]MD agosto datos (2)'!$B$2:$I$585,6,0)</f>
        <v>0</v>
      </c>
      <c r="E487" s="35">
        <f>VLOOKUP(A487,'[31]MD agosto datos (2)'!$B$2:$H$585,7,0)</f>
        <v>0</v>
      </c>
      <c r="F487" s="36">
        <f>VLOOKUP(A487,'[31]MD agosto datos (2)'!$B$2:$I$585,8,0)</f>
        <v>0</v>
      </c>
      <c r="G487" s="35">
        <f t="shared" si="179"/>
        <v>0</v>
      </c>
      <c r="H487" s="35">
        <f t="shared" si="180"/>
        <v>0</v>
      </c>
      <c r="I487" s="35">
        <f>VLOOKUP(A487,'[31]MD agosto datos (2)'!$B$586:$I$1169,6,0)</f>
        <v>0</v>
      </c>
      <c r="J487" s="35">
        <f>VLOOKUP(A487,'[31]MD agosto datos (2)'!$B$586:$I$1169,7,0)</f>
        <v>0</v>
      </c>
      <c r="K487" s="36">
        <f>VLOOKUP(A487,'[31]MD agosto datos (2)'!$B$586:$I$1169,8,0)</f>
        <v>0</v>
      </c>
      <c r="L487" s="40">
        <f t="shared" si="181"/>
        <v>0</v>
      </c>
      <c r="M487" s="41">
        <f t="shared" si="182"/>
        <v>0</v>
      </c>
      <c r="N487" s="35">
        <f>VLOOKUP(A487,'[31]MD agosto datos (2)'!$B$1170:$I$1753,6,0)</f>
        <v>0</v>
      </c>
      <c r="O487" s="35">
        <f>VLOOKUP(A487,'[31]MD agosto datos (2)'!$B$1170:$I$1753,7,0)</f>
        <v>0</v>
      </c>
      <c r="P487" s="36">
        <f>VLOOKUP(A487,'[31]MD agosto datos (2)'!$B$1170:$I$1753,8,0)</f>
        <v>0</v>
      </c>
      <c r="Q487" s="42">
        <f t="shared" si="183"/>
        <v>0</v>
      </c>
      <c r="R487" s="43">
        <f t="shared" si="184"/>
        <v>0</v>
      </c>
      <c r="S487" s="15"/>
      <c r="T487" s="16"/>
      <c r="U487" s="16"/>
      <c r="V487" s="17">
        <f t="shared" si="185"/>
        <v>0</v>
      </c>
      <c r="W487" s="18">
        <f t="shared" si="169"/>
        <v>0</v>
      </c>
      <c r="X487" s="16"/>
      <c r="Y487" s="16"/>
      <c r="Z487" s="16"/>
      <c r="AA487" s="19">
        <f t="shared" si="170"/>
        <v>0</v>
      </c>
      <c r="AB487" s="20">
        <f t="shared" si="171"/>
        <v>0</v>
      </c>
      <c r="AC487" s="16"/>
      <c r="AD487" s="21"/>
      <c r="AE487" s="21"/>
      <c r="AF487" s="19">
        <f t="shared" si="168"/>
        <v>0</v>
      </c>
      <c r="AG487" s="20">
        <f t="shared" si="172"/>
        <v>0</v>
      </c>
      <c r="AH487" s="19"/>
      <c r="AI487" s="19"/>
      <c r="AJ487" s="19"/>
      <c r="AK487" s="19">
        <f t="shared" si="186"/>
        <v>0</v>
      </c>
      <c r="AL487" s="20">
        <f t="shared" si="173"/>
        <v>0</v>
      </c>
      <c r="AM487" s="19"/>
      <c r="AN487" s="19"/>
      <c r="AO487" s="19"/>
      <c r="AP487" s="19">
        <f t="shared" si="187"/>
        <v>0</v>
      </c>
      <c r="AQ487" s="20">
        <f t="shared" si="174"/>
        <v>0</v>
      </c>
      <c r="AR487" s="19"/>
      <c r="AS487" s="19"/>
      <c r="AT487" s="19"/>
      <c r="AU487" s="19">
        <f t="shared" si="188"/>
        <v>0</v>
      </c>
      <c r="AV487" s="20">
        <f t="shared" si="175"/>
        <v>0</v>
      </c>
      <c r="AW487" s="19"/>
      <c r="AX487" s="19"/>
      <c r="AY487" s="19"/>
      <c r="AZ487" s="19">
        <f t="shared" si="189"/>
        <v>0</v>
      </c>
      <c r="BA487" s="18">
        <f t="shared" si="176"/>
        <v>0</v>
      </c>
      <c r="BB487" s="19"/>
      <c r="BC487" s="19"/>
      <c r="BD487" s="19"/>
      <c r="BE487" s="19">
        <f t="shared" si="190"/>
        <v>0</v>
      </c>
      <c r="BF487" s="18">
        <f t="shared" si="177"/>
        <v>0</v>
      </c>
      <c r="BG487" s="19"/>
      <c r="BH487" s="19"/>
      <c r="BI487" s="19"/>
      <c r="BJ487" s="19">
        <f t="shared" si="191"/>
        <v>0</v>
      </c>
      <c r="BK487" s="18">
        <f t="shared" si="178"/>
        <v>0</v>
      </c>
    </row>
    <row r="488" spans="1:63" ht="24" x14ac:dyDescent="0.25">
      <c r="A488" s="44">
        <v>209332801</v>
      </c>
      <c r="B488" s="46" t="s">
        <v>417</v>
      </c>
      <c r="C488" s="45">
        <f>VLOOKUP(A488,'[31]MD agosto datos (2)'!$B$1170:$J$1753,9,0)</f>
        <v>30</v>
      </c>
      <c r="D488" s="35">
        <f>VLOOKUP(A488,'[31]MD agosto datos (2)'!$B$2:$I$585,6,0)</f>
        <v>0</v>
      </c>
      <c r="E488" s="35">
        <f>VLOOKUP(A488,'[31]MD agosto datos (2)'!$B$2:$H$585,7,0)</f>
        <v>0</v>
      </c>
      <c r="F488" s="36">
        <f>VLOOKUP(A488,'[31]MD agosto datos (2)'!$B$2:$I$585,8,0)</f>
        <v>0</v>
      </c>
      <c r="G488" s="35">
        <f t="shared" si="179"/>
        <v>0</v>
      </c>
      <c r="H488" s="35">
        <f t="shared" si="180"/>
        <v>0</v>
      </c>
      <c r="I488" s="35">
        <f>VLOOKUP(A488,'[31]MD agosto datos (2)'!$B$586:$I$1169,6,0)</f>
        <v>0</v>
      </c>
      <c r="J488" s="35">
        <f>VLOOKUP(A488,'[31]MD agosto datos (2)'!$B$586:$I$1169,7,0)</f>
        <v>0</v>
      </c>
      <c r="K488" s="36">
        <f>VLOOKUP(A488,'[31]MD agosto datos (2)'!$B$586:$I$1169,8,0)</f>
        <v>0</v>
      </c>
      <c r="L488" s="40">
        <f t="shared" si="181"/>
        <v>0</v>
      </c>
      <c r="M488" s="41">
        <f t="shared" si="182"/>
        <v>0</v>
      </c>
      <c r="N488" s="35">
        <f>VLOOKUP(A488,'[31]MD agosto datos (2)'!$B$1170:$I$1753,6,0)</f>
        <v>0</v>
      </c>
      <c r="O488" s="35">
        <f>VLOOKUP(A488,'[31]MD agosto datos (2)'!$B$1170:$I$1753,7,0)</f>
        <v>0</v>
      </c>
      <c r="P488" s="36">
        <f>VLOOKUP(A488,'[31]MD agosto datos (2)'!$B$1170:$I$1753,8,0)</f>
        <v>0</v>
      </c>
      <c r="Q488" s="42">
        <f t="shared" si="183"/>
        <v>0</v>
      </c>
      <c r="R488" s="43">
        <f t="shared" si="184"/>
        <v>0</v>
      </c>
      <c r="S488" s="15"/>
      <c r="T488" s="16"/>
      <c r="U488" s="16"/>
      <c r="V488" s="17">
        <f t="shared" si="185"/>
        <v>0</v>
      </c>
      <c r="W488" s="18">
        <f t="shared" si="169"/>
        <v>0</v>
      </c>
      <c r="X488" s="16"/>
      <c r="Y488" s="16"/>
      <c r="Z488" s="16"/>
      <c r="AA488" s="19">
        <f t="shared" si="170"/>
        <v>0</v>
      </c>
      <c r="AB488" s="20">
        <f t="shared" si="171"/>
        <v>0</v>
      </c>
      <c r="AC488" s="16"/>
      <c r="AD488" s="21"/>
      <c r="AE488" s="21"/>
      <c r="AF488" s="19">
        <f t="shared" si="168"/>
        <v>0</v>
      </c>
      <c r="AG488" s="20">
        <f t="shared" si="172"/>
        <v>0</v>
      </c>
      <c r="AH488" s="19"/>
      <c r="AI488" s="19"/>
      <c r="AJ488" s="19"/>
      <c r="AK488" s="19">
        <f t="shared" si="186"/>
        <v>0</v>
      </c>
      <c r="AL488" s="20">
        <f t="shared" si="173"/>
        <v>0</v>
      </c>
      <c r="AM488" s="19"/>
      <c r="AN488" s="19"/>
      <c r="AO488" s="19"/>
      <c r="AP488" s="19">
        <f t="shared" si="187"/>
        <v>0</v>
      </c>
      <c r="AQ488" s="20">
        <f t="shared" si="174"/>
        <v>0</v>
      </c>
      <c r="AR488" s="19"/>
      <c r="AS488" s="19"/>
      <c r="AT488" s="19"/>
      <c r="AU488" s="19">
        <f t="shared" si="188"/>
        <v>0</v>
      </c>
      <c r="AV488" s="20">
        <f t="shared" si="175"/>
        <v>0</v>
      </c>
      <c r="AW488" s="19"/>
      <c r="AX488" s="19"/>
      <c r="AY488" s="19"/>
      <c r="AZ488" s="19">
        <f t="shared" si="189"/>
        <v>0</v>
      </c>
      <c r="BA488" s="18">
        <f t="shared" si="176"/>
        <v>0</v>
      </c>
      <c r="BB488" s="19"/>
      <c r="BC488" s="19"/>
      <c r="BD488" s="19"/>
      <c r="BE488" s="19">
        <f t="shared" si="190"/>
        <v>0</v>
      </c>
      <c r="BF488" s="18">
        <f t="shared" si="177"/>
        <v>0</v>
      </c>
      <c r="BG488" s="19"/>
      <c r="BH488" s="19"/>
      <c r="BI488" s="19"/>
      <c r="BJ488" s="19">
        <f t="shared" si="191"/>
        <v>0</v>
      </c>
      <c r="BK488" s="18">
        <f t="shared" si="178"/>
        <v>0</v>
      </c>
    </row>
    <row r="489" spans="1:63" ht="24" x14ac:dyDescent="0.25">
      <c r="A489" s="44">
        <v>209338801</v>
      </c>
      <c r="B489" s="46" t="s">
        <v>419</v>
      </c>
      <c r="C489" s="45">
        <f>VLOOKUP(A489,'[31]MD agosto datos (2)'!$B$1170:$J$1753,9,0)</f>
        <v>36.640999999999998</v>
      </c>
      <c r="D489" s="35">
        <f>VLOOKUP(A489,'[31]MD agosto datos (2)'!$B$2:$I$585,6,0)</f>
        <v>0</v>
      </c>
      <c r="E489" s="35">
        <f>VLOOKUP(A489,'[31]MD agosto datos (2)'!$B$2:$H$585,7,0)</f>
        <v>0</v>
      </c>
      <c r="F489" s="36">
        <f>VLOOKUP(A489,'[31]MD agosto datos (2)'!$B$2:$I$585,8,0)</f>
        <v>0</v>
      </c>
      <c r="G489" s="35">
        <f t="shared" si="179"/>
        <v>0</v>
      </c>
      <c r="H489" s="35">
        <f t="shared" si="180"/>
        <v>0</v>
      </c>
      <c r="I489" s="35">
        <f>VLOOKUP(A489,'[31]MD agosto datos (2)'!$B$586:$I$1169,6,0)</f>
        <v>0</v>
      </c>
      <c r="J489" s="35">
        <f>VLOOKUP(A489,'[31]MD agosto datos (2)'!$B$586:$I$1169,7,0)</f>
        <v>0</v>
      </c>
      <c r="K489" s="36">
        <f>VLOOKUP(A489,'[31]MD agosto datos (2)'!$B$586:$I$1169,8,0)</f>
        <v>0</v>
      </c>
      <c r="L489" s="40">
        <f t="shared" si="181"/>
        <v>0</v>
      </c>
      <c r="M489" s="41">
        <f t="shared" si="182"/>
        <v>0</v>
      </c>
      <c r="N489" s="35">
        <f>VLOOKUP(A489,'[31]MD agosto datos (2)'!$B$1170:$I$1753,6,0)</f>
        <v>0</v>
      </c>
      <c r="O489" s="35">
        <f>VLOOKUP(A489,'[31]MD agosto datos (2)'!$B$1170:$I$1753,7,0)</f>
        <v>0</v>
      </c>
      <c r="P489" s="36">
        <f>VLOOKUP(A489,'[31]MD agosto datos (2)'!$B$1170:$I$1753,8,0)</f>
        <v>0</v>
      </c>
      <c r="Q489" s="42">
        <f t="shared" si="183"/>
        <v>0</v>
      </c>
      <c r="R489" s="43">
        <f t="shared" si="184"/>
        <v>0</v>
      </c>
      <c r="S489" s="15"/>
      <c r="T489" s="16"/>
      <c r="U489" s="16"/>
      <c r="V489" s="17">
        <f t="shared" si="185"/>
        <v>0</v>
      </c>
      <c r="W489" s="18">
        <f t="shared" si="169"/>
        <v>0</v>
      </c>
      <c r="X489" s="16"/>
      <c r="Y489" s="16"/>
      <c r="Z489" s="16"/>
      <c r="AA489" s="19">
        <f t="shared" si="170"/>
        <v>0</v>
      </c>
      <c r="AB489" s="20">
        <f t="shared" si="171"/>
        <v>0</v>
      </c>
      <c r="AC489" s="16"/>
      <c r="AD489" s="21"/>
      <c r="AE489" s="21"/>
      <c r="AF489" s="19">
        <f t="shared" si="168"/>
        <v>0</v>
      </c>
      <c r="AG489" s="20">
        <f t="shared" si="172"/>
        <v>0</v>
      </c>
      <c r="AH489" s="19"/>
      <c r="AI489" s="19"/>
      <c r="AJ489" s="19"/>
      <c r="AK489" s="19">
        <f t="shared" si="186"/>
        <v>0</v>
      </c>
      <c r="AL489" s="20">
        <f t="shared" si="173"/>
        <v>0</v>
      </c>
      <c r="AM489" s="19"/>
      <c r="AN489" s="19"/>
      <c r="AO489" s="19"/>
      <c r="AP489" s="19">
        <f t="shared" si="187"/>
        <v>0</v>
      </c>
      <c r="AQ489" s="20">
        <f t="shared" si="174"/>
        <v>0</v>
      </c>
      <c r="AR489" s="19"/>
      <c r="AS489" s="19"/>
      <c r="AT489" s="19"/>
      <c r="AU489" s="19">
        <f t="shared" si="188"/>
        <v>0</v>
      </c>
      <c r="AV489" s="20">
        <f t="shared" si="175"/>
        <v>0</v>
      </c>
      <c r="AW489" s="19"/>
      <c r="AX489" s="19"/>
      <c r="AY489" s="19"/>
      <c r="AZ489" s="19">
        <f t="shared" si="189"/>
        <v>0</v>
      </c>
      <c r="BA489" s="18">
        <f t="shared" si="176"/>
        <v>0</v>
      </c>
      <c r="BB489" s="19"/>
      <c r="BC489" s="19"/>
      <c r="BD489" s="19"/>
      <c r="BE489" s="19">
        <f t="shared" si="190"/>
        <v>0</v>
      </c>
      <c r="BF489" s="18">
        <f t="shared" si="177"/>
        <v>0</v>
      </c>
      <c r="BG489" s="19"/>
      <c r="BH489" s="19"/>
      <c r="BI489" s="19"/>
      <c r="BJ489" s="19">
        <f t="shared" si="191"/>
        <v>0</v>
      </c>
      <c r="BK489" s="18">
        <f t="shared" si="178"/>
        <v>0</v>
      </c>
    </row>
    <row r="490" spans="1:63" x14ac:dyDescent="0.25">
      <c r="A490" s="44">
        <v>209355401</v>
      </c>
      <c r="B490" s="46" t="s">
        <v>420</v>
      </c>
      <c r="C490" s="45">
        <f>VLOOKUP(A490,'[31]MD agosto datos (2)'!$B$1170:$J$1753,9,0)</f>
        <v>0.08</v>
      </c>
      <c r="D490" s="35">
        <f>VLOOKUP(A490,'[31]MD agosto datos (2)'!$B$2:$I$585,6,0)</f>
        <v>0</v>
      </c>
      <c r="E490" s="35">
        <f>VLOOKUP(A490,'[31]MD agosto datos (2)'!$B$2:$H$585,7,0)</f>
        <v>0</v>
      </c>
      <c r="F490" s="36">
        <f>VLOOKUP(A490,'[31]MD agosto datos (2)'!$B$2:$I$585,8,0)</f>
        <v>0</v>
      </c>
      <c r="G490" s="35">
        <f t="shared" si="179"/>
        <v>0</v>
      </c>
      <c r="H490" s="35">
        <f t="shared" si="180"/>
        <v>0</v>
      </c>
      <c r="I490" s="35">
        <f>VLOOKUP(A490,'[31]MD agosto datos (2)'!$B$586:$I$1169,6,0)</f>
        <v>0</v>
      </c>
      <c r="J490" s="35">
        <f>VLOOKUP(A490,'[31]MD agosto datos (2)'!$B$586:$I$1169,7,0)</f>
        <v>0</v>
      </c>
      <c r="K490" s="36">
        <f>VLOOKUP(A490,'[31]MD agosto datos (2)'!$B$586:$I$1169,8,0)</f>
        <v>0</v>
      </c>
      <c r="L490" s="40">
        <f t="shared" si="181"/>
        <v>0</v>
      </c>
      <c r="M490" s="41">
        <f t="shared" si="182"/>
        <v>0</v>
      </c>
      <c r="N490" s="35">
        <f>VLOOKUP(A490,'[31]MD agosto datos (2)'!$B$1170:$I$1753,6,0)</f>
        <v>0</v>
      </c>
      <c r="O490" s="35">
        <f>VLOOKUP(A490,'[31]MD agosto datos (2)'!$B$1170:$I$1753,7,0)</f>
        <v>0</v>
      </c>
      <c r="P490" s="36">
        <f>VLOOKUP(A490,'[31]MD agosto datos (2)'!$B$1170:$I$1753,8,0)</f>
        <v>0</v>
      </c>
      <c r="Q490" s="42">
        <f t="shared" si="183"/>
        <v>0</v>
      </c>
      <c r="R490" s="43">
        <f t="shared" si="184"/>
        <v>0</v>
      </c>
      <c r="S490" s="15"/>
      <c r="T490" s="16"/>
      <c r="U490" s="16"/>
      <c r="V490" s="17">
        <f t="shared" si="185"/>
        <v>0</v>
      </c>
      <c r="W490" s="18">
        <f t="shared" si="169"/>
        <v>0</v>
      </c>
      <c r="X490" s="16"/>
      <c r="Y490" s="16"/>
      <c r="Z490" s="16"/>
      <c r="AA490" s="19">
        <f t="shared" si="170"/>
        <v>0</v>
      </c>
      <c r="AB490" s="20">
        <f t="shared" si="171"/>
        <v>0</v>
      </c>
      <c r="AC490" s="16"/>
      <c r="AD490" s="21"/>
      <c r="AE490" s="21"/>
      <c r="AF490" s="19">
        <f t="shared" si="168"/>
        <v>0</v>
      </c>
      <c r="AG490" s="20">
        <f t="shared" si="172"/>
        <v>0</v>
      </c>
      <c r="AH490" s="19"/>
      <c r="AI490" s="19"/>
      <c r="AJ490" s="19"/>
      <c r="AK490" s="19">
        <f t="shared" si="186"/>
        <v>0</v>
      </c>
      <c r="AL490" s="20">
        <f t="shared" si="173"/>
        <v>0</v>
      </c>
      <c r="AM490" s="19"/>
      <c r="AN490" s="19"/>
      <c r="AO490" s="19"/>
      <c r="AP490" s="19">
        <f t="shared" si="187"/>
        <v>0</v>
      </c>
      <c r="AQ490" s="20">
        <f t="shared" si="174"/>
        <v>0</v>
      </c>
      <c r="AR490" s="19"/>
      <c r="AS490" s="19"/>
      <c r="AT490" s="19"/>
      <c r="AU490" s="19">
        <f t="shared" si="188"/>
        <v>0</v>
      </c>
      <c r="AV490" s="20">
        <f t="shared" si="175"/>
        <v>0</v>
      </c>
      <c r="AW490" s="19"/>
      <c r="AX490" s="19"/>
      <c r="AY490" s="19"/>
      <c r="AZ490" s="19">
        <f t="shared" si="189"/>
        <v>0</v>
      </c>
      <c r="BA490" s="18">
        <f t="shared" si="176"/>
        <v>0</v>
      </c>
      <c r="BB490" s="19"/>
      <c r="BC490" s="19"/>
      <c r="BD490" s="19"/>
      <c r="BE490" s="19">
        <f t="shared" si="190"/>
        <v>0</v>
      </c>
      <c r="BF490" s="18">
        <f t="shared" si="177"/>
        <v>0</v>
      </c>
      <c r="BG490" s="19"/>
      <c r="BH490" s="19"/>
      <c r="BI490" s="19"/>
      <c r="BJ490" s="19">
        <f t="shared" si="191"/>
        <v>0</v>
      </c>
      <c r="BK490" s="18">
        <f t="shared" si="178"/>
        <v>0</v>
      </c>
    </row>
    <row r="491" spans="1:63" ht="48" x14ac:dyDescent="0.25">
      <c r="A491" s="44">
        <v>209375401</v>
      </c>
      <c r="B491" s="46" t="s">
        <v>421</v>
      </c>
      <c r="C491" s="45">
        <f>VLOOKUP(A491,'[31]MD agosto datos (2)'!$B$1170:$J$1753,9,0)</f>
        <v>15.91</v>
      </c>
      <c r="D491" s="35">
        <f>VLOOKUP(A491,'[31]MD agosto datos (2)'!$B$2:$I$585,6,0)</f>
        <v>0</v>
      </c>
      <c r="E491" s="35">
        <f>VLOOKUP(A491,'[31]MD agosto datos (2)'!$B$2:$H$585,7,0)</f>
        <v>0</v>
      </c>
      <c r="F491" s="36">
        <f>VLOOKUP(A491,'[31]MD agosto datos (2)'!$B$2:$I$585,8,0)</f>
        <v>0</v>
      </c>
      <c r="G491" s="35">
        <f t="shared" si="179"/>
        <v>0</v>
      </c>
      <c r="H491" s="35">
        <f t="shared" si="180"/>
        <v>0</v>
      </c>
      <c r="I491" s="35">
        <f>VLOOKUP(A491,'[31]MD agosto datos (2)'!$B$586:$I$1169,6,0)</f>
        <v>0</v>
      </c>
      <c r="J491" s="35">
        <f>VLOOKUP(A491,'[31]MD agosto datos (2)'!$B$586:$I$1169,7,0)</f>
        <v>0</v>
      </c>
      <c r="K491" s="36">
        <f>VLOOKUP(A491,'[31]MD agosto datos (2)'!$B$586:$I$1169,8,0)</f>
        <v>0</v>
      </c>
      <c r="L491" s="40">
        <f t="shared" si="181"/>
        <v>0</v>
      </c>
      <c r="M491" s="41">
        <f t="shared" si="182"/>
        <v>0</v>
      </c>
      <c r="N491" s="35">
        <f>VLOOKUP(A491,'[31]MD agosto datos (2)'!$B$1170:$I$1753,6,0)</f>
        <v>0</v>
      </c>
      <c r="O491" s="35">
        <f>VLOOKUP(A491,'[31]MD agosto datos (2)'!$B$1170:$I$1753,7,0)</f>
        <v>0</v>
      </c>
      <c r="P491" s="36">
        <f>VLOOKUP(A491,'[31]MD agosto datos (2)'!$B$1170:$I$1753,8,0)</f>
        <v>0</v>
      </c>
      <c r="Q491" s="42">
        <f t="shared" si="183"/>
        <v>0</v>
      </c>
      <c r="R491" s="43">
        <f t="shared" si="184"/>
        <v>0</v>
      </c>
      <c r="S491" s="15"/>
      <c r="T491" s="16"/>
      <c r="U491" s="16"/>
      <c r="V491" s="17">
        <f t="shared" si="185"/>
        <v>0</v>
      </c>
      <c r="W491" s="18">
        <f t="shared" si="169"/>
        <v>0</v>
      </c>
      <c r="X491" s="16"/>
      <c r="Y491" s="16"/>
      <c r="Z491" s="16"/>
      <c r="AA491" s="19">
        <f t="shared" si="170"/>
        <v>0</v>
      </c>
      <c r="AB491" s="20">
        <f t="shared" si="171"/>
        <v>0</v>
      </c>
      <c r="AC491" s="16"/>
      <c r="AD491" s="21"/>
      <c r="AE491" s="21"/>
      <c r="AF491" s="19">
        <f t="shared" si="168"/>
        <v>0</v>
      </c>
      <c r="AG491" s="20">
        <f t="shared" si="172"/>
        <v>0</v>
      </c>
      <c r="AH491" s="19"/>
      <c r="AI491" s="19"/>
      <c r="AJ491" s="19"/>
      <c r="AK491" s="19">
        <f t="shared" si="186"/>
        <v>0</v>
      </c>
      <c r="AL491" s="20">
        <f t="shared" si="173"/>
        <v>0</v>
      </c>
      <c r="AM491" s="19"/>
      <c r="AN491" s="19"/>
      <c r="AO491" s="19"/>
      <c r="AP491" s="19">
        <f t="shared" si="187"/>
        <v>0</v>
      </c>
      <c r="AQ491" s="20">
        <f t="shared" si="174"/>
        <v>0</v>
      </c>
      <c r="AR491" s="19"/>
      <c r="AS491" s="19"/>
      <c r="AT491" s="19"/>
      <c r="AU491" s="19">
        <f t="shared" si="188"/>
        <v>0</v>
      </c>
      <c r="AV491" s="20">
        <f t="shared" si="175"/>
        <v>0</v>
      </c>
      <c r="AW491" s="19"/>
      <c r="AX491" s="19"/>
      <c r="AY491" s="19"/>
      <c r="AZ491" s="19">
        <f t="shared" si="189"/>
        <v>0</v>
      </c>
      <c r="BA491" s="18">
        <f t="shared" si="176"/>
        <v>0</v>
      </c>
      <c r="BB491" s="19"/>
      <c r="BC491" s="19"/>
      <c r="BD491" s="19"/>
      <c r="BE491" s="19">
        <f t="shared" si="190"/>
        <v>0</v>
      </c>
      <c r="BF491" s="18">
        <f t="shared" si="177"/>
        <v>0</v>
      </c>
      <c r="BG491" s="19"/>
      <c r="BH491" s="19"/>
      <c r="BI491" s="19"/>
      <c r="BJ491" s="19">
        <f t="shared" si="191"/>
        <v>0</v>
      </c>
      <c r="BK491" s="18">
        <f t="shared" si="178"/>
        <v>0</v>
      </c>
    </row>
    <row r="492" spans="1:63" x14ac:dyDescent="0.25">
      <c r="A492" s="44">
        <v>209377501</v>
      </c>
      <c r="B492" s="46" t="s">
        <v>423</v>
      </c>
      <c r="C492" s="45">
        <f>VLOOKUP(A492,'[31]MD agosto datos (2)'!$B$1170:$J$1753,9,0)</f>
        <v>0.87</v>
      </c>
      <c r="D492" s="35">
        <f>VLOOKUP(A492,'[31]MD agosto datos (2)'!$B$2:$I$585,6,0)</f>
        <v>0</v>
      </c>
      <c r="E492" s="35">
        <f>VLOOKUP(A492,'[31]MD agosto datos (2)'!$B$2:$H$585,7,0)</f>
        <v>0</v>
      </c>
      <c r="F492" s="36">
        <f>VLOOKUP(A492,'[31]MD agosto datos (2)'!$B$2:$I$585,8,0)</f>
        <v>0</v>
      </c>
      <c r="G492" s="35">
        <f t="shared" si="179"/>
        <v>0</v>
      </c>
      <c r="H492" s="35">
        <f t="shared" si="180"/>
        <v>0</v>
      </c>
      <c r="I492" s="35">
        <f>VLOOKUP(A492,'[31]MD agosto datos (2)'!$B$586:$I$1169,6,0)</f>
        <v>0</v>
      </c>
      <c r="J492" s="35">
        <f>VLOOKUP(A492,'[31]MD agosto datos (2)'!$B$586:$I$1169,7,0)</f>
        <v>0</v>
      </c>
      <c r="K492" s="36">
        <f>VLOOKUP(A492,'[31]MD agosto datos (2)'!$B$586:$I$1169,8,0)</f>
        <v>0</v>
      </c>
      <c r="L492" s="40">
        <f t="shared" si="181"/>
        <v>0</v>
      </c>
      <c r="M492" s="41">
        <f t="shared" si="182"/>
        <v>0</v>
      </c>
      <c r="N492" s="35">
        <f>VLOOKUP(A492,'[31]MD agosto datos (2)'!$B$1170:$I$1753,6,0)</f>
        <v>0</v>
      </c>
      <c r="O492" s="35">
        <f>VLOOKUP(A492,'[31]MD agosto datos (2)'!$B$1170:$I$1753,7,0)</f>
        <v>0</v>
      </c>
      <c r="P492" s="36">
        <f>VLOOKUP(A492,'[31]MD agosto datos (2)'!$B$1170:$I$1753,8,0)</f>
        <v>0</v>
      </c>
      <c r="Q492" s="42">
        <f t="shared" si="183"/>
        <v>0</v>
      </c>
      <c r="R492" s="43">
        <f t="shared" si="184"/>
        <v>0</v>
      </c>
      <c r="S492" s="15"/>
      <c r="T492" s="16"/>
      <c r="U492" s="16"/>
      <c r="V492" s="17">
        <f t="shared" si="185"/>
        <v>0</v>
      </c>
      <c r="W492" s="18">
        <f t="shared" si="169"/>
        <v>0</v>
      </c>
      <c r="X492" s="16"/>
      <c r="Y492" s="16"/>
      <c r="Z492" s="16"/>
      <c r="AA492" s="19">
        <f t="shared" si="170"/>
        <v>0</v>
      </c>
      <c r="AB492" s="20">
        <f t="shared" si="171"/>
        <v>0</v>
      </c>
      <c r="AC492" s="16"/>
      <c r="AD492" s="21"/>
      <c r="AE492" s="21"/>
      <c r="AF492" s="19">
        <f t="shared" si="168"/>
        <v>0</v>
      </c>
      <c r="AG492" s="20">
        <f t="shared" si="172"/>
        <v>0</v>
      </c>
      <c r="AH492" s="19"/>
      <c r="AI492" s="19"/>
      <c r="AJ492" s="19"/>
      <c r="AK492" s="19">
        <f t="shared" si="186"/>
        <v>0</v>
      </c>
      <c r="AL492" s="20">
        <f t="shared" si="173"/>
        <v>0</v>
      </c>
      <c r="AM492" s="19"/>
      <c r="AN492" s="19"/>
      <c r="AO492" s="19"/>
      <c r="AP492" s="19">
        <f t="shared" si="187"/>
        <v>0</v>
      </c>
      <c r="AQ492" s="20">
        <f t="shared" si="174"/>
        <v>0</v>
      </c>
      <c r="AR492" s="19"/>
      <c r="AS492" s="19"/>
      <c r="AT492" s="19"/>
      <c r="AU492" s="19">
        <f t="shared" si="188"/>
        <v>0</v>
      </c>
      <c r="AV492" s="20">
        <f t="shared" si="175"/>
        <v>0</v>
      </c>
      <c r="AW492" s="19"/>
      <c r="AX492" s="19"/>
      <c r="AY492" s="19"/>
      <c r="AZ492" s="19">
        <f t="shared" si="189"/>
        <v>0</v>
      </c>
      <c r="BA492" s="18">
        <f t="shared" si="176"/>
        <v>0</v>
      </c>
      <c r="BB492" s="19"/>
      <c r="BC492" s="19"/>
      <c r="BD492" s="19"/>
      <c r="BE492" s="19">
        <f t="shared" si="190"/>
        <v>0</v>
      </c>
      <c r="BF492" s="18">
        <f t="shared" si="177"/>
        <v>0</v>
      </c>
      <c r="BG492" s="19"/>
      <c r="BH492" s="19"/>
      <c r="BI492" s="19"/>
      <c r="BJ492" s="19">
        <f t="shared" si="191"/>
        <v>0</v>
      </c>
      <c r="BK492" s="18">
        <f t="shared" si="178"/>
        <v>0</v>
      </c>
    </row>
    <row r="493" spans="1:63" ht="24" x14ac:dyDescent="0.25">
      <c r="A493" s="44">
        <v>209416401</v>
      </c>
      <c r="B493" s="46" t="s">
        <v>426</v>
      </c>
      <c r="C493" s="45">
        <f>VLOOKUP(A493,'[31]MD agosto datos (2)'!$B$1170:$J$1753,9,0)</f>
        <v>1.37</v>
      </c>
      <c r="D493" s="35">
        <f>VLOOKUP(A493,'[31]MD agosto datos (2)'!$B$2:$I$585,6,0)</f>
        <v>0</v>
      </c>
      <c r="E493" s="35">
        <f>VLOOKUP(A493,'[31]MD agosto datos (2)'!$B$2:$H$585,7,0)</f>
        <v>0</v>
      </c>
      <c r="F493" s="36">
        <f>VLOOKUP(A493,'[31]MD agosto datos (2)'!$B$2:$I$585,8,0)</f>
        <v>0</v>
      </c>
      <c r="G493" s="35">
        <f t="shared" si="179"/>
        <v>0</v>
      </c>
      <c r="H493" s="35">
        <f t="shared" si="180"/>
        <v>0</v>
      </c>
      <c r="I493" s="35">
        <f>VLOOKUP(A493,'[31]MD agosto datos (2)'!$B$586:$I$1169,6,0)</f>
        <v>0</v>
      </c>
      <c r="J493" s="35">
        <f>VLOOKUP(A493,'[31]MD agosto datos (2)'!$B$586:$I$1169,7,0)</f>
        <v>0</v>
      </c>
      <c r="K493" s="36">
        <f>VLOOKUP(A493,'[31]MD agosto datos (2)'!$B$586:$I$1169,8,0)</f>
        <v>0</v>
      </c>
      <c r="L493" s="40">
        <f t="shared" si="181"/>
        <v>0</v>
      </c>
      <c r="M493" s="41">
        <f t="shared" si="182"/>
        <v>0</v>
      </c>
      <c r="N493" s="35">
        <f>VLOOKUP(A493,'[31]MD agosto datos (2)'!$B$1170:$I$1753,6,0)</f>
        <v>0</v>
      </c>
      <c r="O493" s="35">
        <f>VLOOKUP(A493,'[31]MD agosto datos (2)'!$B$1170:$I$1753,7,0)</f>
        <v>0</v>
      </c>
      <c r="P493" s="36">
        <f>VLOOKUP(A493,'[31]MD agosto datos (2)'!$B$1170:$I$1753,8,0)</f>
        <v>0</v>
      </c>
      <c r="Q493" s="42">
        <f t="shared" si="183"/>
        <v>0</v>
      </c>
      <c r="R493" s="43">
        <f t="shared" si="184"/>
        <v>0</v>
      </c>
      <c r="S493" s="15"/>
      <c r="T493" s="16"/>
      <c r="U493" s="16"/>
      <c r="V493" s="17">
        <f t="shared" si="185"/>
        <v>0</v>
      </c>
      <c r="W493" s="18">
        <f t="shared" si="169"/>
        <v>0</v>
      </c>
      <c r="X493" s="16"/>
      <c r="Y493" s="16"/>
      <c r="Z493" s="16"/>
      <c r="AA493" s="19">
        <f t="shared" si="170"/>
        <v>0</v>
      </c>
      <c r="AB493" s="20">
        <f t="shared" si="171"/>
        <v>0</v>
      </c>
      <c r="AC493" s="16"/>
      <c r="AD493" s="21"/>
      <c r="AE493" s="21"/>
      <c r="AF493" s="19">
        <f t="shared" si="168"/>
        <v>0</v>
      </c>
      <c r="AG493" s="20">
        <f t="shared" si="172"/>
        <v>0</v>
      </c>
      <c r="AH493" s="19"/>
      <c r="AI493" s="19"/>
      <c r="AJ493" s="19"/>
      <c r="AK493" s="19">
        <f t="shared" si="186"/>
        <v>0</v>
      </c>
      <c r="AL493" s="20">
        <f t="shared" si="173"/>
        <v>0</v>
      </c>
      <c r="AM493" s="19"/>
      <c r="AN493" s="19"/>
      <c r="AO493" s="19"/>
      <c r="AP493" s="19">
        <f t="shared" si="187"/>
        <v>0</v>
      </c>
      <c r="AQ493" s="20">
        <f t="shared" si="174"/>
        <v>0</v>
      </c>
      <c r="AR493" s="19"/>
      <c r="AS493" s="19"/>
      <c r="AT493" s="19"/>
      <c r="AU493" s="19">
        <f t="shared" si="188"/>
        <v>0</v>
      </c>
      <c r="AV493" s="20">
        <f t="shared" si="175"/>
        <v>0</v>
      </c>
      <c r="AW493" s="19"/>
      <c r="AX493" s="19"/>
      <c r="AY493" s="19"/>
      <c r="AZ493" s="19">
        <f t="shared" si="189"/>
        <v>0</v>
      </c>
      <c r="BA493" s="18">
        <f t="shared" si="176"/>
        <v>0</v>
      </c>
      <c r="BB493" s="19"/>
      <c r="BC493" s="19"/>
      <c r="BD493" s="19"/>
      <c r="BE493" s="19">
        <f t="shared" si="190"/>
        <v>0</v>
      </c>
      <c r="BF493" s="18">
        <f t="shared" si="177"/>
        <v>0</v>
      </c>
      <c r="BG493" s="19"/>
      <c r="BH493" s="19"/>
      <c r="BI493" s="19"/>
      <c r="BJ493" s="19">
        <f t="shared" si="191"/>
        <v>0</v>
      </c>
      <c r="BK493" s="18">
        <f t="shared" si="178"/>
        <v>0</v>
      </c>
    </row>
    <row r="494" spans="1:63" ht="24" x14ac:dyDescent="0.25">
      <c r="A494" s="44">
        <v>209419601</v>
      </c>
      <c r="B494" s="46" t="s">
        <v>428</v>
      </c>
      <c r="C494" s="45">
        <f>VLOOKUP(A494,'[31]MD agosto datos (2)'!$B$1170:$J$1753,9,0)</f>
        <v>55.36</v>
      </c>
      <c r="D494" s="35">
        <f>VLOOKUP(A494,'[31]MD agosto datos (2)'!$B$2:$I$585,6,0)</f>
        <v>0</v>
      </c>
      <c r="E494" s="35">
        <f>VLOOKUP(A494,'[31]MD agosto datos (2)'!$B$2:$H$585,7,0)</f>
        <v>0</v>
      </c>
      <c r="F494" s="36">
        <f>VLOOKUP(A494,'[31]MD agosto datos (2)'!$B$2:$I$585,8,0)</f>
        <v>0</v>
      </c>
      <c r="G494" s="35">
        <f t="shared" si="179"/>
        <v>0</v>
      </c>
      <c r="H494" s="35">
        <f t="shared" si="180"/>
        <v>0</v>
      </c>
      <c r="I494" s="35">
        <f>VLOOKUP(A494,'[31]MD agosto datos (2)'!$B$586:$I$1169,6,0)</f>
        <v>0</v>
      </c>
      <c r="J494" s="35">
        <f>VLOOKUP(A494,'[31]MD agosto datos (2)'!$B$586:$I$1169,7,0)</f>
        <v>0</v>
      </c>
      <c r="K494" s="36">
        <f>VLOOKUP(A494,'[31]MD agosto datos (2)'!$B$586:$I$1169,8,0)</f>
        <v>0</v>
      </c>
      <c r="L494" s="40">
        <f t="shared" si="181"/>
        <v>0</v>
      </c>
      <c r="M494" s="41">
        <f t="shared" si="182"/>
        <v>0</v>
      </c>
      <c r="N494" s="35">
        <f>VLOOKUP(A494,'[31]MD agosto datos (2)'!$B$1170:$I$1753,6,0)</f>
        <v>0</v>
      </c>
      <c r="O494" s="35">
        <f>VLOOKUP(A494,'[31]MD agosto datos (2)'!$B$1170:$I$1753,7,0)</f>
        <v>0</v>
      </c>
      <c r="P494" s="36">
        <f>VLOOKUP(A494,'[31]MD agosto datos (2)'!$B$1170:$I$1753,8,0)</f>
        <v>0</v>
      </c>
      <c r="Q494" s="42">
        <f t="shared" si="183"/>
        <v>0</v>
      </c>
      <c r="R494" s="43">
        <f t="shared" si="184"/>
        <v>0</v>
      </c>
      <c r="S494" s="15"/>
      <c r="T494" s="16"/>
      <c r="U494" s="16"/>
      <c r="V494" s="17">
        <f t="shared" si="185"/>
        <v>0</v>
      </c>
      <c r="W494" s="18">
        <f t="shared" si="169"/>
        <v>0</v>
      </c>
      <c r="X494" s="16"/>
      <c r="Y494" s="16"/>
      <c r="Z494" s="16"/>
      <c r="AA494" s="19">
        <f t="shared" si="170"/>
        <v>0</v>
      </c>
      <c r="AB494" s="20">
        <f t="shared" si="171"/>
        <v>0</v>
      </c>
      <c r="AC494" s="16"/>
      <c r="AD494" s="21"/>
      <c r="AE494" s="21"/>
      <c r="AF494" s="19">
        <f t="shared" si="168"/>
        <v>0</v>
      </c>
      <c r="AG494" s="20">
        <f t="shared" si="172"/>
        <v>0</v>
      </c>
      <c r="AH494" s="19"/>
      <c r="AI494" s="19"/>
      <c r="AJ494" s="19"/>
      <c r="AK494" s="19">
        <f t="shared" si="186"/>
        <v>0</v>
      </c>
      <c r="AL494" s="20">
        <f t="shared" si="173"/>
        <v>0</v>
      </c>
      <c r="AM494" s="19"/>
      <c r="AN494" s="19"/>
      <c r="AO494" s="19"/>
      <c r="AP494" s="19">
        <f t="shared" si="187"/>
        <v>0</v>
      </c>
      <c r="AQ494" s="20">
        <f t="shared" si="174"/>
        <v>0</v>
      </c>
      <c r="AR494" s="19"/>
      <c r="AS494" s="19"/>
      <c r="AT494" s="19"/>
      <c r="AU494" s="19">
        <f t="shared" si="188"/>
        <v>0</v>
      </c>
      <c r="AV494" s="20">
        <f t="shared" si="175"/>
        <v>0</v>
      </c>
      <c r="AW494" s="19"/>
      <c r="AX494" s="19"/>
      <c r="AY494" s="19"/>
      <c r="AZ494" s="19">
        <f t="shared" si="189"/>
        <v>0</v>
      </c>
      <c r="BA494" s="18">
        <f t="shared" si="176"/>
        <v>0</v>
      </c>
      <c r="BB494" s="19"/>
      <c r="BC494" s="19"/>
      <c r="BD494" s="19"/>
      <c r="BE494" s="19">
        <f t="shared" si="190"/>
        <v>0</v>
      </c>
      <c r="BF494" s="18">
        <f t="shared" si="177"/>
        <v>0</v>
      </c>
      <c r="BG494" s="19"/>
      <c r="BH494" s="19"/>
      <c r="BI494" s="19"/>
      <c r="BJ494" s="19">
        <f t="shared" si="191"/>
        <v>0</v>
      </c>
      <c r="BK494" s="18">
        <f t="shared" si="178"/>
        <v>0</v>
      </c>
    </row>
    <row r="495" spans="1:63" x14ac:dyDescent="0.25">
      <c r="A495" s="44">
        <v>209443301</v>
      </c>
      <c r="B495" s="46" t="s">
        <v>432</v>
      </c>
      <c r="C495" s="45">
        <f>VLOOKUP(A495,'[31]MD agosto datos (2)'!$B$1170:$J$1753,9,0)</f>
        <v>0.27500000000000002</v>
      </c>
      <c r="D495" s="35">
        <f>VLOOKUP(A495,'[31]MD agosto datos (2)'!$B$2:$I$585,6,0)</f>
        <v>0</v>
      </c>
      <c r="E495" s="35">
        <f>VLOOKUP(A495,'[31]MD agosto datos (2)'!$B$2:$H$585,7,0)</f>
        <v>0</v>
      </c>
      <c r="F495" s="36">
        <f>VLOOKUP(A495,'[31]MD agosto datos (2)'!$B$2:$I$585,8,0)</f>
        <v>0</v>
      </c>
      <c r="G495" s="35">
        <f t="shared" si="179"/>
        <v>0</v>
      </c>
      <c r="H495" s="35">
        <f t="shared" si="180"/>
        <v>0</v>
      </c>
      <c r="I495" s="35">
        <f>VLOOKUP(A495,'[31]MD agosto datos (2)'!$B$586:$I$1169,6,0)</f>
        <v>0</v>
      </c>
      <c r="J495" s="35">
        <f>VLOOKUP(A495,'[31]MD agosto datos (2)'!$B$586:$I$1169,7,0)</f>
        <v>0</v>
      </c>
      <c r="K495" s="36">
        <f>VLOOKUP(A495,'[31]MD agosto datos (2)'!$B$586:$I$1169,8,0)</f>
        <v>0</v>
      </c>
      <c r="L495" s="40">
        <f t="shared" si="181"/>
        <v>0</v>
      </c>
      <c r="M495" s="41">
        <f t="shared" si="182"/>
        <v>0</v>
      </c>
      <c r="N495" s="35">
        <f>VLOOKUP(A495,'[31]MD agosto datos (2)'!$B$1170:$I$1753,6,0)</f>
        <v>0</v>
      </c>
      <c r="O495" s="35">
        <f>VLOOKUP(A495,'[31]MD agosto datos (2)'!$B$1170:$I$1753,7,0)</f>
        <v>0</v>
      </c>
      <c r="P495" s="36">
        <f>VLOOKUP(A495,'[31]MD agosto datos (2)'!$B$1170:$I$1753,8,0)</f>
        <v>0</v>
      </c>
      <c r="Q495" s="42">
        <f t="shared" si="183"/>
        <v>0</v>
      </c>
      <c r="R495" s="43">
        <f t="shared" si="184"/>
        <v>0</v>
      </c>
      <c r="S495" s="15"/>
      <c r="T495" s="16"/>
      <c r="U495" s="16"/>
      <c r="V495" s="17">
        <f t="shared" si="185"/>
        <v>0</v>
      </c>
      <c r="W495" s="18">
        <f t="shared" si="169"/>
        <v>0</v>
      </c>
      <c r="X495" s="16"/>
      <c r="Y495" s="16"/>
      <c r="Z495" s="16"/>
      <c r="AA495" s="19">
        <f t="shared" si="170"/>
        <v>0</v>
      </c>
      <c r="AB495" s="20">
        <f t="shared" si="171"/>
        <v>0</v>
      </c>
      <c r="AC495" s="16"/>
      <c r="AD495" s="21"/>
      <c r="AE495" s="21"/>
      <c r="AF495" s="19">
        <f t="shared" si="168"/>
        <v>0</v>
      </c>
      <c r="AG495" s="20">
        <f t="shared" si="172"/>
        <v>0</v>
      </c>
      <c r="AH495" s="19"/>
      <c r="AI495" s="19"/>
      <c r="AJ495" s="19"/>
      <c r="AK495" s="19">
        <f t="shared" si="186"/>
        <v>0</v>
      </c>
      <c r="AL495" s="20">
        <f t="shared" si="173"/>
        <v>0</v>
      </c>
      <c r="AM495" s="19"/>
      <c r="AN495" s="19"/>
      <c r="AO495" s="19"/>
      <c r="AP495" s="19">
        <f t="shared" si="187"/>
        <v>0</v>
      </c>
      <c r="AQ495" s="20">
        <f t="shared" si="174"/>
        <v>0</v>
      </c>
      <c r="AR495" s="19"/>
      <c r="AS495" s="19"/>
      <c r="AT495" s="19"/>
      <c r="AU495" s="19">
        <f t="shared" si="188"/>
        <v>0</v>
      </c>
      <c r="AV495" s="20">
        <f t="shared" si="175"/>
        <v>0</v>
      </c>
      <c r="AW495" s="19"/>
      <c r="AX495" s="19"/>
      <c r="AY495" s="19"/>
      <c r="AZ495" s="19">
        <f t="shared" si="189"/>
        <v>0</v>
      </c>
      <c r="BA495" s="18">
        <f t="shared" si="176"/>
        <v>0</v>
      </c>
      <c r="BB495" s="19"/>
      <c r="BC495" s="19"/>
      <c r="BD495" s="19"/>
      <c r="BE495" s="19">
        <f t="shared" si="190"/>
        <v>0</v>
      </c>
      <c r="BF495" s="18">
        <f t="shared" si="177"/>
        <v>0</v>
      </c>
      <c r="BG495" s="19"/>
      <c r="BH495" s="19"/>
      <c r="BI495" s="19"/>
      <c r="BJ495" s="19">
        <f t="shared" si="191"/>
        <v>0</v>
      </c>
      <c r="BK495" s="18">
        <f t="shared" si="178"/>
        <v>0</v>
      </c>
    </row>
    <row r="496" spans="1:63" x14ac:dyDescent="0.25">
      <c r="A496" s="44">
        <v>209454501</v>
      </c>
      <c r="B496" s="46" t="s">
        <v>433</v>
      </c>
      <c r="C496" s="45">
        <f>VLOOKUP(A496,'[31]MD agosto datos (2)'!$B$1170:$J$1753,9,0)</f>
        <v>6.23</v>
      </c>
      <c r="D496" s="35">
        <f>VLOOKUP(A496,'[31]MD agosto datos (2)'!$B$2:$I$585,6,0)</f>
        <v>0</v>
      </c>
      <c r="E496" s="35">
        <f>VLOOKUP(A496,'[31]MD agosto datos (2)'!$B$2:$H$585,7,0)</f>
        <v>0</v>
      </c>
      <c r="F496" s="36">
        <f>VLOOKUP(A496,'[31]MD agosto datos (2)'!$B$2:$I$585,8,0)</f>
        <v>0</v>
      </c>
      <c r="G496" s="35">
        <f t="shared" si="179"/>
        <v>0</v>
      </c>
      <c r="H496" s="35">
        <f t="shared" si="180"/>
        <v>0</v>
      </c>
      <c r="I496" s="35">
        <f>VLOOKUP(A496,'[31]MD agosto datos (2)'!$B$586:$I$1169,6,0)</f>
        <v>0</v>
      </c>
      <c r="J496" s="35">
        <f>VLOOKUP(A496,'[31]MD agosto datos (2)'!$B$586:$I$1169,7,0)</f>
        <v>0</v>
      </c>
      <c r="K496" s="36">
        <f>VLOOKUP(A496,'[31]MD agosto datos (2)'!$B$586:$I$1169,8,0)</f>
        <v>0</v>
      </c>
      <c r="L496" s="40">
        <f t="shared" si="181"/>
        <v>0</v>
      </c>
      <c r="M496" s="41">
        <f t="shared" si="182"/>
        <v>0</v>
      </c>
      <c r="N496" s="35">
        <f>VLOOKUP(A496,'[31]MD agosto datos (2)'!$B$1170:$I$1753,6,0)</f>
        <v>0</v>
      </c>
      <c r="O496" s="35">
        <f>VLOOKUP(A496,'[31]MD agosto datos (2)'!$B$1170:$I$1753,7,0)</f>
        <v>0</v>
      </c>
      <c r="P496" s="36">
        <f>VLOOKUP(A496,'[31]MD agosto datos (2)'!$B$1170:$I$1753,8,0)</f>
        <v>0</v>
      </c>
      <c r="Q496" s="42">
        <f t="shared" si="183"/>
        <v>0</v>
      </c>
      <c r="R496" s="43">
        <f t="shared" si="184"/>
        <v>0</v>
      </c>
      <c r="S496" s="15"/>
      <c r="T496" s="16"/>
      <c r="U496" s="16"/>
      <c r="V496" s="17">
        <f t="shared" si="185"/>
        <v>0</v>
      </c>
      <c r="W496" s="18">
        <f t="shared" si="169"/>
        <v>0</v>
      </c>
      <c r="X496" s="16"/>
      <c r="Y496" s="16"/>
      <c r="Z496" s="16"/>
      <c r="AA496" s="19">
        <f t="shared" si="170"/>
        <v>0</v>
      </c>
      <c r="AB496" s="20">
        <f t="shared" si="171"/>
        <v>0</v>
      </c>
      <c r="AC496" s="16"/>
      <c r="AD496" s="21"/>
      <c r="AE496" s="21"/>
      <c r="AF496" s="19">
        <f t="shared" si="168"/>
        <v>0</v>
      </c>
      <c r="AG496" s="20">
        <f t="shared" si="172"/>
        <v>0</v>
      </c>
      <c r="AH496" s="19"/>
      <c r="AI496" s="19"/>
      <c r="AJ496" s="19"/>
      <c r="AK496" s="19">
        <f t="shared" si="186"/>
        <v>0</v>
      </c>
      <c r="AL496" s="20">
        <f t="shared" si="173"/>
        <v>0</v>
      </c>
      <c r="AM496" s="19"/>
      <c r="AN496" s="19"/>
      <c r="AO496" s="19"/>
      <c r="AP496" s="19">
        <f t="shared" si="187"/>
        <v>0</v>
      </c>
      <c r="AQ496" s="20">
        <f t="shared" si="174"/>
        <v>0</v>
      </c>
      <c r="AR496" s="19"/>
      <c r="AS496" s="19"/>
      <c r="AT496" s="19"/>
      <c r="AU496" s="19">
        <f t="shared" si="188"/>
        <v>0</v>
      </c>
      <c r="AV496" s="20">
        <f t="shared" si="175"/>
        <v>0</v>
      </c>
      <c r="AW496" s="19"/>
      <c r="AX496" s="19"/>
      <c r="AY496" s="19"/>
      <c r="AZ496" s="19">
        <f t="shared" si="189"/>
        <v>0</v>
      </c>
      <c r="BA496" s="18">
        <f t="shared" si="176"/>
        <v>0</v>
      </c>
      <c r="BB496" s="19"/>
      <c r="BC496" s="19"/>
      <c r="BD496" s="19"/>
      <c r="BE496" s="19">
        <f t="shared" si="190"/>
        <v>0</v>
      </c>
      <c r="BF496" s="18">
        <f t="shared" si="177"/>
        <v>0</v>
      </c>
      <c r="BG496" s="19"/>
      <c r="BH496" s="19"/>
      <c r="BI496" s="19"/>
      <c r="BJ496" s="19">
        <f t="shared" si="191"/>
        <v>0</v>
      </c>
      <c r="BK496" s="18">
        <f t="shared" si="178"/>
        <v>0</v>
      </c>
    </row>
    <row r="497" spans="1:63" ht="24" x14ac:dyDescent="0.25">
      <c r="A497" s="44">
        <v>209457601</v>
      </c>
      <c r="B497" s="46" t="s">
        <v>434</v>
      </c>
      <c r="C497" s="45">
        <f>VLOOKUP(A497,'[31]MD agosto datos (2)'!$B$1170:$J$1753,9,0)</f>
        <v>1.95</v>
      </c>
      <c r="D497" s="35">
        <f>VLOOKUP(A497,'[31]MD agosto datos (2)'!$B$2:$I$585,6,0)</f>
        <v>0</v>
      </c>
      <c r="E497" s="35">
        <f>VLOOKUP(A497,'[31]MD agosto datos (2)'!$B$2:$H$585,7,0)</f>
        <v>0</v>
      </c>
      <c r="F497" s="36">
        <f>VLOOKUP(A497,'[31]MD agosto datos (2)'!$B$2:$I$585,8,0)</f>
        <v>0</v>
      </c>
      <c r="G497" s="35">
        <f t="shared" si="179"/>
        <v>0</v>
      </c>
      <c r="H497" s="35">
        <f t="shared" si="180"/>
        <v>0</v>
      </c>
      <c r="I497" s="35">
        <f>VLOOKUP(A497,'[31]MD agosto datos (2)'!$B$586:$I$1169,6,0)</f>
        <v>0</v>
      </c>
      <c r="J497" s="35">
        <f>VLOOKUP(A497,'[31]MD agosto datos (2)'!$B$586:$I$1169,7,0)</f>
        <v>0</v>
      </c>
      <c r="K497" s="36">
        <f>VLOOKUP(A497,'[31]MD agosto datos (2)'!$B$586:$I$1169,8,0)</f>
        <v>0</v>
      </c>
      <c r="L497" s="40">
        <f t="shared" si="181"/>
        <v>0</v>
      </c>
      <c r="M497" s="41">
        <f t="shared" si="182"/>
        <v>0</v>
      </c>
      <c r="N497" s="35">
        <f>VLOOKUP(A497,'[31]MD agosto datos (2)'!$B$1170:$I$1753,6,0)</f>
        <v>0</v>
      </c>
      <c r="O497" s="35">
        <f>VLOOKUP(A497,'[31]MD agosto datos (2)'!$B$1170:$I$1753,7,0)</f>
        <v>0</v>
      </c>
      <c r="P497" s="36">
        <f>VLOOKUP(A497,'[31]MD agosto datos (2)'!$B$1170:$I$1753,8,0)</f>
        <v>0</v>
      </c>
      <c r="Q497" s="42">
        <f t="shared" si="183"/>
        <v>0</v>
      </c>
      <c r="R497" s="43">
        <f t="shared" si="184"/>
        <v>0</v>
      </c>
      <c r="S497" s="15"/>
      <c r="T497" s="16"/>
      <c r="U497" s="16"/>
      <c r="V497" s="17">
        <f t="shared" si="185"/>
        <v>0</v>
      </c>
      <c r="W497" s="18">
        <f t="shared" si="169"/>
        <v>0</v>
      </c>
      <c r="X497" s="16"/>
      <c r="Y497" s="16"/>
      <c r="Z497" s="16"/>
      <c r="AA497" s="19">
        <f t="shared" si="170"/>
        <v>0</v>
      </c>
      <c r="AB497" s="20">
        <f t="shared" si="171"/>
        <v>0</v>
      </c>
      <c r="AC497" s="16"/>
      <c r="AD497" s="21"/>
      <c r="AE497" s="21"/>
      <c r="AF497" s="19">
        <f t="shared" si="168"/>
        <v>0</v>
      </c>
      <c r="AG497" s="20">
        <f t="shared" si="172"/>
        <v>0</v>
      </c>
      <c r="AH497" s="19"/>
      <c r="AI497" s="19"/>
      <c r="AJ497" s="19"/>
      <c r="AK497" s="19">
        <f t="shared" si="186"/>
        <v>0</v>
      </c>
      <c r="AL497" s="20">
        <f t="shared" si="173"/>
        <v>0</v>
      </c>
      <c r="AM497" s="19"/>
      <c r="AN497" s="19"/>
      <c r="AO497" s="19"/>
      <c r="AP497" s="19">
        <f t="shared" si="187"/>
        <v>0</v>
      </c>
      <c r="AQ497" s="20">
        <f t="shared" si="174"/>
        <v>0</v>
      </c>
      <c r="AR497" s="19"/>
      <c r="AS497" s="19"/>
      <c r="AT497" s="19"/>
      <c r="AU497" s="19">
        <f t="shared" si="188"/>
        <v>0</v>
      </c>
      <c r="AV497" s="20">
        <f t="shared" si="175"/>
        <v>0</v>
      </c>
      <c r="AW497" s="19"/>
      <c r="AX497" s="19"/>
      <c r="AY497" s="19"/>
      <c r="AZ497" s="19">
        <f t="shared" si="189"/>
        <v>0</v>
      </c>
      <c r="BA497" s="18">
        <f t="shared" si="176"/>
        <v>0</v>
      </c>
      <c r="BB497" s="19"/>
      <c r="BC497" s="19"/>
      <c r="BD497" s="19"/>
      <c r="BE497" s="19">
        <f t="shared" si="190"/>
        <v>0</v>
      </c>
      <c r="BF497" s="18">
        <f t="shared" si="177"/>
        <v>0</v>
      </c>
      <c r="BG497" s="19"/>
      <c r="BH497" s="19"/>
      <c r="BI497" s="19"/>
      <c r="BJ497" s="19">
        <f t="shared" si="191"/>
        <v>0</v>
      </c>
      <c r="BK497" s="18">
        <f t="shared" si="178"/>
        <v>0</v>
      </c>
    </row>
    <row r="498" spans="1:63" x14ac:dyDescent="0.25">
      <c r="A498" s="44">
        <v>209458401</v>
      </c>
      <c r="B498" s="46" t="s">
        <v>436</v>
      </c>
      <c r="C498" s="45">
        <f>VLOOKUP(A498,'[31]MD agosto datos (2)'!$B$1170:$J$1753,9,0)</f>
        <v>70.069999999999993</v>
      </c>
      <c r="D498" s="35">
        <f>VLOOKUP(A498,'[31]MD agosto datos (2)'!$B$2:$I$585,6,0)</f>
        <v>0</v>
      </c>
      <c r="E498" s="35">
        <f>VLOOKUP(A498,'[31]MD agosto datos (2)'!$B$2:$H$585,7,0)</f>
        <v>0</v>
      </c>
      <c r="F498" s="36">
        <f>VLOOKUP(A498,'[31]MD agosto datos (2)'!$B$2:$I$585,8,0)</f>
        <v>0</v>
      </c>
      <c r="G498" s="35">
        <f t="shared" si="179"/>
        <v>0</v>
      </c>
      <c r="H498" s="35">
        <f t="shared" si="180"/>
        <v>0</v>
      </c>
      <c r="I498" s="35">
        <f>VLOOKUP(A498,'[31]MD agosto datos (2)'!$B$586:$I$1169,6,0)</f>
        <v>0</v>
      </c>
      <c r="J498" s="35">
        <f>VLOOKUP(A498,'[31]MD agosto datos (2)'!$B$586:$I$1169,7,0)</f>
        <v>0</v>
      </c>
      <c r="K498" s="36">
        <f>VLOOKUP(A498,'[31]MD agosto datos (2)'!$B$586:$I$1169,8,0)</f>
        <v>0</v>
      </c>
      <c r="L498" s="40">
        <f t="shared" si="181"/>
        <v>0</v>
      </c>
      <c r="M498" s="41">
        <f t="shared" si="182"/>
        <v>0</v>
      </c>
      <c r="N498" s="35">
        <f>VLOOKUP(A498,'[31]MD agosto datos (2)'!$B$1170:$I$1753,6,0)</f>
        <v>0</v>
      </c>
      <c r="O498" s="35">
        <f>VLOOKUP(A498,'[31]MD agosto datos (2)'!$B$1170:$I$1753,7,0)</f>
        <v>0</v>
      </c>
      <c r="P498" s="36">
        <f>VLOOKUP(A498,'[31]MD agosto datos (2)'!$B$1170:$I$1753,8,0)</f>
        <v>0</v>
      </c>
      <c r="Q498" s="42">
        <f t="shared" si="183"/>
        <v>0</v>
      </c>
      <c r="R498" s="43">
        <f t="shared" si="184"/>
        <v>0</v>
      </c>
      <c r="S498" s="15"/>
      <c r="T498" s="16"/>
      <c r="U498" s="16"/>
      <c r="V498" s="17">
        <f t="shared" si="185"/>
        <v>0</v>
      </c>
      <c r="W498" s="18">
        <f t="shared" si="169"/>
        <v>0</v>
      </c>
      <c r="X498" s="16"/>
      <c r="Y498" s="16"/>
      <c r="Z498" s="16"/>
      <c r="AA498" s="19">
        <f t="shared" si="170"/>
        <v>0</v>
      </c>
      <c r="AB498" s="20">
        <f t="shared" si="171"/>
        <v>0</v>
      </c>
      <c r="AC498" s="16"/>
      <c r="AD498" s="21"/>
      <c r="AE498" s="21"/>
      <c r="AF498" s="19">
        <f t="shared" si="168"/>
        <v>0</v>
      </c>
      <c r="AG498" s="20">
        <f t="shared" si="172"/>
        <v>0</v>
      </c>
      <c r="AH498" s="19"/>
      <c r="AI498" s="19"/>
      <c r="AJ498" s="19"/>
      <c r="AK498" s="19">
        <f t="shared" si="186"/>
        <v>0</v>
      </c>
      <c r="AL498" s="20">
        <f t="shared" si="173"/>
        <v>0</v>
      </c>
      <c r="AM498" s="19"/>
      <c r="AN498" s="19"/>
      <c r="AO498" s="19"/>
      <c r="AP498" s="19">
        <f t="shared" si="187"/>
        <v>0</v>
      </c>
      <c r="AQ498" s="20">
        <f t="shared" si="174"/>
        <v>0</v>
      </c>
      <c r="AR498" s="19"/>
      <c r="AS498" s="19"/>
      <c r="AT498" s="19"/>
      <c r="AU498" s="19">
        <f t="shared" si="188"/>
        <v>0</v>
      </c>
      <c r="AV498" s="20">
        <f t="shared" si="175"/>
        <v>0</v>
      </c>
      <c r="AW498" s="19"/>
      <c r="AX498" s="19"/>
      <c r="AY498" s="19"/>
      <c r="AZ498" s="19">
        <f t="shared" si="189"/>
        <v>0</v>
      </c>
      <c r="BA498" s="18">
        <f t="shared" si="176"/>
        <v>0</v>
      </c>
      <c r="BB498" s="19"/>
      <c r="BC498" s="19"/>
      <c r="BD498" s="19"/>
      <c r="BE498" s="19">
        <f t="shared" si="190"/>
        <v>0</v>
      </c>
      <c r="BF498" s="18">
        <f t="shared" si="177"/>
        <v>0</v>
      </c>
      <c r="BG498" s="19"/>
      <c r="BH498" s="19"/>
      <c r="BI498" s="19"/>
      <c r="BJ498" s="19">
        <f t="shared" si="191"/>
        <v>0</v>
      </c>
      <c r="BK498" s="18">
        <f t="shared" si="178"/>
        <v>0</v>
      </c>
    </row>
    <row r="499" spans="1:63" x14ac:dyDescent="0.25">
      <c r="A499" s="44">
        <v>209464201</v>
      </c>
      <c r="B499" s="46" t="s">
        <v>442</v>
      </c>
      <c r="C499" s="45">
        <f>VLOOKUP(A499,'[31]MD agosto datos (2)'!$B$1170:$J$1753,9,0)</f>
        <v>92.04</v>
      </c>
      <c r="D499" s="35">
        <f>VLOOKUP(A499,'[31]MD agosto datos (2)'!$B$2:$I$585,6,0)</f>
        <v>0</v>
      </c>
      <c r="E499" s="35">
        <f>VLOOKUP(A499,'[31]MD agosto datos (2)'!$B$2:$H$585,7,0)</f>
        <v>0</v>
      </c>
      <c r="F499" s="36">
        <f>VLOOKUP(A499,'[31]MD agosto datos (2)'!$B$2:$I$585,8,0)</f>
        <v>0</v>
      </c>
      <c r="G499" s="35">
        <f t="shared" si="179"/>
        <v>0</v>
      </c>
      <c r="H499" s="35">
        <f t="shared" si="180"/>
        <v>0</v>
      </c>
      <c r="I499" s="35">
        <f>VLOOKUP(A499,'[31]MD agosto datos (2)'!$B$586:$I$1169,6,0)</f>
        <v>0</v>
      </c>
      <c r="J499" s="35">
        <f>VLOOKUP(A499,'[31]MD agosto datos (2)'!$B$586:$I$1169,7,0)</f>
        <v>0</v>
      </c>
      <c r="K499" s="36">
        <f>VLOOKUP(A499,'[31]MD agosto datos (2)'!$B$586:$I$1169,8,0)</f>
        <v>0</v>
      </c>
      <c r="L499" s="40">
        <f t="shared" si="181"/>
        <v>0</v>
      </c>
      <c r="M499" s="41">
        <f t="shared" si="182"/>
        <v>0</v>
      </c>
      <c r="N499" s="35">
        <f>VLOOKUP(A499,'[31]MD agosto datos (2)'!$B$1170:$I$1753,6,0)</f>
        <v>0</v>
      </c>
      <c r="O499" s="35">
        <f>VLOOKUP(A499,'[31]MD agosto datos (2)'!$B$1170:$I$1753,7,0)</f>
        <v>0</v>
      </c>
      <c r="P499" s="36">
        <f>VLOOKUP(A499,'[31]MD agosto datos (2)'!$B$1170:$I$1753,8,0)</f>
        <v>0</v>
      </c>
      <c r="Q499" s="42">
        <f t="shared" si="183"/>
        <v>0</v>
      </c>
      <c r="R499" s="43">
        <f t="shared" si="184"/>
        <v>0</v>
      </c>
      <c r="S499" s="15"/>
      <c r="T499" s="16"/>
      <c r="U499" s="16"/>
      <c r="V499" s="17">
        <f t="shared" si="185"/>
        <v>0</v>
      </c>
      <c r="W499" s="18">
        <f t="shared" si="169"/>
        <v>0</v>
      </c>
      <c r="X499" s="16"/>
      <c r="Y499" s="16"/>
      <c r="Z499" s="16"/>
      <c r="AA499" s="19">
        <f t="shared" si="170"/>
        <v>0</v>
      </c>
      <c r="AB499" s="20">
        <f t="shared" si="171"/>
        <v>0</v>
      </c>
      <c r="AC499" s="16"/>
      <c r="AD499" s="21"/>
      <c r="AE499" s="21"/>
      <c r="AF499" s="19">
        <f t="shared" si="168"/>
        <v>0</v>
      </c>
      <c r="AG499" s="20">
        <f t="shared" si="172"/>
        <v>0</v>
      </c>
      <c r="AH499" s="19"/>
      <c r="AI499" s="19"/>
      <c r="AJ499" s="19"/>
      <c r="AK499" s="19">
        <f t="shared" si="186"/>
        <v>0</v>
      </c>
      <c r="AL499" s="20">
        <f t="shared" si="173"/>
        <v>0</v>
      </c>
      <c r="AM499" s="19"/>
      <c r="AN499" s="19"/>
      <c r="AO499" s="19"/>
      <c r="AP499" s="19">
        <f t="shared" si="187"/>
        <v>0</v>
      </c>
      <c r="AQ499" s="20">
        <f t="shared" si="174"/>
        <v>0</v>
      </c>
      <c r="AR499" s="19"/>
      <c r="AS499" s="19"/>
      <c r="AT499" s="19"/>
      <c r="AU499" s="19">
        <f t="shared" si="188"/>
        <v>0</v>
      </c>
      <c r="AV499" s="20">
        <f t="shared" si="175"/>
        <v>0</v>
      </c>
      <c r="AW499" s="19"/>
      <c r="AX499" s="19"/>
      <c r="AY499" s="19"/>
      <c r="AZ499" s="19">
        <f t="shared" si="189"/>
        <v>0</v>
      </c>
      <c r="BA499" s="18">
        <f t="shared" si="176"/>
        <v>0</v>
      </c>
      <c r="BB499" s="19"/>
      <c r="BC499" s="19"/>
      <c r="BD499" s="19"/>
      <c r="BE499" s="19">
        <f t="shared" si="190"/>
        <v>0</v>
      </c>
      <c r="BF499" s="18">
        <f t="shared" si="177"/>
        <v>0</v>
      </c>
      <c r="BG499" s="19"/>
      <c r="BH499" s="19"/>
      <c r="BI499" s="19"/>
      <c r="BJ499" s="19">
        <f t="shared" si="191"/>
        <v>0</v>
      </c>
      <c r="BK499" s="18">
        <f t="shared" si="178"/>
        <v>0</v>
      </c>
    </row>
    <row r="500" spans="1:63" ht="24" x14ac:dyDescent="0.25">
      <c r="A500" s="44">
        <v>209471501</v>
      </c>
      <c r="B500" s="46" t="s">
        <v>445</v>
      </c>
      <c r="C500" s="45">
        <f>VLOOKUP(A500,'[31]MD agosto datos (2)'!$B$1170:$J$1753,9,0)</f>
        <v>47</v>
      </c>
      <c r="D500" s="35">
        <f>VLOOKUP(A500,'[31]MD agosto datos (2)'!$B$2:$I$585,6,0)</f>
        <v>0</v>
      </c>
      <c r="E500" s="35">
        <f>VLOOKUP(A500,'[31]MD agosto datos (2)'!$B$2:$H$585,7,0)</f>
        <v>0</v>
      </c>
      <c r="F500" s="36">
        <f>VLOOKUP(A500,'[31]MD agosto datos (2)'!$B$2:$I$585,8,0)</f>
        <v>0</v>
      </c>
      <c r="G500" s="35">
        <f t="shared" si="179"/>
        <v>0</v>
      </c>
      <c r="H500" s="35">
        <f t="shared" si="180"/>
        <v>0</v>
      </c>
      <c r="I500" s="35">
        <f>VLOOKUP(A500,'[31]MD agosto datos (2)'!$B$586:$I$1169,6,0)</f>
        <v>0</v>
      </c>
      <c r="J500" s="35">
        <f>VLOOKUP(A500,'[31]MD agosto datos (2)'!$B$586:$I$1169,7,0)</f>
        <v>0</v>
      </c>
      <c r="K500" s="36">
        <f>VLOOKUP(A500,'[31]MD agosto datos (2)'!$B$586:$I$1169,8,0)</f>
        <v>0</v>
      </c>
      <c r="L500" s="40">
        <f t="shared" si="181"/>
        <v>0</v>
      </c>
      <c r="M500" s="41">
        <f t="shared" si="182"/>
        <v>0</v>
      </c>
      <c r="N500" s="35">
        <f>VLOOKUP(A500,'[31]MD agosto datos (2)'!$B$1170:$I$1753,6,0)</f>
        <v>0</v>
      </c>
      <c r="O500" s="35">
        <f>VLOOKUP(A500,'[31]MD agosto datos (2)'!$B$1170:$I$1753,7,0)</f>
        <v>0</v>
      </c>
      <c r="P500" s="36">
        <f>VLOOKUP(A500,'[31]MD agosto datos (2)'!$B$1170:$I$1753,8,0)</f>
        <v>0</v>
      </c>
      <c r="Q500" s="42">
        <f t="shared" si="183"/>
        <v>0</v>
      </c>
      <c r="R500" s="43">
        <f t="shared" si="184"/>
        <v>0</v>
      </c>
      <c r="S500" s="15"/>
      <c r="T500" s="16"/>
      <c r="U500" s="16"/>
      <c r="V500" s="17">
        <f t="shared" si="185"/>
        <v>0</v>
      </c>
      <c r="W500" s="18">
        <f t="shared" si="169"/>
        <v>0</v>
      </c>
      <c r="X500" s="16"/>
      <c r="Y500" s="16"/>
      <c r="Z500" s="16"/>
      <c r="AA500" s="19">
        <f t="shared" si="170"/>
        <v>0</v>
      </c>
      <c r="AB500" s="20">
        <f t="shared" si="171"/>
        <v>0</v>
      </c>
      <c r="AC500" s="16"/>
      <c r="AD500" s="21"/>
      <c r="AE500" s="21"/>
      <c r="AF500" s="19">
        <f t="shared" si="168"/>
        <v>0</v>
      </c>
      <c r="AG500" s="20">
        <f t="shared" si="172"/>
        <v>0</v>
      </c>
      <c r="AH500" s="19"/>
      <c r="AI500" s="19"/>
      <c r="AJ500" s="19"/>
      <c r="AK500" s="19">
        <f t="shared" si="186"/>
        <v>0</v>
      </c>
      <c r="AL500" s="20">
        <f t="shared" si="173"/>
        <v>0</v>
      </c>
      <c r="AM500" s="19"/>
      <c r="AN500" s="19"/>
      <c r="AO500" s="19"/>
      <c r="AP500" s="19">
        <f t="shared" si="187"/>
        <v>0</v>
      </c>
      <c r="AQ500" s="20">
        <f t="shared" si="174"/>
        <v>0</v>
      </c>
      <c r="AR500" s="19"/>
      <c r="AS500" s="19"/>
      <c r="AT500" s="19"/>
      <c r="AU500" s="19">
        <f t="shared" si="188"/>
        <v>0</v>
      </c>
      <c r="AV500" s="20">
        <f t="shared" si="175"/>
        <v>0</v>
      </c>
      <c r="AW500" s="19"/>
      <c r="AX500" s="19"/>
      <c r="AY500" s="19"/>
      <c r="AZ500" s="19">
        <f t="shared" si="189"/>
        <v>0</v>
      </c>
      <c r="BA500" s="18">
        <f t="shared" si="176"/>
        <v>0</v>
      </c>
      <c r="BB500" s="19"/>
      <c r="BC500" s="19"/>
      <c r="BD500" s="19"/>
      <c r="BE500" s="19">
        <f t="shared" si="190"/>
        <v>0</v>
      </c>
      <c r="BF500" s="18">
        <f t="shared" si="177"/>
        <v>0</v>
      </c>
      <c r="BG500" s="19"/>
      <c r="BH500" s="19"/>
      <c r="BI500" s="19"/>
      <c r="BJ500" s="19">
        <f t="shared" si="191"/>
        <v>0</v>
      </c>
      <c r="BK500" s="18">
        <f t="shared" si="178"/>
        <v>0</v>
      </c>
    </row>
    <row r="501" spans="1:63" x14ac:dyDescent="0.25">
      <c r="A501" s="44">
        <v>209472601</v>
      </c>
      <c r="B501" s="46" t="s">
        <v>447</v>
      </c>
      <c r="C501" s="45">
        <f>VLOOKUP(A501,'[31]MD agosto datos (2)'!$B$1170:$J$1753,9,0)</f>
        <v>1.9</v>
      </c>
      <c r="D501" s="35">
        <f>VLOOKUP(A501,'[31]MD agosto datos (2)'!$B$2:$I$585,6,0)</f>
        <v>0</v>
      </c>
      <c r="E501" s="35">
        <f>VLOOKUP(A501,'[31]MD agosto datos (2)'!$B$2:$H$585,7,0)</f>
        <v>0</v>
      </c>
      <c r="F501" s="36">
        <f>VLOOKUP(A501,'[31]MD agosto datos (2)'!$B$2:$I$585,8,0)</f>
        <v>0</v>
      </c>
      <c r="G501" s="35">
        <f t="shared" si="179"/>
        <v>0</v>
      </c>
      <c r="H501" s="35">
        <f t="shared" si="180"/>
        <v>0</v>
      </c>
      <c r="I501" s="35">
        <f>VLOOKUP(A501,'[31]MD agosto datos (2)'!$B$586:$I$1169,6,0)</f>
        <v>0</v>
      </c>
      <c r="J501" s="35">
        <f>VLOOKUP(A501,'[31]MD agosto datos (2)'!$B$586:$I$1169,7,0)</f>
        <v>0</v>
      </c>
      <c r="K501" s="36">
        <f>VLOOKUP(A501,'[31]MD agosto datos (2)'!$B$586:$I$1169,8,0)</f>
        <v>0</v>
      </c>
      <c r="L501" s="40">
        <f t="shared" si="181"/>
        <v>0</v>
      </c>
      <c r="M501" s="41">
        <f t="shared" si="182"/>
        <v>0</v>
      </c>
      <c r="N501" s="35">
        <f>VLOOKUP(A501,'[31]MD agosto datos (2)'!$B$1170:$I$1753,6,0)</f>
        <v>0</v>
      </c>
      <c r="O501" s="35">
        <f>VLOOKUP(A501,'[31]MD agosto datos (2)'!$B$1170:$I$1753,7,0)</f>
        <v>0</v>
      </c>
      <c r="P501" s="36">
        <f>VLOOKUP(A501,'[31]MD agosto datos (2)'!$B$1170:$I$1753,8,0)</f>
        <v>0</v>
      </c>
      <c r="Q501" s="42">
        <f t="shared" si="183"/>
        <v>0</v>
      </c>
      <c r="R501" s="43">
        <f t="shared" si="184"/>
        <v>0</v>
      </c>
      <c r="S501" s="15"/>
      <c r="T501" s="16"/>
      <c r="U501" s="16"/>
      <c r="V501" s="17">
        <f t="shared" si="185"/>
        <v>0</v>
      </c>
      <c r="W501" s="18">
        <f t="shared" si="169"/>
        <v>0</v>
      </c>
      <c r="X501" s="16"/>
      <c r="Y501" s="16"/>
      <c r="Z501" s="16"/>
      <c r="AA501" s="19">
        <f t="shared" si="170"/>
        <v>0</v>
      </c>
      <c r="AB501" s="20">
        <f t="shared" si="171"/>
        <v>0</v>
      </c>
      <c r="AC501" s="16"/>
      <c r="AD501" s="21"/>
      <c r="AE501" s="21"/>
      <c r="AF501" s="19">
        <f t="shared" si="168"/>
        <v>0</v>
      </c>
      <c r="AG501" s="20">
        <f t="shared" si="172"/>
        <v>0</v>
      </c>
      <c r="AH501" s="19"/>
      <c r="AI501" s="19"/>
      <c r="AJ501" s="19"/>
      <c r="AK501" s="19">
        <f t="shared" si="186"/>
        <v>0</v>
      </c>
      <c r="AL501" s="20">
        <f t="shared" si="173"/>
        <v>0</v>
      </c>
      <c r="AM501" s="19"/>
      <c r="AN501" s="19"/>
      <c r="AO501" s="19"/>
      <c r="AP501" s="19">
        <f t="shared" si="187"/>
        <v>0</v>
      </c>
      <c r="AQ501" s="20">
        <f t="shared" si="174"/>
        <v>0</v>
      </c>
      <c r="AR501" s="19"/>
      <c r="AS501" s="19"/>
      <c r="AT501" s="19"/>
      <c r="AU501" s="19">
        <f t="shared" si="188"/>
        <v>0</v>
      </c>
      <c r="AV501" s="20">
        <f t="shared" si="175"/>
        <v>0</v>
      </c>
      <c r="AW501" s="19"/>
      <c r="AX501" s="19"/>
      <c r="AY501" s="19"/>
      <c r="AZ501" s="19">
        <f t="shared" si="189"/>
        <v>0</v>
      </c>
      <c r="BA501" s="18">
        <f t="shared" si="176"/>
        <v>0</v>
      </c>
      <c r="BB501" s="19"/>
      <c r="BC501" s="19"/>
      <c r="BD501" s="19"/>
      <c r="BE501" s="19">
        <f t="shared" si="190"/>
        <v>0</v>
      </c>
      <c r="BF501" s="18">
        <f t="shared" si="177"/>
        <v>0</v>
      </c>
      <c r="BG501" s="19"/>
      <c r="BH501" s="19"/>
      <c r="BI501" s="19"/>
      <c r="BJ501" s="19">
        <f t="shared" si="191"/>
        <v>0</v>
      </c>
      <c r="BK501" s="18">
        <f t="shared" si="178"/>
        <v>0</v>
      </c>
    </row>
    <row r="502" spans="1:63" x14ac:dyDescent="0.25">
      <c r="A502" s="44">
        <v>209479001</v>
      </c>
      <c r="B502" s="46" t="s">
        <v>448</v>
      </c>
      <c r="C502" s="45">
        <f>VLOOKUP(A502,'[31]MD agosto datos (2)'!$B$1170:$J$1753,9,0)</f>
        <v>12.5</v>
      </c>
      <c r="D502" s="35">
        <f>VLOOKUP(A502,'[31]MD agosto datos (2)'!$B$2:$I$585,6,0)</f>
        <v>0</v>
      </c>
      <c r="E502" s="35">
        <f>VLOOKUP(A502,'[31]MD agosto datos (2)'!$B$2:$H$585,7,0)</f>
        <v>0</v>
      </c>
      <c r="F502" s="36">
        <f>VLOOKUP(A502,'[31]MD agosto datos (2)'!$B$2:$I$585,8,0)</f>
        <v>0</v>
      </c>
      <c r="G502" s="35">
        <f t="shared" si="179"/>
        <v>0</v>
      </c>
      <c r="H502" s="35">
        <f t="shared" si="180"/>
        <v>0</v>
      </c>
      <c r="I502" s="35">
        <f>VLOOKUP(A502,'[31]MD agosto datos (2)'!$B$586:$I$1169,6,0)</f>
        <v>0</v>
      </c>
      <c r="J502" s="35">
        <f>VLOOKUP(A502,'[31]MD agosto datos (2)'!$B$586:$I$1169,7,0)</f>
        <v>0</v>
      </c>
      <c r="K502" s="36">
        <f>VLOOKUP(A502,'[31]MD agosto datos (2)'!$B$586:$I$1169,8,0)</f>
        <v>0</v>
      </c>
      <c r="L502" s="40">
        <f t="shared" si="181"/>
        <v>0</v>
      </c>
      <c r="M502" s="41">
        <f t="shared" si="182"/>
        <v>0</v>
      </c>
      <c r="N502" s="35">
        <f>VLOOKUP(A502,'[31]MD agosto datos (2)'!$B$1170:$I$1753,6,0)</f>
        <v>0</v>
      </c>
      <c r="O502" s="35">
        <f>VLOOKUP(A502,'[31]MD agosto datos (2)'!$B$1170:$I$1753,7,0)</f>
        <v>0</v>
      </c>
      <c r="P502" s="36">
        <f>VLOOKUP(A502,'[31]MD agosto datos (2)'!$B$1170:$I$1753,8,0)</f>
        <v>0</v>
      </c>
      <c r="Q502" s="42">
        <f t="shared" si="183"/>
        <v>0</v>
      </c>
      <c r="R502" s="43">
        <f t="shared" si="184"/>
        <v>0</v>
      </c>
      <c r="S502" s="15"/>
      <c r="T502" s="16"/>
      <c r="U502" s="16"/>
      <c r="V502" s="17">
        <f t="shared" si="185"/>
        <v>0</v>
      </c>
      <c r="W502" s="18">
        <f t="shared" si="169"/>
        <v>0</v>
      </c>
      <c r="X502" s="16"/>
      <c r="Y502" s="16"/>
      <c r="Z502" s="16"/>
      <c r="AA502" s="19">
        <f t="shared" si="170"/>
        <v>0</v>
      </c>
      <c r="AB502" s="20">
        <f t="shared" si="171"/>
        <v>0</v>
      </c>
      <c r="AC502" s="16"/>
      <c r="AD502" s="21"/>
      <c r="AE502" s="21"/>
      <c r="AF502" s="19">
        <f t="shared" si="168"/>
        <v>0</v>
      </c>
      <c r="AG502" s="20">
        <f t="shared" si="172"/>
        <v>0</v>
      </c>
      <c r="AH502" s="19"/>
      <c r="AI502" s="19"/>
      <c r="AJ502" s="19"/>
      <c r="AK502" s="19">
        <f t="shared" si="186"/>
        <v>0</v>
      </c>
      <c r="AL502" s="20">
        <f t="shared" si="173"/>
        <v>0</v>
      </c>
      <c r="AM502" s="19"/>
      <c r="AN502" s="19"/>
      <c r="AO502" s="19"/>
      <c r="AP502" s="19">
        <f t="shared" si="187"/>
        <v>0</v>
      </c>
      <c r="AQ502" s="20">
        <f t="shared" si="174"/>
        <v>0</v>
      </c>
      <c r="AR502" s="19"/>
      <c r="AS502" s="19"/>
      <c r="AT502" s="19"/>
      <c r="AU502" s="19">
        <f t="shared" si="188"/>
        <v>0</v>
      </c>
      <c r="AV502" s="20">
        <f t="shared" si="175"/>
        <v>0</v>
      </c>
      <c r="AW502" s="19"/>
      <c r="AX502" s="19"/>
      <c r="AY502" s="19"/>
      <c r="AZ502" s="19">
        <f t="shared" si="189"/>
        <v>0</v>
      </c>
      <c r="BA502" s="18">
        <f t="shared" si="176"/>
        <v>0</v>
      </c>
      <c r="BB502" s="19"/>
      <c r="BC502" s="19"/>
      <c r="BD502" s="19"/>
      <c r="BE502" s="19">
        <f t="shared" si="190"/>
        <v>0</v>
      </c>
      <c r="BF502" s="18">
        <f t="shared" si="177"/>
        <v>0</v>
      </c>
      <c r="BG502" s="19"/>
      <c r="BH502" s="19"/>
      <c r="BI502" s="19"/>
      <c r="BJ502" s="19">
        <f t="shared" si="191"/>
        <v>0</v>
      </c>
      <c r="BK502" s="18">
        <f t="shared" si="178"/>
        <v>0</v>
      </c>
    </row>
    <row r="503" spans="1:63" ht="36" x14ac:dyDescent="0.25">
      <c r="A503" s="44">
        <v>209484701</v>
      </c>
      <c r="B503" s="46" t="s">
        <v>449</v>
      </c>
      <c r="C503" s="45">
        <f>VLOOKUP(A503,'[31]MD agosto datos (2)'!$B$1170:$J$1753,9,0)</f>
        <v>73.5</v>
      </c>
      <c r="D503" s="35">
        <f>VLOOKUP(A503,'[31]MD agosto datos (2)'!$B$2:$I$585,6,0)</f>
        <v>0</v>
      </c>
      <c r="E503" s="35">
        <f>VLOOKUP(A503,'[31]MD agosto datos (2)'!$B$2:$H$585,7,0)</f>
        <v>0</v>
      </c>
      <c r="F503" s="36">
        <f>VLOOKUP(A503,'[31]MD agosto datos (2)'!$B$2:$I$585,8,0)</f>
        <v>0</v>
      </c>
      <c r="G503" s="35">
        <f t="shared" si="179"/>
        <v>0</v>
      </c>
      <c r="H503" s="35">
        <f t="shared" si="180"/>
        <v>0</v>
      </c>
      <c r="I503" s="35">
        <f>VLOOKUP(A503,'[31]MD agosto datos (2)'!$B$586:$I$1169,6,0)</f>
        <v>0</v>
      </c>
      <c r="J503" s="35">
        <f>VLOOKUP(A503,'[31]MD agosto datos (2)'!$B$586:$I$1169,7,0)</f>
        <v>0</v>
      </c>
      <c r="K503" s="36">
        <f>VLOOKUP(A503,'[31]MD agosto datos (2)'!$B$586:$I$1169,8,0)</f>
        <v>0</v>
      </c>
      <c r="L503" s="40">
        <f t="shared" si="181"/>
        <v>0</v>
      </c>
      <c r="M503" s="41">
        <f t="shared" si="182"/>
        <v>0</v>
      </c>
      <c r="N503" s="35">
        <f>VLOOKUP(A503,'[31]MD agosto datos (2)'!$B$1170:$I$1753,6,0)</f>
        <v>0</v>
      </c>
      <c r="O503" s="35">
        <f>VLOOKUP(A503,'[31]MD agosto datos (2)'!$B$1170:$I$1753,7,0)</f>
        <v>0</v>
      </c>
      <c r="P503" s="36">
        <f>VLOOKUP(A503,'[31]MD agosto datos (2)'!$B$1170:$I$1753,8,0)</f>
        <v>0</v>
      </c>
      <c r="Q503" s="42">
        <f t="shared" si="183"/>
        <v>0</v>
      </c>
      <c r="R503" s="43">
        <f t="shared" si="184"/>
        <v>0</v>
      </c>
      <c r="S503" s="15"/>
      <c r="T503" s="16"/>
      <c r="U503" s="16"/>
      <c r="V503" s="17">
        <f t="shared" si="185"/>
        <v>0</v>
      </c>
      <c r="W503" s="18">
        <f t="shared" si="169"/>
        <v>0</v>
      </c>
      <c r="X503" s="16"/>
      <c r="Y503" s="16"/>
      <c r="Z503" s="16"/>
      <c r="AA503" s="19">
        <f t="shared" si="170"/>
        <v>0</v>
      </c>
      <c r="AB503" s="20">
        <f t="shared" si="171"/>
        <v>0</v>
      </c>
      <c r="AC503" s="16"/>
      <c r="AD503" s="21"/>
      <c r="AE503" s="21"/>
      <c r="AF503" s="19">
        <f t="shared" si="168"/>
        <v>0</v>
      </c>
      <c r="AG503" s="20">
        <f t="shared" si="172"/>
        <v>0</v>
      </c>
      <c r="AH503" s="19"/>
      <c r="AI503" s="19"/>
      <c r="AJ503" s="19"/>
      <c r="AK503" s="19">
        <f t="shared" si="186"/>
        <v>0</v>
      </c>
      <c r="AL503" s="20">
        <f t="shared" si="173"/>
        <v>0</v>
      </c>
      <c r="AM503" s="19"/>
      <c r="AN503" s="19"/>
      <c r="AO503" s="19"/>
      <c r="AP503" s="19">
        <f t="shared" si="187"/>
        <v>0</v>
      </c>
      <c r="AQ503" s="20">
        <f t="shared" si="174"/>
        <v>0</v>
      </c>
      <c r="AR503" s="19"/>
      <c r="AS503" s="19"/>
      <c r="AT503" s="19"/>
      <c r="AU503" s="19">
        <f t="shared" si="188"/>
        <v>0</v>
      </c>
      <c r="AV503" s="20">
        <f t="shared" si="175"/>
        <v>0</v>
      </c>
      <c r="AW503" s="19"/>
      <c r="AX503" s="19"/>
      <c r="AY503" s="19"/>
      <c r="AZ503" s="19">
        <f t="shared" si="189"/>
        <v>0</v>
      </c>
      <c r="BA503" s="18">
        <f t="shared" si="176"/>
        <v>0</v>
      </c>
      <c r="BB503" s="19"/>
      <c r="BC503" s="19"/>
      <c r="BD503" s="19"/>
      <c r="BE503" s="19">
        <f t="shared" si="190"/>
        <v>0</v>
      </c>
      <c r="BF503" s="18">
        <f t="shared" si="177"/>
        <v>0</v>
      </c>
      <c r="BG503" s="19"/>
      <c r="BH503" s="19"/>
      <c r="BI503" s="19"/>
      <c r="BJ503" s="19">
        <f t="shared" si="191"/>
        <v>0</v>
      </c>
      <c r="BK503" s="18">
        <f t="shared" si="178"/>
        <v>0</v>
      </c>
    </row>
    <row r="504" spans="1:63" ht="24" x14ac:dyDescent="0.25">
      <c r="A504" s="44">
        <v>209485301</v>
      </c>
      <c r="B504" s="46" t="s">
        <v>451</v>
      </c>
      <c r="C504" s="45">
        <f>VLOOKUP(A504,'[31]MD agosto datos (2)'!$B$1170:$J$1753,9,0)</f>
        <v>3.97</v>
      </c>
      <c r="D504" s="35">
        <f>VLOOKUP(A504,'[31]MD agosto datos (2)'!$B$2:$I$585,6,0)</f>
        <v>0</v>
      </c>
      <c r="E504" s="35">
        <f>VLOOKUP(A504,'[31]MD agosto datos (2)'!$B$2:$H$585,7,0)</f>
        <v>0</v>
      </c>
      <c r="F504" s="36">
        <f>VLOOKUP(A504,'[31]MD agosto datos (2)'!$B$2:$I$585,8,0)</f>
        <v>0</v>
      </c>
      <c r="G504" s="35">
        <f t="shared" si="179"/>
        <v>0</v>
      </c>
      <c r="H504" s="35">
        <f t="shared" si="180"/>
        <v>0</v>
      </c>
      <c r="I504" s="35">
        <f>VLOOKUP(A504,'[31]MD agosto datos (2)'!$B$586:$I$1169,6,0)</f>
        <v>0</v>
      </c>
      <c r="J504" s="35">
        <f>VLOOKUP(A504,'[31]MD agosto datos (2)'!$B$586:$I$1169,7,0)</f>
        <v>0</v>
      </c>
      <c r="K504" s="36">
        <f>VLOOKUP(A504,'[31]MD agosto datos (2)'!$B$586:$I$1169,8,0)</f>
        <v>0</v>
      </c>
      <c r="L504" s="40">
        <f t="shared" si="181"/>
        <v>0</v>
      </c>
      <c r="M504" s="41">
        <f t="shared" si="182"/>
        <v>0</v>
      </c>
      <c r="N504" s="35">
        <f>VLOOKUP(A504,'[31]MD agosto datos (2)'!$B$1170:$I$1753,6,0)</f>
        <v>0</v>
      </c>
      <c r="O504" s="35">
        <f>VLOOKUP(A504,'[31]MD agosto datos (2)'!$B$1170:$I$1753,7,0)</f>
        <v>0</v>
      </c>
      <c r="P504" s="36">
        <f>VLOOKUP(A504,'[31]MD agosto datos (2)'!$B$1170:$I$1753,8,0)</f>
        <v>0</v>
      </c>
      <c r="Q504" s="42">
        <f t="shared" si="183"/>
        <v>0</v>
      </c>
      <c r="R504" s="43">
        <f t="shared" si="184"/>
        <v>0</v>
      </c>
      <c r="S504" s="15"/>
      <c r="T504" s="16"/>
      <c r="U504" s="16"/>
      <c r="V504" s="17">
        <f t="shared" si="185"/>
        <v>0</v>
      </c>
      <c r="W504" s="18">
        <f t="shared" si="169"/>
        <v>0</v>
      </c>
      <c r="X504" s="16"/>
      <c r="Y504" s="16"/>
      <c r="Z504" s="16"/>
      <c r="AA504" s="19">
        <f t="shared" si="170"/>
        <v>0</v>
      </c>
      <c r="AB504" s="20">
        <f t="shared" si="171"/>
        <v>0</v>
      </c>
      <c r="AC504" s="16"/>
      <c r="AD504" s="21"/>
      <c r="AE504" s="21"/>
      <c r="AF504" s="19">
        <f t="shared" si="168"/>
        <v>0</v>
      </c>
      <c r="AG504" s="20">
        <f t="shared" si="172"/>
        <v>0</v>
      </c>
      <c r="AH504" s="19"/>
      <c r="AI504" s="19"/>
      <c r="AJ504" s="19"/>
      <c r="AK504" s="19">
        <f t="shared" si="186"/>
        <v>0</v>
      </c>
      <c r="AL504" s="20">
        <f t="shared" si="173"/>
        <v>0</v>
      </c>
      <c r="AM504" s="19"/>
      <c r="AN504" s="19"/>
      <c r="AO504" s="19"/>
      <c r="AP504" s="19">
        <f t="shared" si="187"/>
        <v>0</v>
      </c>
      <c r="AQ504" s="20">
        <f t="shared" si="174"/>
        <v>0</v>
      </c>
      <c r="AR504" s="19"/>
      <c r="AS504" s="19"/>
      <c r="AT504" s="19"/>
      <c r="AU504" s="19">
        <f t="shared" si="188"/>
        <v>0</v>
      </c>
      <c r="AV504" s="20">
        <f t="shared" si="175"/>
        <v>0</v>
      </c>
      <c r="AW504" s="19"/>
      <c r="AX504" s="19"/>
      <c r="AY504" s="19"/>
      <c r="AZ504" s="19">
        <f t="shared" si="189"/>
        <v>0</v>
      </c>
      <c r="BA504" s="18">
        <f t="shared" si="176"/>
        <v>0</v>
      </c>
      <c r="BB504" s="19"/>
      <c r="BC504" s="19"/>
      <c r="BD504" s="19"/>
      <c r="BE504" s="19">
        <f t="shared" si="190"/>
        <v>0</v>
      </c>
      <c r="BF504" s="18">
        <f t="shared" si="177"/>
        <v>0</v>
      </c>
      <c r="BG504" s="19"/>
      <c r="BH504" s="19"/>
      <c r="BI504" s="19"/>
      <c r="BJ504" s="19">
        <f t="shared" si="191"/>
        <v>0</v>
      </c>
      <c r="BK504" s="18">
        <f t="shared" si="178"/>
        <v>0</v>
      </c>
    </row>
    <row r="505" spans="1:63" x14ac:dyDescent="0.25">
      <c r="A505" s="44">
        <v>209485401</v>
      </c>
      <c r="B505" s="46" t="s">
        <v>452</v>
      </c>
      <c r="C505" s="45">
        <f>VLOOKUP(A505,'[31]MD agosto datos (2)'!$B$1170:$J$1753,9,0)</f>
        <v>0.65500000000000003</v>
      </c>
      <c r="D505" s="35">
        <f>VLOOKUP(A505,'[31]MD agosto datos (2)'!$B$2:$I$585,6,0)</f>
        <v>0</v>
      </c>
      <c r="E505" s="35">
        <f>VLOOKUP(A505,'[31]MD agosto datos (2)'!$B$2:$H$585,7,0)</f>
        <v>0</v>
      </c>
      <c r="F505" s="36">
        <f>VLOOKUP(A505,'[31]MD agosto datos (2)'!$B$2:$I$585,8,0)</f>
        <v>0</v>
      </c>
      <c r="G505" s="35">
        <f t="shared" si="179"/>
        <v>0</v>
      </c>
      <c r="H505" s="35">
        <f t="shared" si="180"/>
        <v>0</v>
      </c>
      <c r="I505" s="35">
        <f>VLOOKUP(A505,'[31]MD agosto datos (2)'!$B$586:$I$1169,6,0)</f>
        <v>0</v>
      </c>
      <c r="J505" s="35">
        <f>VLOOKUP(A505,'[31]MD agosto datos (2)'!$B$586:$I$1169,7,0)</f>
        <v>0</v>
      </c>
      <c r="K505" s="36">
        <f>VLOOKUP(A505,'[31]MD agosto datos (2)'!$B$586:$I$1169,8,0)</f>
        <v>0</v>
      </c>
      <c r="L505" s="40">
        <f t="shared" si="181"/>
        <v>0</v>
      </c>
      <c r="M505" s="41">
        <f t="shared" si="182"/>
        <v>0</v>
      </c>
      <c r="N505" s="35">
        <f>VLOOKUP(A505,'[31]MD agosto datos (2)'!$B$1170:$I$1753,6,0)</f>
        <v>0</v>
      </c>
      <c r="O505" s="35">
        <f>VLOOKUP(A505,'[31]MD agosto datos (2)'!$B$1170:$I$1753,7,0)</f>
        <v>0</v>
      </c>
      <c r="P505" s="36">
        <f>VLOOKUP(A505,'[31]MD agosto datos (2)'!$B$1170:$I$1753,8,0)</f>
        <v>0</v>
      </c>
      <c r="Q505" s="42">
        <f t="shared" si="183"/>
        <v>0</v>
      </c>
      <c r="R505" s="43">
        <f t="shared" si="184"/>
        <v>0</v>
      </c>
      <c r="S505" s="15"/>
      <c r="T505" s="16"/>
      <c r="U505" s="16"/>
      <c r="V505" s="17">
        <f t="shared" si="185"/>
        <v>0</v>
      </c>
      <c r="W505" s="18">
        <f t="shared" si="169"/>
        <v>0</v>
      </c>
      <c r="X505" s="16"/>
      <c r="Y505" s="16"/>
      <c r="Z505" s="16"/>
      <c r="AA505" s="19">
        <f t="shared" si="170"/>
        <v>0</v>
      </c>
      <c r="AB505" s="20">
        <f t="shared" si="171"/>
        <v>0</v>
      </c>
      <c r="AC505" s="16"/>
      <c r="AD505" s="21"/>
      <c r="AE505" s="21"/>
      <c r="AF505" s="19">
        <f t="shared" si="168"/>
        <v>0</v>
      </c>
      <c r="AG505" s="20">
        <f t="shared" si="172"/>
        <v>0</v>
      </c>
      <c r="AH505" s="19"/>
      <c r="AI505" s="19"/>
      <c r="AJ505" s="19"/>
      <c r="AK505" s="19">
        <f t="shared" si="186"/>
        <v>0</v>
      </c>
      <c r="AL505" s="20">
        <f t="shared" si="173"/>
        <v>0</v>
      </c>
      <c r="AM505" s="19"/>
      <c r="AN505" s="19"/>
      <c r="AO505" s="19"/>
      <c r="AP505" s="19">
        <f t="shared" si="187"/>
        <v>0</v>
      </c>
      <c r="AQ505" s="20">
        <f t="shared" si="174"/>
        <v>0</v>
      </c>
      <c r="AR505" s="19"/>
      <c r="AS505" s="19"/>
      <c r="AT505" s="19"/>
      <c r="AU505" s="19">
        <f t="shared" si="188"/>
        <v>0</v>
      </c>
      <c r="AV505" s="20">
        <f t="shared" si="175"/>
        <v>0</v>
      </c>
      <c r="AW505" s="19"/>
      <c r="AX505" s="19"/>
      <c r="AY505" s="19"/>
      <c r="AZ505" s="19">
        <f t="shared" si="189"/>
        <v>0</v>
      </c>
      <c r="BA505" s="18">
        <f t="shared" si="176"/>
        <v>0</v>
      </c>
      <c r="BB505" s="19"/>
      <c r="BC505" s="19"/>
      <c r="BD505" s="19"/>
      <c r="BE505" s="19">
        <f t="shared" si="190"/>
        <v>0</v>
      </c>
      <c r="BF505" s="18">
        <f t="shared" si="177"/>
        <v>0</v>
      </c>
      <c r="BG505" s="19"/>
      <c r="BH505" s="19"/>
      <c r="BI505" s="19"/>
      <c r="BJ505" s="19">
        <f t="shared" si="191"/>
        <v>0</v>
      </c>
      <c r="BK505" s="18">
        <f t="shared" si="178"/>
        <v>0</v>
      </c>
    </row>
    <row r="506" spans="1:63" x14ac:dyDescent="0.25">
      <c r="A506" s="44">
        <v>209485501</v>
      </c>
      <c r="B506" s="46" t="s">
        <v>453</v>
      </c>
      <c r="C506" s="45">
        <f>VLOOKUP(A506,'[31]MD agosto datos (2)'!$B$1170:$J$1753,9,0)</f>
        <v>0.27500000000000002</v>
      </c>
      <c r="D506" s="35">
        <f>VLOOKUP(A506,'[31]MD agosto datos (2)'!$B$2:$I$585,6,0)</f>
        <v>0</v>
      </c>
      <c r="E506" s="35">
        <f>VLOOKUP(A506,'[31]MD agosto datos (2)'!$B$2:$H$585,7,0)</f>
        <v>2600</v>
      </c>
      <c r="F506" s="36">
        <f>VLOOKUP(A506,'[31]MD agosto datos (2)'!$B$2:$I$585,8,0)</f>
        <v>0</v>
      </c>
      <c r="G506" s="35">
        <f t="shared" si="179"/>
        <v>2600</v>
      </c>
      <c r="H506" s="35">
        <f t="shared" si="180"/>
        <v>715.00000000000011</v>
      </c>
      <c r="I506" s="35">
        <f>VLOOKUP(A506,'[31]MD agosto datos (2)'!$B$586:$I$1169,6,0)</f>
        <v>0</v>
      </c>
      <c r="J506" s="35">
        <f>VLOOKUP(A506,'[31]MD agosto datos (2)'!$B$586:$I$1169,7,0)</f>
        <v>600</v>
      </c>
      <c r="K506" s="36">
        <f>VLOOKUP(A506,'[31]MD agosto datos (2)'!$B$586:$I$1169,8,0)</f>
        <v>0</v>
      </c>
      <c r="L506" s="40">
        <f t="shared" si="181"/>
        <v>600</v>
      </c>
      <c r="M506" s="41">
        <f t="shared" si="182"/>
        <v>165</v>
      </c>
      <c r="N506" s="35">
        <f>VLOOKUP(A506,'[31]MD agosto datos (2)'!$B$1170:$I$1753,6,0)</f>
        <v>0</v>
      </c>
      <c r="O506" s="35">
        <f>VLOOKUP(A506,'[31]MD agosto datos (2)'!$B$1170:$I$1753,7,0)</f>
        <v>600</v>
      </c>
      <c r="P506" s="36">
        <f>VLOOKUP(A506,'[31]MD agosto datos (2)'!$B$1170:$I$1753,8,0)</f>
        <v>0</v>
      </c>
      <c r="Q506" s="42">
        <f t="shared" si="183"/>
        <v>600</v>
      </c>
      <c r="R506" s="43">
        <f t="shared" si="184"/>
        <v>165</v>
      </c>
      <c r="S506" s="15"/>
      <c r="T506" s="16"/>
      <c r="U506" s="16"/>
      <c r="V506" s="17">
        <f t="shared" si="185"/>
        <v>0</v>
      </c>
      <c r="W506" s="18">
        <f t="shared" si="169"/>
        <v>0</v>
      </c>
      <c r="X506" s="16"/>
      <c r="Y506" s="16"/>
      <c r="Z506" s="16"/>
      <c r="AA506" s="19">
        <f t="shared" si="170"/>
        <v>0</v>
      </c>
      <c r="AB506" s="20">
        <f t="shared" si="171"/>
        <v>0</v>
      </c>
      <c r="AC506" s="16"/>
      <c r="AD506" s="21"/>
      <c r="AE506" s="21"/>
      <c r="AF506" s="19">
        <f t="shared" si="168"/>
        <v>0</v>
      </c>
      <c r="AG506" s="20">
        <f t="shared" si="172"/>
        <v>0</v>
      </c>
      <c r="AH506" s="19"/>
      <c r="AI506" s="19"/>
      <c r="AJ506" s="19"/>
      <c r="AK506" s="19">
        <f t="shared" si="186"/>
        <v>0</v>
      </c>
      <c r="AL506" s="20">
        <f t="shared" si="173"/>
        <v>0</v>
      </c>
      <c r="AM506" s="19"/>
      <c r="AN506" s="19"/>
      <c r="AO506" s="19"/>
      <c r="AP506" s="19">
        <f t="shared" si="187"/>
        <v>0</v>
      </c>
      <c r="AQ506" s="20">
        <f t="shared" si="174"/>
        <v>0</v>
      </c>
      <c r="AR506" s="19"/>
      <c r="AS506" s="19"/>
      <c r="AT506" s="19"/>
      <c r="AU506" s="19">
        <f t="shared" si="188"/>
        <v>0</v>
      </c>
      <c r="AV506" s="20">
        <f t="shared" si="175"/>
        <v>0</v>
      </c>
      <c r="AW506" s="19"/>
      <c r="AX506" s="19"/>
      <c r="AY506" s="19"/>
      <c r="AZ506" s="19">
        <f t="shared" si="189"/>
        <v>0</v>
      </c>
      <c r="BA506" s="18">
        <f t="shared" si="176"/>
        <v>0</v>
      </c>
      <c r="BB506" s="19"/>
      <c r="BC506" s="19"/>
      <c r="BD506" s="19"/>
      <c r="BE506" s="19">
        <f t="shared" si="190"/>
        <v>0</v>
      </c>
      <c r="BF506" s="18">
        <f t="shared" si="177"/>
        <v>0</v>
      </c>
      <c r="BG506" s="19"/>
      <c r="BH506" s="19"/>
      <c r="BI506" s="19"/>
      <c r="BJ506" s="19">
        <f t="shared" si="191"/>
        <v>0</v>
      </c>
      <c r="BK506" s="18">
        <f t="shared" si="178"/>
        <v>0</v>
      </c>
    </row>
    <row r="507" spans="1:63" x14ac:dyDescent="0.25">
      <c r="A507" s="44">
        <v>209485901</v>
      </c>
      <c r="B507" s="46" t="s">
        <v>454</v>
      </c>
      <c r="C507" s="45">
        <f>VLOOKUP(A507,'[31]MD agosto datos (2)'!$B$1170:$J$1753,9,0)</f>
        <v>103.914</v>
      </c>
      <c r="D507" s="35">
        <f>VLOOKUP(A507,'[31]MD agosto datos (2)'!$B$2:$I$585,6,0)</f>
        <v>0</v>
      </c>
      <c r="E507" s="35">
        <f>VLOOKUP(A507,'[31]MD agosto datos (2)'!$B$2:$H$585,7,0)</f>
        <v>0</v>
      </c>
      <c r="F507" s="36">
        <f>VLOOKUP(A507,'[31]MD agosto datos (2)'!$B$2:$I$585,8,0)</f>
        <v>0</v>
      </c>
      <c r="G507" s="35">
        <f t="shared" si="179"/>
        <v>0</v>
      </c>
      <c r="H507" s="35">
        <f t="shared" si="180"/>
        <v>0</v>
      </c>
      <c r="I507" s="35">
        <f>VLOOKUP(A507,'[31]MD agosto datos (2)'!$B$586:$I$1169,6,0)</f>
        <v>0</v>
      </c>
      <c r="J507" s="35">
        <f>VLOOKUP(A507,'[31]MD agosto datos (2)'!$B$586:$I$1169,7,0)</f>
        <v>0</v>
      </c>
      <c r="K507" s="36">
        <f>VLOOKUP(A507,'[31]MD agosto datos (2)'!$B$586:$I$1169,8,0)</f>
        <v>0</v>
      </c>
      <c r="L507" s="40">
        <f t="shared" si="181"/>
        <v>0</v>
      </c>
      <c r="M507" s="41">
        <f t="shared" si="182"/>
        <v>0</v>
      </c>
      <c r="N507" s="35">
        <f>VLOOKUP(A507,'[31]MD agosto datos (2)'!$B$1170:$I$1753,6,0)</f>
        <v>0</v>
      </c>
      <c r="O507" s="35">
        <f>VLOOKUP(A507,'[31]MD agosto datos (2)'!$B$1170:$I$1753,7,0)</f>
        <v>0</v>
      </c>
      <c r="P507" s="36">
        <f>VLOOKUP(A507,'[31]MD agosto datos (2)'!$B$1170:$I$1753,8,0)</f>
        <v>0</v>
      </c>
      <c r="Q507" s="42">
        <f t="shared" si="183"/>
        <v>0</v>
      </c>
      <c r="R507" s="43">
        <f t="shared" si="184"/>
        <v>0</v>
      </c>
      <c r="S507" s="15"/>
      <c r="T507" s="16"/>
      <c r="U507" s="16"/>
      <c r="V507" s="17">
        <f t="shared" si="185"/>
        <v>0</v>
      </c>
      <c r="W507" s="18">
        <f t="shared" si="169"/>
        <v>0</v>
      </c>
      <c r="X507" s="16"/>
      <c r="Y507" s="16"/>
      <c r="Z507" s="16"/>
      <c r="AA507" s="19">
        <f t="shared" si="170"/>
        <v>0</v>
      </c>
      <c r="AB507" s="20">
        <f t="shared" si="171"/>
        <v>0</v>
      </c>
      <c r="AC507" s="16"/>
      <c r="AD507" s="21"/>
      <c r="AE507" s="21"/>
      <c r="AF507" s="19">
        <f t="shared" si="168"/>
        <v>0</v>
      </c>
      <c r="AG507" s="20">
        <f t="shared" si="172"/>
        <v>0</v>
      </c>
      <c r="AH507" s="19"/>
      <c r="AI507" s="19"/>
      <c r="AJ507" s="19"/>
      <c r="AK507" s="19">
        <f t="shared" si="186"/>
        <v>0</v>
      </c>
      <c r="AL507" s="20">
        <f t="shared" si="173"/>
        <v>0</v>
      </c>
      <c r="AM507" s="19"/>
      <c r="AN507" s="19"/>
      <c r="AO507" s="19"/>
      <c r="AP507" s="19">
        <f t="shared" si="187"/>
        <v>0</v>
      </c>
      <c r="AQ507" s="20">
        <f t="shared" si="174"/>
        <v>0</v>
      </c>
      <c r="AR507" s="19"/>
      <c r="AS507" s="19"/>
      <c r="AT507" s="19"/>
      <c r="AU507" s="19">
        <f t="shared" si="188"/>
        <v>0</v>
      </c>
      <c r="AV507" s="20">
        <f t="shared" si="175"/>
        <v>0</v>
      </c>
      <c r="AW507" s="19"/>
      <c r="AX507" s="19"/>
      <c r="AY507" s="19"/>
      <c r="AZ507" s="19">
        <f t="shared" si="189"/>
        <v>0</v>
      </c>
      <c r="BA507" s="18">
        <f t="shared" si="176"/>
        <v>0</v>
      </c>
      <c r="BB507" s="19"/>
      <c r="BC507" s="19"/>
      <c r="BD507" s="19"/>
      <c r="BE507" s="19">
        <f t="shared" si="190"/>
        <v>0</v>
      </c>
      <c r="BF507" s="18">
        <f t="shared" si="177"/>
        <v>0</v>
      </c>
      <c r="BG507" s="19"/>
      <c r="BH507" s="19"/>
      <c r="BI507" s="19"/>
      <c r="BJ507" s="19">
        <f t="shared" si="191"/>
        <v>0</v>
      </c>
      <c r="BK507" s="18">
        <f t="shared" si="178"/>
        <v>0</v>
      </c>
    </row>
    <row r="508" spans="1:63" x14ac:dyDescent="0.25">
      <c r="A508" s="44">
        <v>209486001</v>
      </c>
      <c r="B508" s="46" t="s">
        <v>455</v>
      </c>
      <c r="C508" s="45">
        <f>VLOOKUP(A508,'[31]MD agosto datos (2)'!$B$1170:$J$1753,9,0)</f>
        <v>102.386</v>
      </c>
      <c r="D508" s="35">
        <f>VLOOKUP(A508,'[31]MD agosto datos (2)'!$B$2:$I$585,6,0)</f>
        <v>0</v>
      </c>
      <c r="E508" s="35">
        <f>VLOOKUP(A508,'[31]MD agosto datos (2)'!$B$2:$H$585,7,0)</f>
        <v>0</v>
      </c>
      <c r="F508" s="36">
        <f>VLOOKUP(A508,'[31]MD agosto datos (2)'!$B$2:$I$585,8,0)</f>
        <v>0</v>
      </c>
      <c r="G508" s="35">
        <f t="shared" si="179"/>
        <v>0</v>
      </c>
      <c r="H508" s="35">
        <f t="shared" si="180"/>
        <v>0</v>
      </c>
      <c r="I508" s="35">
        <f>VLOOKUP(A508,'[31]MD agosto datos (2)'!$B$586:$I$1169,6,0)</f>
        <v>0</v>
      </c>
      <c r="J508" s="35">
        <f>VLOOKUP(A508,'[31]MD agosto datos (2)'!$B$586:$I$1169,7,0)</f>
        <v>0</v>
      </c>
      <c r="K508" s="36">
        <f>VLOOKUP(A508,'[31]MD agosto datos (2)'!$B$586:$I$1169,8,0)</f>
        <v>0</v>
      </c>
      <c r="L508" s="40">
        <f t="shared" si="181"/>
        <v>0</v>
      </c>
      <c r="M508" s="41">
        <f t="shared" si="182"/>
        <v>0</v>
      </c>
      <c r="N508" s="35">
        <f>VLOOKUP(A508,'[31]MD agosto datos (2)'!$B$1170:$I$1753,6,0)</f>
        <v>0</v>
      </c>
      <c r="O508" s="35">
        <f>VLOOKUP(A508,'[31]MD agosto datos (2)'!$B$1170:$I$1753,7,0)</f>
        <v>0</v>
      </c>
      <c r="P508" s="36">
        <f>VLOOKUP(A508,'[31]MD agosto datos (2)'!$B$1170:$I$1753,8,0)</f>
        <v>0</v>
      </c>
      <c r="Q508" s="42">
        <f t="shared" si="183"/>
        <v>0</v>
      </c>
      <c r="R508" s="43">
        <f t="shared" si="184"/>
        <v>0</v>
      </c>
      <c r="S508" s="15"/>
      <c r="T508" s="16"/>
      <c r="U508" s="16"/>
      <c r="V508" s="17">
        <f t="shared" si="185"/>
        <v>0</v>
      </c>
      <c r="W508" s="18">
        <f t="shared" si="169"/>
        <v>0</v>
      </c>
      <c r="X508" s="16"/>
      <c r="Y508" s="16"/>
      <c r="Z508" s="16"/>
      <c r="AA508" s="19">
        <f t="shared" si="170"/>
        <v>0</v>
      </c>
      <c r="AB508" s="20">
        <f t="shared" si="171"/>
        <v>0</v>
      </c>
      <c r="AC508" s="16"/>
      <c r="AD508" s="21"/>
      <c r="AE508" s="21"/>
      <c r="AF508" s="19">
        <f t="shared" si="168"/>
        <v>0</v>
      </c>
      <c r="AG508" s="20">
        <f t="shared" si="172"/>
        <v>0</v>
      </c>
      <c r="AH508" s="19"/>
      <c r="AI508" s="19"/>
      <c r="AJ508" s="19"/>
      <c r="AK508" s="19">
        <f t="shared" si="186"/>
        <v>0</v>
      </c>
      <c r="AL508" s="20">
        <f t="shared" si="173"/>
        <v>0</v>
      </c>
      <c r="AM508" s="19"/>
      <c r="AN508" s="19"/>
      <c r="AO508" s="19"/>
      <c r="AP508" s="19">
        <f t="shared" si="187"/>
        <v>0</v>
      </c>
      <c r="AQ508" s="20">
        <f t="shared" si="174"/>
        <v>0</v>
      </c>
      <c r="AR508" s="19"/>
      <c r="AS508" s="19"/>
      <c r="AT508" s="19"/>
      <c r="AU508" s="19">
        <f t="shared" si="188"/>
        <v>0</v>
      </c>
      <c r="AV508" s="20">
        <f t="shared" si="175"/>
        <v>0</v>
      </c>
      <c r="AW508" s="19"/>
      <c r="AX508" s="19"/>
      <c r="AY508" s="19"/>
      <c r="AZ508" s="19">
        <f t="shared" si="189"/>
        <v>0</v>
      </c>
      <c r="BA508" s="18">
        <f t="shared" si="176"/>
        <v>0</v>
      </c>
      <c r="BB508" s="19"/>
      <c r="BC508" s="19"/>
      <c r="BD508" s="19"/>
      <c r="BE508" s="19">
        <f t="shared" si="190"/>
        <v>0</v>
      </c>
      <c r="BF508" s="18">
        <f t="shared" si="177"/>
        <v>0</v>
      </c>
      <c r="BG508" s="19"/>
      <c r="BH508" s="19"/>
      <c r="BI508" s="19"/>
      <c r="BJ508" s="19">
        <f t="shared" si="191"/>
        <v>0</v>
      </c>
      <c r="BK508" s="18">
        <f t="shared" si="178"/>
        <v>0</v>
      </c>
    </row>
    <row r="509" spans="1:63" x14ac:dyDescent="0.25">
      <c r="A509" s="44">
        <v>209486101</v>
      </c>
      <c r="B509" s="46" t="s">
        <v>456</v>
      </c>
      <c r="C509" s="45">
        <f>VLOOKUP(A509,'[31]MD agosto datos (2)'!$B$1170:$J$1753,9,0)</f>
        <v>100</v>
      </c>
      <c r="D509" s="35">
        <f>VLOOKUP(A509,'[31]MD agosto datos (2)'!$B$2:$I$585,6,0)</f>
        <v>0</v>
      </c>
      <c r="E509" s="35">
        <f>VLOOKUP(A509,'[31]MD agosto datos (2)'!$B$2:$H$585,7,0)</f>
        <v>0</v>
      </c>
      <c r="F509" s="36">
        <f>VLOOKUP(A509,'[31]MD agosto datos (2)'!$B$2:$I$585,8,0)</f>
        <v>0</v>
      </c>
      <c r="G509" s="35">
        <f t="shared" si="179"/>
        <v>0</v>
      </c>
      <c r="H509" s="35">
        <f t="shared" si="180"/>
        <v>0</v>
      </c>
      <c r="I509" s="35">
        <f>VLOOKUP(A509,'[31]MD agosto datos (2)'!$B$586:$I$1169,6,0)</f>
        <v>0</v>
      </c>
      <c r="J509" s="35">
        <f>VLOOKUP(A509,'[31]MD agosto datos (2)'!$B$586:$I$1169,7,0)</f>
        <v>0</v>
      </c>
      <c r="K509" s="36">
        <f>VLOOKUP(A509,'[31]MD agosto datos (2)'!$B$586:$I$1169,8,0)</f>
        <v>0</v>
      </c>
      <c r="L509" s="40">
        <f t="shared" si="181"/>
        <v>0</v>
      </c>
      <c r="M509" s="41">
        <f t="shared" si="182"/>
        <v>0</v>
      </c>
      <c r="N509" s="35">
        <f>VLOOKUP(A509,'[31]MD agosto datos (2)'!$B$1170:$I$1753,6,0)</f>
        <v>0</v>
      </c>
      <c r="O509" s="35">
        <f>VLOOKUP(A509,'[31]MD agosto datos (2)'!$B$1170:$I$1753,7,0)</f>
        <v>0</v>
      </c>
      <c r="P509" s="36">
        <f>VLOOKUP(A509,'[31]MD agosto datos (2)'!$B$1170:$I$1753,8,0)</f>
        <v>0</v>
      </c>
      <c r="Q509" s="42">
        <f t="shared" si="183"/>
        <v>0</v>
      </c>
      <c r="R509" s="43">
        <f t="shared" si="184"/>
        <v>0</v>
      </c>
      <c r="S509" s="15"/>
      <c r="T509" s="16"/>
      <c r="U509" s="16"/>
      <c r="V509" s="17">
        <f t="shared" si="185"/>
        <v>0</v>
      </c>
      <c r="W509" s="18">
        <f t="shared" si="169"/>
        <v>0</v>
      </c>
      <c r="X509" s="16"/>
      <c r="Y509" s="16"/>
      <c r="Z509" s="16"/>
      <c r="AA509" s="19">
        <f t="shared" si="170"/>
        <v>0</v>
      </c>
      <c r="AB509" s="20">
        <f t="shared" si="171"/>
        <v>0</v>
      </c>
      <c r="AC509" s="16"/>
      <c r="AD509" s="21"/>
      <c r="AE509" s="21"/>
      <c r="AF509" s="19">
        <f t="shared" si="168"/>
        <v>0</v>
      </c>
      <c r="AG509" s="20">
        <f t="shared" si="172"/>
        <v>0</v>
      </c>
      <c r="AH509" s="19"/>
      <c r="AI509" s="19"/>
      <c r="AJ509" s="19"/>
      <c r="AK509" s="19">
        <f t="shared" si="186"/>
        <v>0</v>
      </c>
      <c r="AL509" s="20">
        <f t="shared" si="173"/>
        <v>0</v>
      </c>
      <c r="AM509" s="19"/>
      <c r="AN509" s="19"/>
      <c r="AO509" s="19"/>
      <c r="AP509" s="19">
        <f t="shared" si="187"/>
        <v>0</v>
      </c>
      <c r="AQ509" s="20">
        <f t="shared" si="174"/>
        <v>0</v>
      </c>
      <c r="AR509" s="19"/>
      <c r="AS509" s="19"/>
      <c r="AT509" s="19"/>
      <c r="AU509" s="19">
        <f t="shared" si="188"/>
        <v>0</v>
      </c>
      <c r="AV509" s="20">
        <f t="shared" si="175"/>
        <v>0</v>
      </c>
      <c r="AW509" s="19"/>
      <c r="AX509" s="19"/>
      <c r="AY509" s="19"/>
      <c r="AZ509" s="19">
        <f t="shared" si="189"/>
        <v>0</v>
      </c>
      <c r="BA509" s="18">
        <f t="shared" si="176"/>
        <v>0</v>
      </c>
      <c r="BB509" s="19"/>
      <c r="BC509" s="19"/>
      <c r="BD509" s="19"/>
      <c r="BE509" s="19">
        <f t="shared" si="190"/>
        <v>0</v>
      </c>
      <c r="BF509" s="18">
        <f t="shared" si="177"/>
        <v>0</v>
      </c>
      <c r="BG509" s="19"/>
      <c r="BH509" s="19"/>
      <c r="BI509" s="19"/>
      <c r="BJ509" s="19">
        <f t="shared" si="191"/>
        <v>0</v>
      </c>
      <c r="BK509" s="18">
        <f t="shared" si="178"/>
        <v>0</v>
      </c>
    </row>
    <row r="510" spans="1:63" x14ac:dyDescent="0.25">
      <c r="A510" s="44">
        <v>209486201</v>
      </c>
      <c r="B510" s="46" t="s">
        <v>457</v>
      </c>
      <c r="C510" s="45">
        <f>VLOOKUP(A510,'[31]MD agosto datos (2)'!$B$1170:$J$1753,9,0)</f>
        <v>126.55</v>
      </c>
      <c r="D510" s="35">
        <f>VLOOKUP(A510,'[31]MD agosto datos (2)'!$B$2:$I$585,6,0)</f>
        <v>0</v>
      </c>
      <c r="E510" s="35">
        <f>VLOOKUP(A510,'[31]MD agosto datos (2)'!$B$2:$H$585,7,0)</f>
        <v>0</v>
      </c>
      <c r="F510" s="36">
        <f>VLOOKUP(A510,'[31]MD agosto datos (2)'!$B$2:$I$585,8,0)</f>
        <v>0</v>
      </c>
      <c r="G510" s="35">
        <f t="shared" si="179"/>
        <v>0</v>
      </c>
      <c r="H510" s="35">
        <f t="shared" si="180"/>
        <v>0</v>
      </c>
      <c r="I510" s="35">
        <f>VLOOKUP(A510,'[31]MD agosto datos (2)'!$B$586:$I$1169,6,0)</f>
        <v>0</v>
      </c>
      <c r="J510" s="35">
        <f>VLOOKUP(A510,'[31]MD agosto datos (2)'!$B$586:$I$1169,7,0)</f>
        <v>0</v>
      </c>
      <c r="K510" s="36">
        <f>VLOOKUP(A510,'[31]MD agosto datos (2)'!$B$586:$I$1169,8,0)</f>
        <v>0</v>
      </c>
      <c r="L510" s="40">
        <f t="shared" si="181"/>
        <v>0</v>
      </c>
      <c r="M510" s="41">
        <f t="shared" si="182"/>
        <v>0</v>
      </c>
      <c r="N510" s="35">
        <f>VLOOKUP(A510,'[31]MD agosto datos (2)'!$B$1170:$I$1753,6,0)</f>
        <v>0</v>
      </c>
      <c r="O510" s="35">
        <f>VLOOKUP(A510,'[31]MD agosto datos (2)'!$B$1170:$I$1753,7,0)</f>
        <v>0</v>
      </c>
      <c r="P510" s="36">
        <f>VLOOKUP(A510,'[31]MD agosto datos (2)'!$B$1170:$I$1753,8,0)</f>
        <v>0</v>
      </c>
      <c r="Q510" s="42">
        <f t="shared" si="183"/>
        <v>0</v>
      </c>
      <c r="R510" s="43">
        <f t="shared" si="184"/>
        <v>0</v>
      </c>
      <c r="S510" s="15"/>
      <c r="T510" s="16"/>
      <c r="U510" s="16"/>
      <c r="V510" s="17">
        <f t="shared" si="185"/>
        <v>0</v>
      </c>
      <c r="W510" s="18">
        <f t="shared" si="169"/>
        <v>0</v>
      </c>
      <c r="X510" s="16"/>
      <c r="Y510" s="16"/>
      <c r="Z510" s="16"/>
      <c r="AA510" s="19">
        <f t="shared" si="170"/>
        <v>0</v>
      </c>
      <c r="AB510" s="20">
        <f t="shared" si="171"/>
        <v>0</v>
      </c>
      <c r="AC510" s="16"/>
      <c r="AD510" s="21"/>
      <c r="AE510" s="21"/>
      <c r="AF510" s="19">
        <f t="shared" si="168"/>
        <v>0</v>
      </c>
      <c r="AG510" s="20">
        <f t="shared" si="172"/>
        <v>0</v>
      </c>
      <c r="AH510" s="19"/>
      <c r="AI510" s="19"/>
      <c r="AJ510" s="19"/>
      <c r="AK510" s="19">
        <f t="shared" si="186"/>
        <v>0</v>
      </c>
      <c r="AL510" s="20">
        <f t="shared" si="173"/>
        <v>0</v>
      </c>
      <c r="AM510" s="19"/>
      <c r="AN510" s="19"/>
      <c r="AO510" s="19"/>
      <c r="AP510" s="19">
        <f t="shared" si="187"/>
        <v>0</v>
      </c>
      <c r="AQ510" s="20">
        <f t="shared" si="174"/>
        <v>0</v>
      </c>
      <c r="AR510" s="19"/>
      <c r="AS510" s="19"/>
      <c r="AT510" s="19"/>
      <c r="AU510" s="19">
        <f t="shared" si="188"/>
        <v>0</v>
      </c>
      <c r="AV510" s="20">
        <f t="shared" si="175"/>
        <v>0</v>
      </c>
      <c r="AW510" s="19"/>
      <c r="AX510" s="19"/>
      <c r="AY510" s="19"/>
      <c r="AZ510" s="19">
        <f t="shared" si="189"/>
        <v>0</v>
      </c>
      <c r="BA510" s="18">
        <f t="shared" si="176"/>
        <v>0</v>
      </c>
      <c r="BB510" s="19"/>
      <c r="BC510" s="19"/>
      <c r="BD510" s="19"/>
      <c r="BE510" s="19">
        <f t="shared" si="190"/>
        <v>0</v>
      </c>
      <c r="BF510" s="18">
        <f t="shared" si="177"/>
        <v>0</v>
      </c>
      <c r="BG510" s="19"/>
      <c r="BH510" s="19"/>
      <c r="BI510" s="19"/>
      <c r="BJ510" s="19">
        <f t="shared" si="191"/>
        <v>0</v>
      </c>
      <c r="BK510" s="18">
        <f t="shared" si="178"/>
        <v>0</v>
      </c>
    </row>
    <row r="511" spans="1:63" x14ac:dyDescent="0.25">
      <c r="A511" s="44">
        <v>209486401</v>
      </c>
      <c r="B511" s="46" t="s">
        <v>458</v>
      </c>
      <c r="C511" s="45">
        <f>VLOOKUP(A511,'[31]MD agosto datos (2)'!$B$1170:$J$1753,9,0)</f>
        <v>100</v>
      </c>
      <c r="D511" s="35">
        <f>VLOOKUP(A511,'[31]MD agosto datos (2)'!$B$2:$I$585,6,0)</f>
        <v>0</v>
      </c>
      <c r="E511" s="35">
        <f>VLOOKUP(A511,'[31]MD agosto datos (2)'!$B$2:$H$585,7,0)</f>
        <v>0</v>
      </c>
      <c r="F511" s="36">
        <f>VLOOKUP(A511,'[31]MD agosto datos (2)'!$B$2:$I$585,8,0)</f>
        <v>0</v>
      </c>
      <c r="G511" s="35">
        <f t="shared" si="179"/>
        <v>0</v>
      </c>
      <c r="H511" s="35">
        <f t="shared" si="180"/>
        <v>0</v>
      </c>
      <c r="I511" s="35">
        <f>VLOOKUP(A511,'[31]MD agosto datos (2)'!$B$586:$I$1169,6,0)</f>
        <v>0</v>
      </c>
      <c r="J511" s="35">
        <f>VLOOKUP(A511,'[31]MD agosto datos (2)'!$B$586:$I$1169,7,0)</f>
        <v>0</v>
      </c>
      <c r="K511" s="36">
        <f>VLOOKUP(A511,'[31]MD agosto datos (2)'!$B$586:$I$1169,8,0)</f>
        <v>0</v>
      </c>
      <c r="L511" s="40">
        <f t="shared" si="181"/>
        <v>0</v>
      </c>
      <c r="M511" s="41">
        <f t="shared" si="182"/>
        <v>0</v>
      </c>
      <c r="N511" s="35">
        <f>VLOOKUP(A511,'[31]MD agosto datos (2)'!$B$1170:$I$1753,6,0)</f>
        <v>0</v>
      </c>
      <c r="O511" s="35">
        <f>VLOOKUP(A511,'[31]MD agosto datos (2)'!$B$1170:$I$1753,7,0)</f>
        <v>0</v>
      </c>
      <c r="P511" s="36">
        <f>VLOOKUP(A511,'[31]MD agosto datos (2)'!$B$1170:$I$1753,8,0)</f>
        <v>0</v>
      </c>
      <c r="Q511" s="42">
        <f t="shared" si="183"/>
        <v>0</v>
      </c>
      <c r="R511" s="43">
        <f t="shared" si="184"/>
        <v>0</v>
      </c>
      <c r="S511" s="15"/>
      <c r="T511" s="16"/>
      <c r="U511" s="16"/>
      <c r="V511" s="17">
        <f t="shared" si="185"/>
        <v>0</v>
      </c>
      <c r="W511" s="18">
        <f t="shared" si="169"/>
        <v>0</v>
      </c>
      <c r="X511" s="16"/>
      <c r="Y511" s="16"/>
      <c r="Z511" s="16"/>
      <c r="AA511" s="19">
        <f t="shared" si="170"/>
        <v>0</v>
      </c>
      <c r="AB511" s="20">
        <f t="shared" si="171"/>
        <v>0</v>
      </c>
      <c r="AC511" s="16"/>
      <c r="AD511" s="21"/>
      <c r="AE511" s="21"/>
      <c r="AF511" s="19">
        <f t="shared" ref="AF511" si="192">SUM(AC511:AE511)</f>
        <v>0</v>
      </c>
      <c r="AG511" s="20">
        <f t="shared" si="172"/>
        <v>0</v>
      </c>
      <c r="AH511" s="19"/>
      <c r="AI511" s="19"/>
      <c r="AJ511" s="19"/>
      <c r="AK511" s="19">
        <f t="shared" si="186"/>
        <v>0</v>
      </c>
      <c r="AL511" s="20">
        <f t="shared" si="173"/>
        <v>0</v>
      </c>
      <c r="AM511" s="19"/>
      <c r="AN511" s="19"/>
      <c r="AO511" s="19"/>
      <c r="AP511" s="19">
        <f t="shared" si="187"/>
        <v>0</v>
      </c>
      <c r="AQ511" s="20">
        <f t="shared" si="174"/>
        <v>0</v>
      </c>
      <c r="AR511" s="19"/>
      <c r="AS511" s="19"/>
      <c r="AT511" s="19"/>
      <c r="AU511" s="19">
        <f t="shared" si="188"/>
        <v>0</v>
      </c>
      <c r="AV511" s="20">
        <f t="shared" si="175"/>
        <v>0</v>
      </c>
      <c r="AW511" s="19"/>
      <c r="AX511" s="19"/>
      <c r="AY511" s="19"/>
      <c r="AZ511" s="19">
        <f t="shared" si="189"/>
        <v>0</v>
      </c>
      <c r="BA511" s="18">
        <f t="shared" si="176"/>
        <v>0</v>
      </c>
      <c r="BB511" s="19"/>
      <c r="BC511" s="19"/>
      <c r="BD511" s="19"/>
      <c r="BE511" s="19">
        <f t="shared" si="190"/>
        <v>0</v>
      </c>
      <c r="BF511" s="18">
        <f t="shared" si="177"/>
        <v>0</v>
      </c>
      <c r="BG511" s="19"/>
      <c r="BH511" s="19"/>
      <c r="BI511" s="19"/>
      <c r="BJ511" s="19">
        <f t="shared" si="191"/>
        <v>0</v>
      </c>
      <c r="BK511" s="18">
        <f t="shared" si="178"/>
        <v>0</v>
      </c>
    </row>
    <row r="512" spans="1:63" ht="24" x14ac:dyDescent="0.25">
      <c r="A512" s="44">
        <v>209486801</v>
      </c>
      <c r="B512" s="46" t="s">
        <v>459</v>
      </c>
      <c r="C512" s="45">
        <f>VLOOKUP(A512,'[31]MD agosto datos (2)'!$B$1170:$J$1753,9,0)</f>
        <v>47</v>
      </c>
      <c r="D512" s="35">
        <f>VLOOKUP(A512,'[31]MD agosto datos (2)'!$B$2:$I$585,6,0)</f>
        <v>0</v>
      </c>
      <c r="E512" s="35">
        <f>VLOOKUP(A512,'[31]MD agosto datos (2)'!$B$2:$H$585,7,0)</f>
        <v>0</v>
      </c>
      <c r="F512" s="36">
        <f>VLOOKUP(A512,'[31]MD agosto datos (2)'!$B$2:$I$585,8,0)</f>
        <v>0</v>
      </c>
      <c r="G512" s="35">
        <f t="shared" si="179"/>
        <v>0</v>
      </c>
      <c r="H512" s="35">
        <f t="shared" si="180"/>
        <v>0</v>
      </c>
      <c r="I512" s="35">
        <f>VLOOKUP(A512,'[31]MD agosto datos (2)'!$B$586:$I$1169,6,0)</f>
        <v>0</v>
      </c>
      <c r="J512" s="35">
        <f>VLOOKUP(A512,'[31]MD agosto datos (2)'!$B$586:$I$1169,7,0)</f>
        <v>0</v>
      </c>
      <c r="K512" s="36">
        <f>VLOOKUP(A512,'[31]MD agosto datos (2)'!$B$586:$I$1169,8,0)</f>
        <v>0</v>
      </c>
      <c r="L512" s="40">
        <f t="shared" si="181"/>
        <v>0</v>
      </c>
      <c r="M512" s="41">
        <f t="shared" si="182"/>
        <v>0</v>
      </c>
      <c r="N512" s="35">
        <f>VLOOKUP(A512,'[31]MD agosto datos (2)'!$B$1170:$I$1753,6,0)</f>
        <v>0</v>
      </c>
      <c r="O512" s="35">
        <f>VLOOKUP(A512,'[31]MD agosto datos (2)'!$B$1170:$I$1753,7,0)</f>
        <v>0</v>
      </c>
      <c r="P512" s="36">
        <f>VLOOKUP(A512,'[31]MD agosto datos (2)'!$B$1170:$I$1753,8,0)</f>
        <v>0</v>
      </c>
      <c r="Q512" s="42">
        <f t="shared" si="183"/>
        <v>0</v>
      </c>
      <c r="R512" s="43">
        <f t="shared" si="184"/>
        <v>0</v>
      </c>
      <c r="S512" s="15"/>
      <c r="T512" s="23"/>
      <c r="U512" s="23"/>
      <c r="V512" s="17">
        <f t="shared" si="185"/>
        <v>0</v>
      </c>
      <c r="W512" s="18">
        <f t="shared" ref="W512:W545" si="193">V512*C512</f>
        <v>0</v>
      </c>
      <c r="X512" s="23"/>
      <c r="Y512" s="23"/>
      <c r="Z512" s="23"/>
      <c r="AA512" s="23"/>
      <c r="AB512" s="24"/>
      <c r="AC512" s="23"/>
      <c r="AD512" s="23"/>
      <c r="AE512" s="23"/>
      <c r="AF512" s="23"/>
      <c r="AG512" s="24"/>
      <c r="AH512" s="23"/>
      <c r="AI512" s="23"/>
      <c r="AJ512" s="23"/>
      <c r="AK512" s="23"/>
      <c r="AL512" s="24"/>
      <c r="AM512" s="23"/>
      <c r="AN512" s="23"/>
      <c r="AO512" s="23"/>
      <c r="AP512" s="23"/>
      <c r="AQ512" s="24"/>
      <c r="AR512" s="23"/>
      <c r="AS512" s="23"/>
      <c r="AT512" s="23"/>
      <c r="AU512" s="23"/>
      <c r="AV512" s="23"/>
      <c r="AW512" s="23"/>
      <c r="AX512" s="23"/>
      <c r="AY512" s="23"/>
      <c r="AZ512" s="23"/>
      <c r="BA512" s="23"/>
      <c r="BB512" s="23"/>
      <c r="BC512" s="23"/>
      <c r="BD512" s="23"/>
      <c r="BE512" s="23"/>
      <c r="BF512" s="24"/>
      <c r="BG512" s="23"/>
      <c r="BH512" s="23"/>
      <c r="BI512" s="23"/>
      <c r="BJ512" s="23"/>
      <c r="BK512" s="24"/>
    </row>
    <row r="513" spans="1:63" x14ac:dyDescent="0.25">
      <c r="A513" s="44">
        <v>209493501</v>
      </c>
      <c r="B513" s="46" t="s">
        <v>461</v>
      </c>
      <c r="C513" s="45">
        <f>VLOOKUP(A513,'[31]MD agosto datos (2)'!$B$1170:$J$1753,9,0)</f>
        <v>103.914</v>
      </c>
      <c r="D513" s="35">
        <f>VLOOKUP(A513,'[31]MD agosto datos (2)'!$B$2:$I$585,6,0)</f>
        <v>0</v>
      </c>
      <c r="E513" s="35">
        <f>VLOOKUP(A513,'[31]MD agosto datos (2)'!$B$2:$H$585,7,0)</f>
        <v>0</v>
      </c>
      <c r="F513" s="36">
        <f>VLOOKUP(A513,'[31]MD agosto datos (2)'!$B$2:$I$585,8,0)</f>
        <v>0</v>
      </c>
      <c r="G513" s="35">
        <f t="shared" si="179"/>
        <v>0</v>
      </c>
      <c r="H513" s="35">
        <f t="shared" si="180"/>
        <v>0</v>
      </c>
      <c r="I513" s="35">
        <f>VLOOKUP(A513,'[31]MD agosto datos (2)'!$B$586:$I$1169,6,0)</f>
        <v>0</v>
      </c>
      <c r="J513" s="35">
        <f>VLOOKUP(A513,'[31]MD agosto datos (2)'!$B$586:$I$1169,7,0)</f>
        <v>0</v>
      </c>
      <c r="K513" s="36">
        <f>VLOOKUP(A513,'[31]MD agosto datos (2)'!$B$586:$I$1169,8,0)</f>
        <v>0</v>
      </c>
      <c r="L513" s="40">
        <f t="shared" si="181"/>
        <v>0</v>
      </c>
      <c r="M513" s="41">
        <f t="shared" si="182"/>
        <v>0</v>
      </c>
      <c r="N513" s="35">
        <f>VLOOKUP(A513,'[31]MD agosto datos (2)'!$B$1170:$I$1753,6,0)</f>
        <v>0</v>
      </c>
      <c r="O513" s="35">
        <f>VLOOKUP(A513,'[31]MD agosto datos (2)'!$B$1170:$I$1753,7,0)</f>
        <v>0</v>
      </c>
      <c r="P513" s="36">
        <f>VLOOKUP(A513,'[31]MD agosto datos (2)'!$B$1170:$I$1753,8,0)</f>
        <v>0</v>
      </c>
      <c r="Q513" s="42">
        <f t="shared" si="183"/>
        <v>0</v>
      </c>
      <c r="R513" s="43">
        <f t="shared" si="184"/>
        <v>0</v>
      </c>
      <c r="S513" s="15"/>
      <c r="T513" s="25"/>
      <c r="U513" s="25"/>
      <c r="V513" s="17">
        <f t="shared" si="185"/>
        <v>0</v>
      </c>
      <c r="W513" s="18">
        <f t="shared" si="193"/>
        <v>0</v>
      </c>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row>
    <row r="514" spans="1:63" ht="24" x14ac:dyDescent="0.25">
      <c r="A514" s="44">
        <v>209518001</v>
      </c>
      <c r="B514" s="46" t="s">
        <v>463</v>
      </c>
      <c r="C514" s="45">
        <f>VLOOKUP(A514,'[31]MD agosto datos (2)'!$B$1170:$J$1753,9,0)</f>
        <v>2.9750000000000001</v>
      </c>
      <c r="D514" s="35">
        <f>VLOOKUP(A514,'[31]MD agosto datos (2)'!$B$2:$I$585,6,0)</f>
        <v>0</v>
      </c>
      <c r="E514" s="35">
        <f>VLOOKUP(A514,'[31]MD agosto datos (2)'!$B$2:$H$585,7,0)</f>
        <v>0</v>
      </c>
      <c r="F514" s="36">
        <f>VLOOKUP(A514,'[31]MD agosto datos (2)'!$B$2:$I$585,8,0)</f>
        <v>0</v>
      </c>
      <c r="G514" s="35">
        <f t="shared" ref="G514:G576" si="194">+D514+E514+F514</f>
        <v>0</v>
      </c>
      <c r="H514" s="35">
        <f t="shared" ref="H514:H576" si="195">+G514*C514</f>
        <v>0</v>
      </c>
      <c r="I514" s="35">
        <f>VLOOKUP(A514,'[31]MD agosto datos (2)'!$B$586:$I$1169,6,0)</f>
        <v>0</v>
      </c>
      <c r="J514" s="35">
        <f>VLOOKUP(A514,'[31]MD agosto datos (2)'!$B$586:$I$1169,7,0)</f>
        <v>0</v>
      </c>
      <c r="K514" s="36">
        <f>VLOOKUP(A514,'[31]MD agosto datos (2)'!$B$586:$I$1169,8,0)</f>
        <v>0</v>
      </c>
      <c r="L514" s="40">
        <f t="shared" ref="L514:L576" si="196">+I514+J514+K514</f>
        <v>0</v>
      </c>
      <c r="M514" s="41">
        <f t="shared" ref="M514:M576" si="197">+L514*C514</f>
        <v>0</v>
      </c>
      <c r="N514" s="35">
        <f>VLOOKUP(A514,'[31]MD agosto datos (2)'!$B$1170:$I$1753,6,0)</f>
        <v>0</v>
      </c>
      <c r="O514" s="35">
        <f>VLOOKUP(A514,'[31]MD agosto datos (2)'!$B$1170:$I$1753,7,0)</f>
        <v>0</v>
      </c>
      <c r="P514" s="36">
        <f>VLOOKUP(A514,'[31]MD agosto datos (2)'!$B$1170:$I$1753,8,0)</f>
        <v>0</v>
      </c>
      <c r="Q514" s="42">
        <f t="shared" ref="Q514:Q576" si="198">+N514+O514+P514</f>
        <v>0</v>
      </c>
      <c r="R514" s="43">
        <f t="shared" ref="R514:R576" si="199">+Q514*C514</f>
        <v>0</v>
      </c>
      <c r="S514" s="15"/>
      <c r="T514" s="25"/>
      <c r="U514" s="25"/>
      <c r="V514" s="17">
        <f t="shared" ref="V514:V545" si="200">+S514+T514+U514</f>
        <v>0</v>
      </c>
      <c r="W514" s="18">
        <f t="shared" si="193"/>
        <v>0</v>
      </c>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row>
    <row r="515" spans="1:63" ht="24" x14ac:dyDescent="0.25">
      <c r="A515" s="44">
        <v>209521601</v>
      </c>
      <c r="B515" s="46" t="s">
        <v>465</v>
      </c>
      <c r="C515" s="45">
        <f>VLOOKUP(A515,'[31]MD agosto datos (2)'!$B$1170:$J$1753,9,0)</f>
        <v>11.8</v>
      </c>
      <c r="D515" s="35">
        <f>VLOOKUP(A515,'[31]MD agosto datos (2)'!$B$2:$I$585,6,0)</f>
        <v>0</v>
      </c>
      <c r="E515" s="35">
        <f>VLOOKUP(A515,'[31]MD agosto datos (2)'!$B$2:$H$585,7,0)</f>
        <v>0</v>
      </c>
      <c r="F515" s="36">
        <f>VLOOKUP(A515,'[31]MD agosto datos (2)'!$B$2:$I$585,8,0)</f>
        <v>0</v>
      </c>
      <c r="G515" s="35">
        <f t="shared" si="194"/>
        <v>0</v>
      </c>
      <c r="H515" s="35">
        <f t="shared" si="195"/>
        <v>0</v>
      </c>
      <c r="I515" s="35">
        <f>VLOOKUP(A515,'[31]MD agosto datos (2)'!$B$586:$I$1169,6,0)</f>
        <v>0</v>
      </c>
      <c r="J515" s="35">
        <f>VLOOKUP(A515,'[31]MD agosto datos (2)'!$B$586:$I$1169,7,0)</f>
        <v>0</v>
      </c>
      <c r="K515" s="36">
        <f>VLOOKUP(A515,'[31]MD agosto datos (2)'!$B$586:$I$1169,8,0)</f>
        <v>0</v>
      </c>
      <c r="L515" s="40">
        <f t="shared" si="196"/>
        <v>0</v>
      </c>
      <c r="M515" s="41">
        <f t="shared" si="197"/>
        <v>0</v>
      </c>
      <c r="N515" s="35">
        <f>VLOOKUP(A515,'[31]MD agosto datos (2)'!$B$1170:$I$1753,6,0)</f>
        <v>0</v>
      </c>
      <c r="O515" s="35">
        <f>VLOOKUP(A515,'[31]MD agosto datos (2)'!$B$1170:$I$1753,7,0)</f>
        <v>0</v>
      </c>
      <c r="P515" s="36">
        <f>VLOOKUP(A515,'[31]MD agosto datos (2)'!$B$1170:$I$1753,8,0)</f>
        <v>0</v>
      </c>
      <c r="Q515" s="42">
        <f t="shared" si="198"/>
        <v>0</v>
      </c>
      <c r="R515" s="43">
        <f t="shared" si="199"/>
        <v>0</v>
      </c>
      <c r="S515" s="15"/>
      <c r="T515" s="25"/>
      <c r="U515" s="25"/>
      <c r="V515" s="17">
        <f t="shared" si="200"/>
        <v>0</v>
      </c>
      <c r="W515" s="18">
        <f t="shared" si="193"/>
        <v>0</v>
      </c>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row>
    <row r="516" spans="1:63" ht="24" x14ac:dyDescent="0.25">
      <c r="A516" s="44">
        <v>209541001</v>
      </c>
      <c r="B516" s="46" t="s">
        <v>466</v>
      </c>
      <c r="C516" s="45">
        <f>VLOOKUP(A516,'[31]MD agosto datos (2)'!$B$1170:$J$1753,9,0)</f>
        <v>44.88</v>
      </c>
      <c r="D516" s="35">
        <f>VLOOKUP(A516,'[31]MD agosto datos (2)'!$B$2:$I$585,6,0)</f>
        <v>0</v>
      </c>
      <c r="E516" s="35">
        <f>VLOOKUP(A516,'[31]MD agosto datos (2)'!$B$2:$H$585,7,0)</f>
        <v>0</v>
      </c>
      <c r="F516" s="36">
        <f>VLOOKUP(A516,'[31]MD agosto datos (2)'!$B$2:$I$585,8,0)</f>
        <v>0</v>
      </c>
      <c r="G516" s="35">
        <f t="shared" si="194"/>
        <v>0</v>
      </c>
      <c r="H516" s="35">
        <f t="shared" si="195"/>
        <v>0</v>
      </c>
      <c r="I516" s="35">
        <f>VLOOKUP(A516,'[31]MD agosto datos (2)'!$B$586:$I$1169,6,0)</f>
        <v>0</v>
      </c>
      <c r="J516" s="35">
        <f>VLOOKUP(A516,'[31]MD agosto datos (2)'!$B$586:$I$1169,7,0)</f>
        <v>0</v>
      </c>
      <c r="K516" s="36">
        <f>VLOOKUP(A516,'[31]MD agosto datos (2)'!$B$586:$I$1169,8,0)</f>
        <v>0</v>
      </c>
      <c r="L516" s="40">
        <f t="shared" si="196"/>
        <v>0</v>
      </c>
      <c r="M516" s="41">
        <f t="shared" si="197"/>
        <v>0</v>
      </c>
      <c r="N516" s="35">
        <f>VLOOKUP(A516,'[31]MD agosto datos (2)'!$B$1170:$I$1753,6,0)</f>
        <v>0</v>
      </c>
      <c r="O516" s="35">
        <f>VLOOKUP(A516,'[31]MD agosto datos (2)'!$B$1170:$I$1753,7,0)</f>
        <v>0</v>
      </c>
      <c r="P516" s="36">
        <f>VLOOKUP(A516,'[31]MD agosto datos (2)'!$B$1170:$I$1753,8,0)</f>
        <v>0</v>
      </c>
      <c r="Q516" s="42">
        <f t="shared" si="198"/>
        <v>0</v>
      </c>
      <c r="R516" s="43">
        <f t="shared" si="199"/>
        <v>0</v>
      </c>
      <c r="S516" s="15"/>
      <c r="T516" s="25"/>
      <c r="U516" s="25"/>
      <c r="V516" s="17">
        <f t="shared" si="200"/>
        <v>0</v>
      </c>
      <c r="W516" s="18">
        <f t="shared" si="193"/>
        <v>0</v>
      </c>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row>
    <row r="517" spans="1:63" ht="36" x14ac:dyDescent="0.25">
      <c r="A517" s="44">
        <v>209542201</v>
      </c>
      <c r="B517" s="46" t="s">
        <v>467</v>
      </c>
      <c r="C517" s="45">
        <f>VLOOKUP(A517,'[31]MD agosto datos (2)'!$B$1170:$J$1753,9,0)</f>
        <v>1.335</v>
      </c>
      <c r="D517" s="35">
        <f>VLOOKUP(A517,'[31]MD agosto datos (2)'!$B$2:$I$585,6,0)</f>
        <v>0</v>
      </c>
      <c r="E517" s="35">
        <f>VLOOKUP(A517,'[31]MD agosto datos (2)'!$B$2:$H$585,7,0)</f>
        <v>0</v>
      </c>
      <c r="F517" s="36">
        <f>VLOOKUP(A517,'[31]MD agosto datos (2)'!$B$2:$I$585,8,0)</f>
        <v>0</v>
      </c>
      <c r="G517" s="35">
        <f t="shared" si="194"/>
        <v>0</v>
      </c>
      <c r="H517" s="35">
        <f t="shared" si="195"/>
        <v>0</v>
      </c>
      <c r="I517" s="35">
        <f>VLOOKUP(A517,'[31]MD agosto datos (2)'!$B$586:$I$1169,6,0)</f>
        <v>0</v>
      </c>
      <c r="J517" s="35">
        <f>VLOOKUP(A517,'[31]MD agosto datos (2)'!$B$586:$I$1169,7,0)</f>
        <v>0</v>
      </c>
      <c r="K517" s="36">
        <f>VLOOKUP(A517,'[31]MD agosto datos (2)'!$B$586:$I$1169,8,0)</f>
        <v>0</v>
      </c>
      <c r="L517" s="40">
        <f t="shared" si="196"/>
        <v>0</v>
      </c>
      <c r="M517" s="41">
        <f t="shared" si="197"/>
        <v>0</v>
      </c>
      <c r="N517" s="35">
        <f>VLOOKUP(A517,'[31]MD agosto datos (2)'!$B$1170:$I$1753,6,0)</f>
        <v>0</v>
      </c>
      <c r="O517" s="35">
        <f>VLOOKUP(A517,'[31]MD agosto datos (2)'!$B$1170:$I$1753,7,0)</f>
        <v>0</v>
      </c>
      <c r="P517" s="36">
        <f>VLOOKUP(A517,'[31]MD agosto datos (2)'!$B$1170:$I$1753,8,0)</f>
        <v>0</v>
      </c>
      <c r="Q517" s="42">
        <f t="shared" si="198"/>
        <v>0</v>
      </c>
      <c r="R517" s="43">
        <f t="shared" si="199"/>
        <v>0</v>
      </c>
      <c r="S517" s="15"/>
      <c r="T517" s="25"/>
      <c r="U517" s="25"/>
      <c r="V517" s="17">
        <f t="shared" si="200"/>
        <v>0</v>
      </c>
      <c r="W517" s="18">
        <f t="shared" si="193"/>
        <v>0</v>
      </c>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row>
    <row r="518" spans="1:63" x14ac:dyDescent="0.25">
      <c r="A518" s="44">
        <v>209559101</v>
      </c>
      <c r="B518" s="46" t="s">
        <v>471</v>
      </c>
      <c r="C518" s="45">
        <f>VLOOKUP(A518,'[31]MD agosto datos (2)'!$B$1170:$J$1753,9,0)</f>
        <v>7.77</v>
      </c>
      <c r="D518" s="35">
        <f>VLOOKUP(A518,'[31]MD agosto datos (2)'!$B$2:$I$585,6,0)</f>
        <v>0</v>
      </c>
      <c r="E518" s="35">
        <f>VLOOKUP(A518,'[31]MD agosto datos (2)'!$B$2:$H$585,7,0)</f>
        <v>0</v>
      </c>
      <c r="F518" s="36">
        <f>VLOOKUP(A518,'[31]MD agosto datos (2)'!$B$2:$I$585,8,0)</f>
        <v>0</v>
      </c>
      <c r="G518" s="35">
        <f t="shared" si="194"/>
        <v>0</v>
      </c>
      <c r="H518" s="35">
        <f t="shared" si="195"/>
        <v>0</v>
      </c>
      <c r="I518" s="35">
        <f>VLOOKUP(A518,'[31]MD agosto datos (2)'!$B$586:$I$1169,6,0)</f>
        <v>0</v>
      </c>
      <c r="J518" s="35">
        <f>VLOOKUP(A518,'[31]MD agosto datos (2)'!$B$586:$I$1169,7,0)</f>
        <v>0</v>
      </c>
      <c r="K518" s="36">
        <f>VLOOKUP(A518,'[31]MD agosto datos (2)'!$B$586:$I$1169,8,0)</f>
        <v>0</v>
      </c>
      <c r="L518" s="40">
        <f t="shared" si="196"/>
        <v>0</v>
      </c>
      <c r="M518" s="41">
        <f t="shared" si="197"/>
        <v>0</v>
      </c>
      <c r="N518" s="35">
        <f>VLOOKUP(A518,'[31]MD agosto datos (2)'!$B$1170:$I$1753,6,0)</f>
        <v>0</v>
      </c>
      <c r="O518" s="35">
        <f>VLOOKUP(A518,'[31]MD agosto datos (2)'!$B$1170:$I$1753,7,0)</f>
        <v>0</v>
      </c>
      <c r="P518" s="36">
        <f>VLOOKUP(A518,'[31]MD agosto datos (2)'!$B$1170:$I$1753,8,0)</f>
        <v>0</v>
      </c>
      <c r="Q518" s="42">
        <f t="shared" si="198"/>
        <v>0</v>
      </c>
      <c r="R518" s="43">
        <f t="shared" si="199"/>
        <v>0</v>
      </c>
      <c r="S518" s="15"/>
      <c r="T518" s="25"/>
      <c r="U518" s="25"/>
      <c r="V518" s="17">
        <f t="shared" si="200"/>
        <v>0</v>
      </c>
      <c r="W518" s="18">
        <f t="shared" si="193"/>
        <v>0</v>
      </c>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row>
    <row r="519" spans="1:63" ht="24" x14ac:dyDescent="0.25">
      <c r="A519" s="44">
        <v>209559201</v>
      </c>
      <c r="B519" s="46" t="s">
        <v>472</v>
      </c>
      <c r="C519" s="45">
        <f>VLOOKUP(A519,'[31]MD agosto datos (2)'!$B$1170:$J$1753,9,0)</f>
        <v>40.69</v>
      </c>
      <c r="D519" s="35">
        <f>VLOOKUP(A519,'[31]MD agosto datos (2)'!$B$2:$I$585,6,0)</f>
        <v>0</v>
      </c>
      <c r="E519" s="35">
        <f>VLOOKUP(A519,'[31]MD agosto datos (2)'!$B$2:$H$585,7,0)</f>
        <v>0</v>
      </c>
      <c r="F519" s="36">
        <f>VLOOKUP(A519,'[31]MD agosto datos (2)'!$B$2:$I$585,8,0)</f>
        <v>0</v>
      </c>
      <c r="G519" s="35">
        <f t="shared" si="194"/>
        <v>0</v>
      </c>
      <c r="H519" s="35">
        <f t="shared" si="195"/>
        <v>0</v>
      </c>
      <c r="I519" s="35">
        <f>VLOOKUP(A519,'[31]MD agosto datos (2)'!$B$586:$I$1169,6,0)</f>
        <v>0</v>
      </c>
      <c r="J519" s="35">
        <f>VLOOKUP(A519,'[31]MD agosto datos (2)'!$B$586:$I$1169,7,0)</f>
        <v>0</v>
      </c>
      <c r="K519" s="36">
        <f>VLOOKUP(A519,'[31]MD agosto datos (2)'!$B$586:$I$1169,8,0)</f>
        <v>0</v>
      </c>
      <c r="L519" s="40">
        <f t="shared" si="196"/>
        <v>0</v>
      </c>
      <c r="M519" s="41">
        <f t="shared" si="197"/>
        <v>0</v>
      </c>
      <c r="N519" s="35">
        <f>VLOOKUP(A519,'[31]MD agosto datos (2)'!$B$1170:$I$1753,6,0)</f>
        <v>0</v>
      </c>
      <c r="O519" s="35">
        <f>VLOOKUP(A519,'[31]MD agosto datos (2)'!$B$1170:$I$1753,7,0)</f>
        <v>0</v>
      </c>
      <c r="P519" s="36">
        <f>VLOOKUP(A519,'[31]MD agosto datos (2)'!$B$1170:$I$1753,8,0)</f>
        <v>0</v>
      </c>
      <c r="Q519" s="42">
        <f t="shared" si="198"/>
        <v>0</v>
      </c>
      <c r="R519" s="43">
        <f t="shared" si="199"/>
        <v>0</v>
      </c>
      <c r="S519" s="15"/>
      <c r="T519" s="25"/>
      <c r="U519" s="25"/>
      <c r="V519" s="17">
        <f t="shared" si="200"/>
        <v>0</v>
      </c>
      <c r="W519" s="18">
        <f t="shared" si="193"/>
        <v>0</v>
      </c>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row>
    <row r="520" spans="1:63" x14ac:dyDescent="0.25">
      <c r="A520" s="44">
        <v>209559401</v>
      </c>
      <c r="B520" s="46" t="s">
        <v>473</v>
      </c>
      <c r="C520" s="45">
        <f>VLOOKUP(A520,'[31]MD agosto datos (2)'!$B$1170:$J$1753,9,0)</f>
        <v>37.700000000000003</v>
      </c>
      <c r="D520" s="35">
        <f>VLOOKUP(A520,'[31]MD agosto datos (2)'!$B$2:$I$585,6,0)</f>
        <v>0</v>
      </c>
      <c r="E520" s="35">
        <f>VLOOKUP(A520,'[31]MD agosto datos (2)'!$B$2:$H$585,7,0)</f>
        <v>0</v>
      </c>
      <c r="F520" s="36">
        <f>VLOOKUP(A520,'[31]MD agosto datos (2)'!$B$2:$I$585,8,0)</f>
        <v>0</v>
      </c>
      <c r="G520" s="35">
        <f t="shared" si="194"/>
        <v>0</v>
      </c>
      <c r="H520" s="35">
        <f t="shared" si="195"/>
        <v>0</v>
      </c>
      <c r="I520" s="35">
        <f>VLOOKUP(A520,'[31]MD agosto datos (2)'!$B$586:$I$1169,6,0)</f>
        <v>10</v>
      </c>
      <c r="J520" s="35">
        <f>VLOOKUP(A520,'[31]MD agosto datos (2)'!$B$586:$I$1169,7,0)</f>
        <v>0</v>
      </c>
      <c r="K520" s="36">
        <f>VLOOKUP(A520,'[31]MD agosto datos (2)'!$B$586:$I$1169,8,0)</f>
        <v>0</v>
      </c>
      <c r="L520" s="40">
        <f t="shared" si="196"/>
        <v>10</v>
      </c>
      <c r="M520" s="41">
        <f t="shared" si="197"/>
        <v>377</v>
      </c>
      <c r="N520" s="35">
        <f>VLOOKUP(A520,'[31]MD agosto datos (2)'!$B$1170:$I$1753,6,0)</f>
        <v>8</v>
      </c>
      <c r="O520" s="35">
        <f>VLOOKUP(A520,'[31]MD agosto datos (2)'!$B$1170:$I$1753,7,0)</f>
        <v>0</v>
      </c>
      <c r="P520" s="36">
        <f>VLOOKUP(A520,'[31]MD agosto datos (2)'!$B$1170:$I$1753,8,0)</f>
        <v>0</v>
      </c>
      <c r="Q520" s="42">
        <f t="shared" si="198"/>
        <v>8</v>
      </c>
      <c r="R520" s="43">
        <f t="shared" si="199"/>
        <v>301.60000000000002</v>
      </c>
      <c r="S520" s="15"/>
      <c r="T520" s="25"/>
      <c r="U520" s="25"/>
      <c r="V520" s="17">
        <f t="shared" si="200"/>
        <v>0</v>
      </c>
      <c r="W520" s="18">
        <f t="shared" si="193"/>
        <v>0</v>
      </c>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row>
    <row r="521" spans="1:63" x14ac:dyDescent="0.25">
      <c r="A521" s="44">
        <v>209559601</v>
      </c>
      <c r="B521" s="46" t="s">
        <v>474</v>
      </c>
      <c r="C521" s="45">
        <f>VLOOKUP(A521,'[31]MD agosto datos (2)'!$B$1170:$J$1753,9,0)</f>
        <v>44.65</v>
      </c>
      <c r="D521" s="35">
        <f>VLOOKUP(A521,'[31]MD agosto datos (2)'!$B$2:$I$585,6,0)</f>
        <v>0</v>
      </c>
      <c r="E521" s="35">
        <f>VLOOKUP(A521,'[31]MD agosto datos (2)'!$B$2:$H$585,7,0)</f>
        <v>0</v>
      </c>
      <c r="F521" s="36">
        <f>VLOOKUP(A521,'[31]MD agosto datos (2)'!$B$2:$I$585,8,0)</f>
        <v>0</v>
      </c>
      <c r="G521" s="35">
        <f t="shared" si="194"/>
        <v>0</v>
      </c>
      <c r="H521" s="35">
        <f t="shared" si="195"/>
        <v>0</v>
      </c>
      <c r="I521" s="35">
        <f>VLOOKUP(A521,'[31]MD agosto datos (2)'!$B$586:$I$1169,6,0)</f>
        <v>0</v>
      </c>
      <c r="J521" s="35">
        <f>VLOOKUP(A521,'[31]MD agosto datos (2)'!$B$586:$I$1169,7,0)</f>
        <v>0</v>
      </c>
      <c r="K521" s="36">
        <f>VLOOKUP(A521,'[31]MD agosto datos (2)'!$B$586:$I$1169,8,0)</f>
        <v>0</v>
      </c>
      <c r="L521" s="40">
        <f t="shared" si="196"/>
        <v>0</v>
      </c>
      <c r="M521" s="41">
        <f t="shared" si="197"/>
        <v>0</v>
      </c>
      <c r="N521" s="35">
        <f>VLOOKUP(A521,'[31]MD agosto datos (2)'!$B$1170:$I$1753,6,0)</f>
        <v>0</v>
      </c>
      <c r="O521" s="35">
        <f>VLOOKUP(A521,'[31]MD agosto datos (2)'!$B$1170:$I$1753,7,0)</f>
        <v>0</v>
      </c>
      <c r="P521" s="36">
        <f>VLOOKUP(A521,'[31]MD agosto datos (2)'!$B$1170:$I$1753,8,0)</f>
        <v>0</v>
      </c>
      <c r="Q521" s="42">
        <f t="shared" si="198"/>
        <v>0</v>
      </c>
      <c r="R521" s="43">
        <f t="shared" si="199"/>
        <v>0</v>
      </c>
      <c r="S521" s="15"/>
      <c r="T521" s="25"/>
      <c r="U521" s="25"/>
      <c r="V521" s="17">
        <f t="shared" si="200"/>
        <v>0</v>
      </c>
      <c r="W521" s="18">
        <f t="shared" si="193"/>
        <v>0</v>
      </c>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row>
    <row r="522" spans="1:63" ht="24" x14ac:dyDescent="0.25">
      <c r="A522" s="44">
        <v>209559701</v>
      </c>
      <c r="B522" s="46" t="s">
        <v>475</v>
      </c>
      <c r="C522" s="45">
        <f>VLOOKUP(A522,'[31]MD agosto datos (2)'!$B$1170:$J$1753,9,0)</f>
        <v>27</v>
      </c>
      <c r="D522" s="35">
        <f>VLOOKUP(A522,'[31]MD agosto datos (2)'!$B$2:$I$585,6,0)</f>
        <v>0</v>
      </c>
      <c r="E522" s="35">
        <f>VLOOKUP(A522,'[31]MD agosto datos (2)'!$B$2:$H$585,7,0)</f>
        <v>0</v>
      </c>
      <c r="F522" s="36">
        <f>VLOOKUP(A522,'[31]MD agosto datos (2)'!$B$2:$I$585,8,0)</f>
        <v>0</v>
      </c>
      <c r="G522" s="35">
        <f t="shared" si="194"/>
        <v>0</v>
      </c>
      <c r="H522" s="35">
        <f t="shared" si="195"/>
        <v>0</v>
      </c>
      <c r="I522" s="35">
        <f>VLOOKUP(A522,'[31]MD agosto datos (2)'!$B$586:$I$1169,6,0)</f>
        <v>0</v>
      </c>
      <c r="J522" s="35">
        <f>VLOOKUP(A522,'[31]MD agosto datos (2)'!$B$586:$I$1169,7,0)</f>
        <v>0</v>
      </c>
      <c r="K522" s="36">
        <f>VLOOKUP(A522,'[31]MD agosto datos (2)'!$B$586:$I$1169,8,0)</f>
        <v>0</v>
      </c>
      <c r="L522" s="40">
        <f t="shared" si="196"/>
        <v>0</v>
      </c>
      <c r="M522" s="41">
        <f t="shared" si="197"/>
        <v>0</v>
      </c>
      <c r="N522" s="35">
        <f>VLOOKUP(A522,'[31]MD agosto datos (2)'!$B$1170:$I$1753,6,0)</f>
        <v>0</v>
      </c>
      <c r="O522" s="35">
        <f>VLOOKUP(A522,'[31]MD agosto datos (2)'!$B$1170:$I$1753,7,0)</f>
        <v>0</v>
      </c>
      <c r="P522" s="36">
        <f>VLOOKUP(A522,'[31]MD agosto datos (2)'!$B$1170:$I$1753,8,0)</f>
        <v>0</v>
      </c>
      <c r="Q522" s="42">
        <f t="shared" si="198"/>
        <v>0</v>
      </c>
      <c r="R522" s="43">
        <f t="shared" si="199"/>
        <v>0</v>
      </c>
      <c r="S522" s="15"/>
      <c r="T522" s="25"/>
      <c r="U522" s="25"/>
      <c r="V522" s="17">
        <f t="shared" si="200"/>
        <v>0</v>
      </c>
      <c r="W522" s="18">
        <f t="shared" si="193"/>
        <v>0</v>
      </c>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row>
    <row r="523" spans="1:63" ht="24" x14ac:dyDescent="0.25">
      <c r="A523" s="44">
        <v>209559801</v>
      </c>
      <c r="B523" s="46" t="s">
        <v>476</v>
      </c>
      <c r="C523" s="45">
        <f>VLOOKUP(A523,'[31]MD agosto datos (2)'!$B$1170:$J$1753,9,0)</f>
        <v>40</v>
      </c>
      <c r="D523" s="35">
        <f>VLOOKUP(A523,'[31]MD agosto datos (2)'!$B$2:$I$585,6,0)</f>
        <v>0</v>
      </c>
      <c r="E523" s="35">
        <f>VLOOKUP(A523,'[31]MD agosto datos (2)'!$B$2:$H$585,7,0)</f>
        <v>0</v>
      </c>
      <c r="F523" s="36">
        <f>VLOOKUP(A523,'[31]MD agosto datos (2)'!$B$2:$I$585,8,0)</f>
        <v>0</v>
      </c>
      <c r="G523" s="35">
        <f t="shared" si="194"/>
        <v>0</v>
      </c>
      <c r="H523" s="35">
        <f t="shared" si="195"/>
        <v>0</v>
      </c>
      <c r="I523" s="35">
        <f>VLOOKUP(A523,'[31]MD agosto datos (2)'!$B$586:$I$1169,6,0)</f>
        <v>0</v>
      </c>
      <c r="J523" s="35">
        <f>VLOOKUP(A523,'[31]MD agosto datos (2)'!$B$586:$I$1169,7,0)</f>
        <v>0</v>
      </c>
      <c r="K523" s="36">
        <f>VLOOKUP(A523,'[31]MD agosto datos (2)'!$B$586:$I$1169,8,0)</f>
        <v>0</v>
      </c>
      <c r="L523" s="40">
        <f t="shared" si="196"/>
        <v>0</v>
      </c>
      <c r="M523" s="41">
        <f t="shared" si="197"/>
        <v>0</v>
      </c>
      <c r="N523" s="35">
        <f>VLOOKUP(A523,'[31]MD agosto datos (2)'!$B$1170:$I$1753,6,0)</f>
        <v>0</v>
      </c>
      <c r="O523" s="35">
        <f>VLOOKUP(A523,'[31]MD agosto datos (2)'!$B$1170:$I$1753,7,0)</f>
        <v>0</v>
      </c>
      <c r="P523" s="36">
        <f>VLOOKUP(A523,'[31]MD agosto datos (2)'!$B$1170:$I$1753,8,0)</f>
        <v>0</v>
      </c>
      <c r="Q523" s="42">
        <f t="shared" si="198"/>
        <v>0</v>
      </c>
      <c r="R523" s="43">
        <f t="shared" si="199"/>
        <v>0</v>
      </c>
      <c r="S523" s="15"/>
      <c r="T523" s="25"/>
      <c r="U523" s="25"/>
      <c r="V523" s="17">
        <f t="shared" si="200"/>
        <v>0</v>
      </c>
      <c r="W523" s="18">
        <f t="shared" si="193"/>
        <v>0</v>
      </c>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row>
    <row r="524" spans="1:63" ht="24" x14ac:dyDescent="0.25">
      <c r="A524" s="44">
        <v>209559901</v>
      </c>
      <c r="B524" s="46" t="s">
        <v>477</v>
      </c>
      <c r="C524" s="45">
        <f>VLOOKUP(A524,'[31]MD agosto datos (2)'!$B$1170:$J$1753,9,0)</f>
        <v>40.69</v>
      </c>
      <c r="D524" s="35">
        <f>VLOOKUP(A524,'[31]MD agosto datos (2)'!$B$2:$I$585,6,0)</f>
        <v>0</v>
      </c>
      <c r="E524" s="35">
        <f>VLOOKUP(A524,'[31]MD agosto datos (2)'!$B$2:$H$585,7,0)</f>
        <v>0</v>
      </c>
      <c r="F524" s="36">
        <f>VLOOKUP(A524,'[31]MD agosto datos (2)'!$B$2:$I$585,8,0)</f>
        <v>28</v>
      </c>
      <c r="G524" s="35">
        <f t="shared" si="194"/>
        <v>28</v>
      </c>
      <c r="H524" s="35">
        <f t="shared" si="195"/>
        <v>1139.32</v>
      </c>
      <c r="I524" s="35">
        <f>VLOOKUP(A524,'[31]MD agosto datos (2)'!$B$586:$I$1169,6,0)</f>
        <v>18</v>
      </c>
      <c r="J524" s="35">
        <f>VLOOKUP(A524,'[31]MD agosto datos (2)'!$B$586:$I$1169,7,0)</f>
        <v>0</v>
      </c>
      <c r="K524" s="36">
        <f>VLOOKUP(A524,'[31]MD agosto datos (2)'!$B$586:$I$1169,8,0)</f>
        <v>0</v>
      </c>
      <c r="L524" s="40">
        <f t="shared" si="196"/>
        <v>18</v>
      </c>
      <c r="M524" s="41">
        <f t="shared" si="197"/>
        <v>732.42</v>
      </c>
      <c r="N524" s="35">
        <f>VLOOKUP(A524,'[31]MD agosto datos (2)'!$B$1170:$I$1753,6,0)</f>
        <v>13</v>
      </c>
      <c r="O524" s="35">
        <f>VLOOKUP(A524,'[31]MD agosto datos (2)'!$B$1170:$I$1753,7,0)</f>
        <v>0</v>
      </c>
      <c r="P524" s="36">
        <f>VLOOKUP(A524,'[31]MD agosto datos (2)'!$B$1170:$I$1753,8,0)</f>
        <v>0</v>
      </c>
      <c r="Q524" s="42">
        <f t="shared" si="198"/>
        <v>13</v>
      </c>
      <c r="R524" s="43">
        <f t="shared" si="199"/>
        <v>528.97</v>
      </c>
      <c r="S524" s="15"/>
      <c r="T524" s="25"/>
      <c r="U524" s="25"/>
      <c r="V524" s="17">
        <f t="shared" si="200"/>
        <v>0</v>
      </c>
      <c r="W524" s="18">
        <f t="shared" si="193"/>
        <v>0</v>
      </c>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row>
    <row r="525" spans="1:63" ht="24" x14ac:dyDescent="0.25">
      <c r="A525" s="44">
        <v>209560201</v>
      </c>
      <c r="B525" s="46" t="s">
        <v>478</v>
      </c>
      <c r="C525" s="45">
        <f>VLOOKUP(A525,'[31]MD agosto datos (2)'!$B$1170:$J$1753,9,0)</f>
        <v>44.54</v>
      </c>
      <c r="D525" s="35">
        <f>VLOOKUP(A525,'[31]MD agosto datos (2)'!$B$2:$I$585,6,0)</f>
        <v>0</v>
      </c>
      <c r="E525" s="35">
        <f>VLOOKUP(A525,'[31]MD agosto datos (2)'!$B$2:$H$585,7,0)</f>
        <v>0</v>
      </c>
      <c r="F525" s="36">
        <f>VLOOKUP(A525,'[31]MD agosto datos (2)'!$B$2:$I$585,8,0)</f>
        <v>0</v>
      </c>
      <c r="G525" s="35">
        <f t="shared" si="194"/>
        <v>0</v>
      </c>
      <c r="H525" s="35">
        <f t="shared" si="195"/>
        <v>0</v>
      </c>
      <c r="I525" s="35">
        <f>VLOOKUP(A525,'[31]MD agosto datos (2)'!$B$586:$I$1169,6,0)</f>
        <v>0</v>
      </c>
      <c r="J525" s="35">
        <f>VLOOKUP(A525,'[31]MD agosto datos (2)'!$B$586:$I$1169,7,0)</f>
        <v>0</v>
      </c>
      <c r="K525" s="36">
        <f>VLOOKUP(A525,'[31]MD agosto datos (2)'!$B$586:$I$1169,8,0)</f>
        <v>0</v>
      </c>
      <c r="L525" s="40">
        <f t="shared" si="196"/>
        <v>0</v>
      </c>
      <c r="M525" s="41">
        <f t="shared" si="197"/>
        <v>0</v>
      </c>
      <c r="N525" s="35">
        <f>VLOOKUP(A525,'[31]MD agosto datos (2)'!$B$1170:$I$1753,6,0)</f>
        <v>0</v>
      </c>
      <c r="O525" s="35">
        <f>VLOOKUP(A525,'[31]MD agosto datos (2)'!$B$1170:$I$1753,7,0)</f>
        <v>0</v>
      </c>
      <c r="P525" s="36">
        <f>VLOOKUP(A525,'[31]MD agosto datos (2)'!$B$1170:$I$1753,8,0)</f>
        <v>0</v>
      </c>
      <c r="Q525" s="42">
        <f t="shared" si="198"/>
        <v>0</v>
      </c>
      <c r="R525" s="43">
        <f t="shared" si="199"/>
        <v>0</v>
      </c>
      <c r="S525" s="15"/>
      <c r="T525" s="25"/>
      <c r="U525" s="25"/>
      <c r="V525" s="17">
        <f t="shared" si="200"/>
        <v>0</v>
      </c>
      <c r="W525" s="18">
        <f t="shared" si="193"/>
        <v>0</v>
      </c>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row>
    <row r="526" spans="1:63" x14ac:dyDescent="0.25">
      <c r="A526" s="44">
        <v>209560301</v>
      </c>
      <c r="B526" s="46" t="s">
        <v>479</v>
      </c>
      <c r="C526" s="45">
        <f>VLOOKUP(A526,'[31]MD agosto datos (2)'!$B$1170:$J$1753,9,0)</f>
        <v>40.520000000000003</v>
      </c>
      <c r="D526" s="35">
        <f>VLOOKUP(A526,'[31]MD agosto datos (2)'!$B$2:$I$585,6,0)</f>
        <v>0</v>
      </c>
      <c r="E526" s="35">
        <f>VLOOKUP(A526,'[31]MD agosto datos (2)'!$B$2:$H$585,7,0)</f>
        <v>0</v>
      </c>
      <c r="F526" s="36">
        <f>VLOOKUP(A526,'[31]MD agosto datos (2)'!$B$2:$I$585,8,0)</f>
        <v>0</v>
      </c>
      <c r="G526" s="35">
        <f t="shared" si="194"/>
        <v>0</v>
      </c>
      <c r="H526" s="35">
        <f t="shared" si="195"/>
        <v>0</v>
      </c>
      <c r="I526" s="35">
        <f>VLOOKUP(A526,'[31]MD agosto datos (2)'!$B$586:$I$1169,6,0)</f>
        <v>0</v>
      </c>
      <c r="J526" s="35">
        <f>VLOOKUP(A526,'[31]MD agosto datos (2)'!$B$586:$I$1169,7,0)</f>
        <v>0</v>
      </c>
      <c r="K526" s="36">
        <f>VLOOKUP(A526,'[31]MD agosto datos (2)'!$B$586:$I$1169,8,0)</f>
        <v>0</v>
      </c>
      <c r="L526" s="40">
        <f t="shared" si="196"/>
        <v>0</v>
      </c>
      <c r="M526" s="41">
        <f t="shared" si="197"/>
        <v>0</v>
      </c>
      <c r="N526" s="35">
        <f>VLOOKUP(A526,'[31]MD agosto datos (2)'!$B$1170:$I$1753,6,0)</f>
        <v>0</v>
      </c>
      <c r="O526" s="35">
        <f>VLOOKUP(A526,'[31]MD agosto datos (2)'!$B$1170:$I$1753,7,0)</f>
        <v>0</v>
      </c>
      <c r="P526" s="36">
        <f>VLOOKUP(A526,'[31]MD agosto datos (2)'!$B$1170:$I$1753,8,0)</f>
        <v>0</v>
      </c>
      <c r="Q526" s="42">
        <f t="shared" si="198"/>
        <v>0</v>
      </c>
      <c r="R526" s="43">
        <f t="shared" si="199"/>
        <v>0</v>
      </c>
      <c r="S526" s="15"/>
      <c r="T526" s="25"/>
      <c r="U526" s="25"/>
      <c r="V526" s="17">
        <f t="shared" si="200"/>
        <v>0</v>
      </c>
      <c r="W526" s="18">
        <f t="shared" si="193"/>
        <v>0</v>
      </c>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row>
    <row r="527" spans="1:63" x14ac:dyDescent="0.25">
      <c r="A527" s="44">
        <v>209560401</v>
      </c>
      <c r="B527" s="46" t="s">
        <v>480</v>
      </c>
      <c r="C527" s="45">
        <f>VLOOKUP(A527,'[31]MD agosto datos (2)'!$B$1170:$J$1753,9,0)</f>
        <v>14.54</v>
      </c>
      <c r="D527" s="35">
        <f>VLOOKUP(A527,'[31]MD agosto datos (2)'!$B$2:$I$585,6,0)</f>
        <v>0</v>
      </c>
      <c r="E527" s="35">
        <f>VLOOKUP(A527,'[31]MD agosto datos (2)'!$B$2:$H$585,7,0)</f>
        <v>0</v>
      </c>
      <c r="F527" s="36">
        <f>VLOOKUP(A527,'[31]MD agosto datos (2)'!$B$2:$I$585,8,0)</f>
        <v>0</v>
      </c>
      <c r="G527" s="35">
        <f t="shared" si="194"/>
        <v>0</v>
      </c>
      <c r="H527" s="35">
        <f t="shared" si="195"/>
        <v>0</v>
      </c>
      <c r="I527" s="35">
        <f>VLOOKUP(A527,'[31]MD agosto datos (2)'!$B$586:$I$1169,6,0)</f>
        <v>0</v>
      </c>
      <c r="J527" s="35">
        <f>VLOOKUP(A527,'[31]MD agosto datos (2)'!$B$586:$I$1169,7,0)</f>
        <v>0</v>
      </c>
      <c r="K527" s="36">
        <f>VLOOKUP(A527,'[31]MD agosto datos (2)'!$B$586:$I$1169,8,0)</f>
        <v>0</v>
      </c>
      <c r="L527" s="40">
        <f t="shared" si="196"/>
        <v>0</v>
      </c>
      <c r="M527" s="41">
        <f t="shared" si="197"/>
        <v>0</v>
      </c>
      <c r="N527" s="35">
        <f>VLOOKUP(A527,'[31]MD agosto datos (2)'!$B$1170:$I$1753,6,0)</f>
        <v>0</v>
      </c>
      <c r="O527" s="35">
        <f>VLOOKUP(A527,'[31]MD agosto datos (2)'!$B$1170:$I$1753,7,0)</f>
        <v>0</v>
      </c>
      <c r="P527" s="36">
        <f>VLOOKUP(A527,'[31]MD agosto datos (2)'!$B$1170:$I$1753,8,0)</f>
        <v>0</v>
      </c>
      <c r="Q527" s="42">
        <f t="shared" si="198"/>
        <v>0</v>
      </c>
      <c r="R527" s="43">
        <f t="shared" si="199"/>
        <v>0</v>
      </c>
      <c r="S527" s="15"/>
      <c r="T527" s="25"/>
      <c r="U527" s="25"/>
      <c r="V527" s="17">
        <f t="shared" si="200"/>
        <v>0</v>
      </c>
      <c r="W527" s="18">
        <f t="shared" si="193"/>
        <v>0</v>
      </c>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row>
    <row r="528" spans="1:63" ht="36" x14ac:dyDescent="0.25">
      <c r="A528" s="44">
        <v>209565201</v>
      </c>
      <c r="B528" s="46" t="s">
        <v>483</v>
      </c>
      <c r="C528" s="45">
        <f>VLOOKUP(A528,'[31]MD agosto datos (2)'!$B$1170:$J$1753,9,0)</f>
        <v>165</v>
      </c>
      <c r="D528" s="35">
        <f>VLOOKUP(A528,'[31]MD agosto datos (2)'!$B$2:$I$585,6,0)</f>
        <v>0</v>
      </c>
      <c r="E528" s="35">
        <f>VLOOKUP(A528,'[31]MD agosto datos (2)'!$B$2:$H$585,7,0)</f>
        <v>0</v>
      </c>
      <c r="F528" s="36">
        <f>VLOOKUP(A528,'[31]MD agosto datos (2)'!$B$2:$I$585,8,0)</f>
        <v>0</v>
      </c>
      <c r="G528" s="35">
        <f t="shared" si="194"/>
        <v>0</v>
      </c>
      <c r="H528" s="35">
        <f t="shared" si="195"/>
        <v>0</v>
      </c>
      <c r="I528" s="35">
        <f>VLOOKUP(A528,'[31]MD agosto datos (2)'!$B$586:$I$1169,6,0)</f>
        <v>0</v>
      </c>
      <c r="J528" s="35">
        <f>VLOOKUP(A528,'[31]MD agosto datos (2)'!$B$586:$I$1169,7,0)</f>
        <v>0</v>
      </c>
      <c r="K528" s="36">
        <f>VLOOKUP(A528,'[31]MD agosto datos (2)'!$B$586:$I$1169,8,0)</f>
        <v>0</v>
      </c>
      <c r="L528" s="40">
        <f t="shared" si="196"/>
        <v>0</v>
      </c>
      <c r="M528" s="41">
        <f t="shared" si="197"/>
        <v>0</v>
      </c>
      <c r="N528" s="35">
        <f>VLOOKUP(A528,'[31]MD agosto datos (2)'!$B$1170:$I$1753,6,0)</f>
        <v>0</v>
      </c>
      <c r="O528" s="35">
        <f>VLOOKUP(A528,'[31]MD agosto datos (2)'!$B$1170:$I$1753,7,0)</f>
        <v>0</v>
      </c>
      <c r="P528" s="36">
        <f>VLOOKUP(A528,'[31]MD agosto datos (2)'!$B$1170:$I$1753,8,0)</f>
        <v>0</v>
      </c>
      <c r="Q528" s="42">
        <f t="shared" si="198"/>
        <v>0</v>
      </c>
      <c r="R528" s="43">
        <f t="shared" si="199"/>
        <v>0</v>
      </c>
      <c r="S528" s="15"/>
      <c r="T528" s="25"/>
      <c r="U528" s="25"/>
      <c r="V528" s="17">
        <f t="shared" si="200"/>
        <v>0</v>
      </c>
      <c r="W528" s="18">
        <f t="shared" si="193"/>
        <v>0</v>
      </c>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row>
    <row r="529" spans="1:63" ht="24" x14ac:dyDescent="0.25">
      <c r="A529" s="44">
        <v>209566101</v>
      </c>
      <c r="B529" s="46" t="s">
        <v>485</v>
      </c>
      <c r="C529" s="45">
        <f>VLOOKUP(A529,'[31]MD agosto datos (2)'!$B$1170:$J$1753,9,0)</f>
        <v>27</v>
      </c>
      <c r="D529" s="35">
        <f>VLOOKUP(A529,'[31]MD agosto datos (2)'!$B$2:$I$585,6,0)</f>
        <v>330</v>
      </c>
      <c r="E529" s="35">
        <f>VLOOKUP(A529,'[31]MD agosto datos (2)'!$B$2:$H$585,7,0)</f>
        <v>0</v>
      </c>
      <c r="F529" s="36">
        <f>VLOOKUP(A529,'[31]MD agosto datos (2)'!$B$2:$I$585,8,0)</f>
        <v>0</v>
      </c>
      <c r="G529" s="35">
        <f t="shared" si="194"/>
        <v>330</v>
      </c>
      <c r="H529" s="35">
        <f t="shared" si="195"/>
        <v>8910</v>
      </c>
      <c r="I529" s="35">
        <f>VLOOKUP(A529,'[31]MD agosto datos (2)'!$B$586:$I$1169,6,0)</f>
        <v>0</v>
      </c>
      <c r="J529" s="35">
        <f>VLOOKUP(A529,'[31]MD agosto datos (2)'!$B$586:$I$1169,7,0)</f>
        <v>0</v>
      </c>
      <c r="K529" s="36">
        <f>VLOOKUP(A529,'[31]MD agosto datos (2)'!$B$586:$I$1169,8,0)</f>
        <v>330</v>
      </c>
      <c r="L529" s="40">
        <f t="shared" si="196"/>
        <v>330</v>
      </c>
      <c r="M529" s="41">
        <f t="shared" si="197"/>
        <v>8910</v>
      </c>
      <c r="N529" s="35">
        <f>VLOOKUP(A529,'[31]MD agosto datos (2)'!$B$1170:$I$1753,6,0)</f>
        <v>0</v>
      </c>
      <c r="O529" s="35">
        <f>VLOOKUP(A529,'[31]MD agosto datos (2)'!$B$1170:$I$1753,7,0)</f>
        <v>0</v>
      </c>
      <c r="P529" s="36">
        <f>VLOOKUP(A529,'[31]MD agosto datos (2)'!$B$1170:$I$1753,8,0)</f>
        <v>330</v>
      </c>
      <c r="Q529" s="42">
        <f t="shared" si="198"/>
        <v>330</v>
      </c>
      <c r="R529" s="43">
        <f t="shared" si="199"/>
        <v>8910</v>
      </c>
      <c r="S529" s="15"/>
      <c r="T529" s="25"/>
      <c r="U529" s="25"/>
      <c r="V529" s="17">
        <f t="shared" si="200"/>
        <v>0</v>
      </c>
      <c r="W529" s="18">
        <f t="shared" si="193"/>
        <v>0</v>
      </c>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row>
    <row r="530" spans="1:63" ht="24" x14ac:dyDescent="0.25">
      <c r="A530" s="44">
        <v>209590301</v>
      </c>
      <c r="B530" s="46" t="s">
        <v>487</v>
      </c>
      <c r="C530" s="45">
        <f>VLOOKUP(A530,'[31]MD agosto datos (2)'!$B$1170:$J$1753,9,0)</f>
        <v>897.5</v>
      </c>
      <c r="D530" s="35">
        <f>VLOOKUP(A530,'[31]MD agosto datos (2)'!$B$2:$I$585,6,0)</f>
        <v>0</v>
      </c>
      <c r="E530" s="35">
        <f>VLOOKUP(A530,'[31]MD agosto datos (2)'!$B$2:$H$585,7,0)</f>
        <v>0</v>
      </c>
      <c r="F530" s="36">
        <f>VLOOKUP(A530,'[31]MD agosto datos (2)'!$B$2:$I$585,8,0)</f>
        <v>0</v>
      </c>
      <c r="G530" s="35">
        <f t="shared" si="194"/>
        <v>0</v>
      </c>
      <c r="H530" s="35">
        <f t="shared" si="195"/>
        <v>0</v>
      </c>
      <c r="I530" s="35">
        <f>VLOOKUP(A530,'[31]MD agosto datos (2)'!$B$586:$I$1169,6,0)</f>
        <v>0</v>
      </c>
      <c r="J530" s="35">
        <f>VLOOKUP(A530,'[31]MD agosto datos (2)'!$B$586:$I$1169,7,0)</f>
        <v>0</v>
      </c>
      <c r="K530" s="36">
        <f>VLOOKUP(A530,'[31]MD agosto datos (2)'!$B$586:$I$1169,8,0)</f>
        <v>0</v>
      </c>
      <c r="L530" s="40">
        <f t="shared" si="196"/>
        <v>0</v>
      </c>
      <c r="M530" s="41">
        <f t="shared" si="197"/>
        <v>0</v>
      </c>
      <c r="N530" s="35">
        <f>VLOOKUP(A530,'[31]MD agosto datos (2)'!$B$1170:$I$1753,6,0)</f>
        <v>0</v>
      </c>
      <c r="O530" s="35">
        <f>VLOOKUP(A530,'[31]MD agosto datos (2)'!$B$1170:$I$1753,7,0)</f>
        <v>0</v>
      </c>
      <c r="P530" s="36">
        <f>VLOOKUP(A530,'[31]MD agosto datos (2)'!$B$1170:$I$1753,8,0)</f>
        <v>0</v>
      </c>
      <c r="Q530" s="42">
        <f t="shared" si="198"/>
        <v>0</v>
      </c>
      <c r="R530" s="43">
        <f t="shared" si="199"/>
        <v>0</v>
      </c>
      <c r="S530" s="15"/>
      <c r="T530" s="25"/>
      <c r="U530" s="25"/>
      <c r="V530" s="17">
        <f t="shared" si="200"/>
        <v>0</v>
      </c>
      <c r="W530" s="18">
        <f t="shared" si="193"/>
        <v>0</v>
      </c>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row>
    <row r="531" spans="1:63" ht="24" x14ac:dyDescent="0.25">
      <c r="A531" s="44">
        <v>209611001</v>
      </c>
      <c r="B531" s="46" t="s">
        <v>488</v>
      </c>
      <c r="C531" s="45">
        <f>VLOOKUP(A531,'[31]MD agosto datos (2)'!$B$1170:$J$1753,9,0)</f>
        <v>24.49</v>
      </c>
      <c r="D531" s="35">
        <f>VLOOKUP(A531,'[31]MD agosto datos (2)'!$B$2:$I$585,6,0)</f>
        <v>0</v>
      </c>
      <c r="E531" s="35">
        <f>VLOOKUP(A531,'[31]MD agosto datos (2)'!$B$2:$H$585,7,0)</f>
        <v>0</v>
      </c>
      <c r="F531" s="36">
        <f>VLOOKUP(A531,'[31]MD agosto datos (2)'!$B$2:$I$585,8,0)</f>
        <v>0</v>
      </c>
      <c r="G531" s="35">
        <f t="shared" si="194"/>
        <v>0</v>
      </c>
      <c r="H531" s="35">
        <f t="shared" si="195"/>
        <v>0</v>
      </c>
      <c r="I531" s="35">
        <f>VLOOKUP(A531,'[31]MD agosto datos (2)'!$B$586:$I$1169,6,0)</f>
        <v>0</v>
      </c>
      <c r="J531" s="35">
        <f>VLOOKUP(A531,'[31]MD agosto datos (2)'!$B$586:$I$1169,7,0)</f>
        <v>0</v>
      </c>
      <c r="K531" s="36">
        <f>VLOOKUP(A531,'[31]MD agosto datos (2)'!$B$586:$I$1169,8,0)</f>
        <v>0</v>
      </c>
      <c r="L531" s="40">
        <f t="shared" si="196"/>
        <v>0</v>
      </c>
      <c r="M531" s="41">
        <f t="shared" si="197"/>
        <v>0</v>
      </c>
      <c r="N531" s="35">
        <f>VLOOKUP(A531,'[31]MD agosto datos (2)'!$B$1170:$I$1753,6,0)</f>
        <v>0</v>
      </c>
      <c r="O531" s="35">
        <f>VLOOKUP(A531,'[31]MD agosto datos (2)'!$B$1170:$I$1753,7,0)</f>
        <v>0</v>
      </c>
      <c r="P531" s="36">
        <f>VLOOKUP(A531,'[31]MD agosto datos (2)'!$B$1170:$I$1753,8,0)</f>
        <v>0</v>
      </c>
      <c r="Q531" s="42">
        <f t="shared" si="198"/>
        <v>0</v>
      </c>
      <c r="R531" s="43">
        <f t="shared" si="199"/>
        <v>0</v>
      </c>
      <c r="S531" s="15"/>
      <c r="T531" s="25"/>
      <c r="U531" s="25"/>
      <c r="V531" s="17">
        <f t="shared" si="200"/>
        <v>0</v>
      </c>
      <c r="W531" s="18">
        <f t="shared" si="193"/>
        <v>0</v>
      </c>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row>
    <row r="532" spans="1:63" ht="24" x14ac:dyDescent="0.25">
      <c r="A532" s="44">
        <v>209680501</v>
      </c>
      <c r="B532" s="46" t="s">
        <v>608</v>
      </c>
      <c r="C532" s="45">
        <f>VLOOKUP(A532,'[31]MD agosto datos (2)'!$B$1170:$J$1753,9,0)</f>
        <v>90</v>
      </c>
      <c r="D532" s="35">
        <f>VLOOKUP(A532,'[31]MD agosto datos (2)'!$B$2:$I$585,6,0)</f>
        <v>250</v>
      </c>
      <c r="E532" s="35">
        <f>VLOOKUP(A532,'[31]MD agosto datos (2)'!$B$2:$H$585,7,0)</f>
        <v>0</v>
      </c>
      <c r="F532" s="36">
        <f>VLOOKUP(A532,'[31]MD agosto datos (2)'!$B$2:$I$585,8,0)</f>
        <v>0</v>
      </c>
      <c r="G532" s="35">
        <f t="shared" si="194"/>
        <v>250</v>
      </c>
      <c r="H532" s="35">
        <f t="shared" si="195"/>
        <v>22500</v>
      </c>
      <c r="I532" s="35">
        <f>VLOOKUP(A532,'[31]MD agosto datos (2)'!$B$586:$I$1169,6,0)</f>
        <v>0</v>
      </c>
      <c r="J532" s="35">
        <f>VLOOKUP(A532,'[31]MD agosto datos (2)'!$B$586:$I$1169,7,0)</f>
        <v>0</v>
      </c>
      <c r="K532" s="36">
        <f>VLOOKUP(A532,'[31]MD agosto datos (2)'!$B$586:$I$1169,8,0)</f>
        <v>0</v>
      </c>
      <c r="L532" s="40">
        <f t="shared" si="196"/>
        <v>0</v>
      </c>
      <c r="M532" s="41">
        <f t="shared" si="197"/>
        <v>0</v>
      </c>
      <c r="N532" s="35">
        <f>VLOOKUP(A532,'[31]MD agosto datos (2)'!$B$1170:$I$1753,6,0)</f>
        <v>0</v>
      </c>
      <c r="O532" s="35">
        <f>VLOOKUP(A532,'[31]MD agosto datos (2)'!$B$1170:$I$1753,7,0)</f>
        <v>0</v>
      </c>
      <c r="P532" s="36">
        <f>VLOOKUP(A532,'[31]MD agosto datos (2)'!$B$1170:$I$1753,8,0)</f>
        <v>0</v>
      </c>
      <c r="Q532" s="42">
        <f t="shared" si="198"/>
        <v>0</v>
      </c>
      <c r="R532" s="43">
        <f t="shared" si="199"/>
        <v>0</v>
      </c>
      <c r="S532" s="15"/>
      <c r="T532" s="25"/>
      <c r="U532" s="25"/>
      <c r="V532" s="17">
        <f t="shared" si="200"/>
        <v>0</v>
      </c>
      <c r="W532" s="18">
        <f t="shared" si="193"/>
        <v>0</v>
      </c>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row>
    <row r="533" spans="1:63" ht="24" x14ac:dyDescent="0.25">
      <c r="A533" s="44">
        <v>209680701</v>
      </c>
      <c r="B533" s="46" t="s">
        <v>609</v>
      </c>
      <c r="C533" s="45">
        <f>VLOOKUP(A533,'[31]MD agosto datos (2)'!$B$1170:$J$1753,9,0)</f>
        <v>90</v>
      </c>
      <c r="D533" s="35">
        <f>VLOOKUP(A533,'[31]MD agosto datos (2)'!$B$2:$I$585,6,0)</f>
        <v>1020</v>
      </c>
      <c r="E533" s="35">
        <f>VLOOKUP(A533,'[31]MD agosto datos (2)'!$B$2:$H$585,7,0)</f>
        <v>0</v>
      </c>
      <c r="F533" s="36">
        <f>VLOOKUP(A533,'[31]MD agosto datos (2)'!$B$2:$I$585,8,0)</f>
        <v>0</v>
      </c>
      <c r="G533" s="35">
        <f t="shared" si="194"/>
        <v>1020</v>
      </c>
      <c r="H533" s="35">
        <f t="shared" si="195"/>
        <v>91800</v>
      </c>
      <c r="I533" s="35">
        <f>VLOOKUP(A533,'[31]MD agosto datos (2)'!$B$586:$I$1169,6,0)</f>
        <v>720</v>
      </c>
      <c r="J533" s="35">
        <f>VLOOKUP(A533,'[31]MD agosto datos (2)'!$B$586:$I$1169,7,0)</f>
        <v>0</v>
      </c>
      <c r="K533" s="36">
        <f>VLOOKUP(A533,'[31]MD agosto datos (2)'!$B$586:$I$1169,8,0)</f>
        <v>300</v>
      </c>
      <c r="L533" s="40">
        <f t="shared" si="196"/>
        <v>1020</v>
      </c>
      <c r="M533" s="41">
        <f t="shared" si="197"/>
        <v>91800</v>
      </c>
      <c r="N533" s="35">
        <f>VLOOKUP(A533,'[31]MD agosto datos (2)'!$B$1170:$I$1753,6,0)</f>
        <v>160</v>
      </c>
      <c r="O533" s="35">
        <f>VLOOKUP(A533,'[31]MD agosto datos (2)'!$B$1170:$I$1753,7,0)</f>
        <v>0</v>
      </c>
      <c r="P533" s="36">
        <f>VLOOKUP(A533,'[31]MD agosto datos (2)'!$B$1170:$I$1753,8,0)</f>
        <v>300</v>
      </c>
      <c r="Q533" s="42">
        <f t="shared" si="198"/>
        <v>460</v>
      </c>
      <c r="R533" s="43">
        <f t="shared" si="199"/>
        <v>41400</v>
      </c>
      <c r="S533" s="15"/>
      <c r="T533" s="25"/>
      <c r="U533" s="25"/>
      <c r="V533" s="17">
        <f t="shared" si="200"/>
        <v>0</v>
      </c>
      <c r="W533" s="18">
        <f t="shared" si="193"/>
        <v>0</v>
      </c>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row>
    <row r="534" spans="1:63" ht="24" x14ac:dyDescent="0.25">
      <c r="A534" s="44">
        <v>209731201</v>
      </c>
      <c r="B534" s="46" t="s">
        <v>493</v>
      </c>
      <c r="C534" s="45">
        <f>VLOOKUP(A534,'[31]MD agosto datos (2)'!$B$1170:$J$1753,9,0)</f>
        <v>60</v>
      </c>
      <c r="D534" s="35">
        <f>VLOOKUP(A534,'[31]MD agosto datos (2)'!$B$2:$I$585,6,0)</f>
        <v>0</v>
      </c>
      <c r="E534" s="35">
        <f>VLOOKUP(A534,'[31]MD agosto datos (2)'!$B$2:$H$585,7,0)</f>
        <v>0</v>
      </c>
      <c r="F534" s="36">
        <f>VLOOKUP(A534,'[31]MD agosto datos (2)'!$B$2:$I$585,8,0)</f>
        <v>0</v>
      </c>
      <c r="G534" s="35">
        <f t="shared" si="194"/>
        <v>0</v>
      </c>
      <c r="H534" s="35">
        <f t="shared" si="195"/>
        <v>0</v>
      </c>
      <c r="I534" s="35">
        <f>VLOOKUP(A534,'[31]MD agosto datos (2)'!$B$586:$I$1169,6,0)</f>
        <v>0</v>
      </c>
      <c r="J534" s="35">
        <f>VLOOKUP(A534,'[31]MD agosto datos (2)'!$B$586:$I$1169,7,0)</f>
        <v>0</v>
      </c>
      <c r="K534" s="36">
        <f>VLOOKUP(A534,'[31]MD agosto datos (2)'!$B$586:$I$1169,8,0)</f>
        <v>0</v>
      </c>
      <c r="L534" s="40">
        <f t="shared" si="196"/>
        <v>0</v>
      </c>
      <c r="M534" s="41">
        <f t="shared" si="197"/>
        <v>0</v>
      </c>
      <c r="N534" s="35">
        <f>VLOOKUP(A534,'[31]MD agosto datos (2)'!$B$1170:$I$1753,6,0)</f>
        <v>0</v>
      </c>
      <c r="O534" s="35">
        <f>VLOOKUP(A534,'[31]MD agosto datos (2)'!$B$1170:$I$1753,7,0)</f>
        <v>0</v>
      </c>
      <c r="P534" s="36">
        <f>VLOOKUP(A534,'[31]MD agosto datos (2)'!$B$1170:$I$1753,8,0)</f>
        <v>0</v>
      </c>
      <c r="Q534" s="42">
        <f t="shared" si="198"/>
        <v>0</v>
      </c>
      <c r="R534" s="43">
        <f t="shared" si="199"/>
        <v>0</v>
      </c>
      <c r="S534" s="15"/>
      <c r="T534" s="25"/>
      <c r="U534" s="25"/>
      <c r="V534" s="17">
        <f t="shared" si="200"/>
        <v>0</v>
      </c>
      <c r="W534" s="18">
        <f t="shared" si="193"/>
        <v>0</v>
      </c>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row>
    <row r="535" spans="1:63" x14ac:dyDescent="0.25">
      <c r="A535" s="44">
        <v>209770201</v>
      </c>
      <c r="B535" s="46" t="s">
        <v>496</v>
      </c>
      <c r="C535" s="45">
        <f>VLOOKUP(A535,'[31]MD agosto datos (2)'!$B$1170:$J$1753,9,0)</f>
        <v>4.4999999999999998E-2</v>
      </c>
      <c r="D535" s="35">
        <f>VLOOKUP(A535,'[31]MD agosto datos (2)'!$B$2:$I$585,6,0)</f>
        <v>0</v>
      </c>
      <c r="E535" s="35">
        <f>VLOOKUP(A535,'[31]MD agosto datos (2)'!$B$2:$H$585,7,0)</f>
        <v>0</v>
      </c>
      <c r="F535" s="36">
        <f>VLOOKUP(A535,'[31]MD agosto datos (2)'!$B$2:$I$585,8,0)</f>
        <v>0</v>
      </c>
      <c r="G535" s="35">
        <f t="shared" si="194"/>
        <v>0</v>
      </c>
      <c r="H535" s="35">
        <f t="shared" si="195"/>
        <v>0</v>
      </c>
      <c r="I535" s="35">
        <f>VLOOKUP(A535,'[31]MD agosto datos (2)'!$B$586:$I$1169,6,0)</f>
        <v>0</v>
      </c>
      <c r="J535" s="35">
        <f>VLOOKUP(A535,'[31]MD agosto datos (2)'!$B$586:$I$1169,7,0)</f>
        <v>0</v>
      </c>
      <c r="K535" s="36">
        <f>VLOOKUP(A535,'[31]MD agosto datos (2)'!$B$586:$I$1169,8,0)</f>
        <v>0</v>
      </c>
      <c r="L535" s="40">
        <f t="shared" si="196"/>
        <v>0</v>
      </c>
      <c r="M535" s="41">
        <f t="shared" si="197"/>
        <v>0</v>
      </c>
      <c r="N535" s="35">
        <f>VLOOKUP(A535,'[31]MD agosto datos (2)'!$B$1170:$I$1753,6,0)</f>
        <v>0</v>
      </c>
      <c r="O535" s="35">
        <f>VLOOKUP(A535,'[31]MD agosto datos (2)'!$B$1170:$I$1753,7,0)</f>
        <v>0</v>
      </c>
      <c r="P535" s="36">
        <f>VLOOKUP(A535,'[31]MD agosto datos (2)'!$B$1170:$I$1753,8,0)</f>
        <v>0</v>
      </c>
      <c r="Q535" s="42">
        <f t="shared" si="198"/>
        <v>0</v>
      </c>
      <c r="R535" s="43">
        <f t="shared" si="199"/>
        <v>0</v>
      </c>
      <c r="S535" s="15"/>
      <c r="T535" s="25"/>
      <c r="U535" s="25"/>
      <c r="V535" s="17">
        <f t="shared" si="200"/>
        <v>0</v>
      </c>
      <c r="W535" s="18">
        <f t="shared" si="193"/>
        <v>0</v>
      </c>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row>
    <row r="536" spans="1:63" x14ac:dyDescent="0.25">
      <c r="A536" s="44">
        <v>209770301</v>
      </c>
      <c r="B536" s="46" t="s">
        <v>497</v>
      </c>
      <c r="C536" s="45">
        <f>VLOOKUP(A536,'[31]MD agosto datos (2)'!$B$1170:$J$1753,9,0)</f>
        <v>2.5000000000000001E-2</v>
      </c>
      <c r="D536" s="35">
        <f>VLOOKUP(A536,'[31]MD agosto datos (2)'!$B$2:$I$585,6,0)</f>
        <v>0</v>
      </c>
      <c r="E536" s="35">
        <f>VLOOKUP(A536,'[31]MD agosto datos (2)'!$B$2:$H$585,7,0)</f>
        <v>0</v>
      </c>
      <c r="F536" s="36">
        <f>VLOOKUP(A536,'[31]MD agosto datos (2)'!$B$2:$I$585,8,0)</f>
        <v>0</v>
      </c>
      <c r="G536" s="35">
        <f t="shared" si="194"/>
        <v>0</v>
      </c>
      <c r="H536" s="35">
        <f t="shared" si="195"/>
        <v>0</v>
      </c>
      <c r="I536" s="35">
        <f>VLOOKUP(A536,'[31]MD agosto datos (2)'!$B$586:$I$1169,6,0)</f>
        <v>0</v>
      </c>
      <c r="J536" s="35">
        <f>VLOOKUP(A536,'[31]MD agosto datos (2)'!$B$586:$I$1169,7,0)</f>
        <v>0</v>
      </c>
      <c r="K536" s="36">
        <f>VLOOKUP(A536,'[31]MD agosto datos (2)'!$B$586:$I$1169,8,0)</f>
        <v>0</v>
      </c>
      <c r="L536" s="40">
        <f t="shared" si="196"/>
        <v>0</v>
      </c>
      <c r="M536" s="41">
        <f t="shared" si="197"/>
        <v>0</v>
      </c>
      <c r="N536" s="35">
        <f>VLOOKUP(A536,'[31]MD agosto datos (2)'!$B$1170:$I$1753,6,0)</f>
        <v>0</v>
      </c>
      <c r="O536" s="35">
        <f>VLOOKUP(A536,'[31]MD agosto datos (2)'!$B$1170:$I$1753,7,0)</f>
        <v>0</v>
      </c>
      <c r="P536" s="36">
        <f>VLOOKUP(A536,'[31]MD agosto datos (2)'!$B$1170:$I$1753,8,0)</f>
        <v>0</v>
      </c>
      <c r="Q536" s="42">
        <f t="shared" si="198"/>
        <v>0</v>
      </c>
      <c r="R536" s="43">
        <f t="shared" si="199"/>
        <v>0</v>
      </c>
      <c r="S536" s="15"/>
      <c r="T536" s="25"/>
      <c r="U536" s="25"/>
      <c r="V536" s="17">
        <f t="shared" si="200"/>
        <v>0</v>
      </c>
      <c r="W536" s="18">
        <f t="shared" si="193"/>
        <v>0</v>
      </c>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row>
    <row r="537" spans="1:63" ht="24" x14ac:dyDescent="0.25">
      <c r="A537" s="44">
        <v>209821001</v>
      </c>
      <c r="B537" s="46" t="s">
        <v>501</v>
      </c>
      <c r="C537" s="45">
        <f>VLOOKUP(A537,'[31]MD agosto datos (2)'!$B$1170:$J$1753,9,0)</f>
        <v>201.34</v>
      </c>
      <c r="D537" s="35">
        <f>VLOOKUP(A537,'[31]MD agosto datos (2)'!$B$2:$I$585,6,0)</f>
        <v>0</v>
      </c>
      <c r="E537" s="35">
        <f>VLOOKUP(A537,'[31]MD agosto datos (2)'!$B$2:$H$585,7,0)</f>
        <v>0</v>
      </c>
      <c r="F537" s="36">
        <f>VLOOKUP(A537,'[31]MD agosto datos (2)'!$B$2:$I$585,8,0)</f>
        <v>0</v>
      </c>
      <c r="G537" s="35">
        <f t="shared" si="194"/>
        <v>0</v>
      </c>
      <c r="H537" s="35">
        <f t="shared" si="195"/>
        <v>0</v>
      </c>
      <c r="I537" s="35">
        <f>VLOOKUP(A537,'[31]MD agosto datos (2)'!$B$586:$I$1169,6,0)</f>
        <v>0</v>
      </c>
      <c r="J537" s="35">
        <f>VLOOKUP(A537,'[31]MD agosto datos (2)'!$B$586:$I$1169,7,0)</f>
        <v>0</v>
      </c>
      <c r="K537" s="36">
        <f>VLOOKUP(A537,'[31]MD agosto datos (2)'!$B$586:$I$1169,8,0)</f>
        <v>0</v>
      </c>
      <c r="L537" s="40">
        <f t="shared" si="196"/>
        <v>0</v>
      </c>
      <c r="M537" s="41">
        <f t="shared" si="197"/>
        <v>0</v>
      </c>
      <c r="N537" s="35">
        <f>VLOOKUP(A537,'[31]MD agosto datos (2)'!$B$1170:$I$1753,6,0)</f>
        <v>0</v>
      </c>
      <c r="O537" s="35">
        <f>VLOOKUP(A537,'[31]MD agosto datos (2)'!$B$1170:$I$1753,7,0)</f>
        <v>0</v>
      </c>
      <c r="P537" s="36">
        <f>VLOOKUP(A537,'[31]MD agosto datos (2)'!$B$1170:$I$1753,8,0)</f>
        <v>0</v>
      </c>
      <c r="Q537" s="42">
        <f t="shared" si="198"/>
        <v>0</v>
      </c>
      <c r="R537" s="43">
        <f t="shared" si="199"/>
        <v>0</v>
      </c>
      <c r="S537" s="15"/>
      <c r="T537" s="25"/>
      <c r="U537" s="25"/>
      <c r="V537" s="17">
        <f t="shared" si="200"/>
        <v>0</v>
      </c>
      <c r="W537" s="18">
        <f t="shared" si="193"/>
        <v>0</v>
      </c>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row>
    <row r="538" spans="1:63" x14ac:dyDescent="0.25">
      <c r="A538" s="44">
        <v>209834001</v>
      </c>
      <c r="B538" s="46" t="s">
        <v>510</v>
      </c>
      <c r="C538" s="45">
        <f>VLOOKUP(A538,'[31]MD agosto datos (2)'!$B$1170:$J$1753,9,0)</f>
        <v>3.69</v>
      </c>
      <c r="D538" s="35">
        <f>VLOOKUP(A538,'[31]MD agosto datos (2)'!$B$2:$I$585,6,0)</f>
        <v>1340</v>
      </c>
      <c r="E538" s="35">
        <f>VLOOKUP(A538,'[31]MD agosto datos (2)'!$B$2:$H$585,7,0)</f>
        <v>0</v>
      </c>
      <c r="F538" s="36">
        <f>VLOOKUP(A538,'[31]MD agosto datos (2)'!$B$2:$I$585,8,0)</f>
        <v>0</v>
      </c>
      <c r="G538" s="35">
        <f t="shared" si="194"/>
        <v>1340</v>
      </c>
      <c r="H538" s="35">
        <f t="shared" si="195"/>
        <v>4944.6000000000004</v>
      </c>
      <c r="I538" s="35">
        <f>VLOOKUP(A538,'[31]MD agosto datos (2)'!$B$586:$I$1169,6,0)</f>
        <v>1340</v>
      </c>
      <c r="J538" s="35">
        <f>VLOOKUP(A538,'[31]MD agosto datos (2)'!$B$586:$I$1169,7,0)</f>
        <v>0</v>
      </c>
      <c r="K538" s="36">
        <f>VLOOKUP(A538,'[31]MD agosto datos (2)'!$B$586:$I$1169,8,0)</f>
        <v>0</v>
      </c>
      <c r="L538" s="40">
        <f t="shared" si="196"/>
        <v>1340</v>
      </c>
      <c r="M538" s="41">
        <f t="shared" si="197"/>
        <v>4944.6000000000004</v>
      </c>
      <c r="N538" s="35">
        <f>VLOOKUP(A538,'[31]MD agosto datos (2)'!$B$1170:$I$1753,6,0)</f>
        <v>1340</v>
      </c>
      <c r="O538" s="35">
        <f>VLOOKUP(A538,'[31]MD agosto datos (2)'!$B$1170:$I$1753,7,0)</f>
        <v>0</v>
      </c>
      <c r="P538" s="36">
        <f>VLOOKUP(A538,'[31]MD agosto datos (2)'!$B$1170:$I$1753,8,0)</f>
        <v>0</v>
      </c>
      <c r="Q538" s="42">
        <f t="shared" si="198"/>
        <v>1340</v>
      </c>
      <c r="R538" s="43">
        <f t="shared" si="199"/>
        <v>4944.6000000000004</v>
      </c>
      <c r="S538" s="15"/>
      <c r="T538" s="25"/>
      <c r="U538" s="25"/>
      <c r="V538" s="17">
        <f t="shared" si="200"/>
        <v>0</v>
      </c>
      <c r="W538" s="18">
        <f t="shared" si="193"/>
        <v>0</v>
      </c>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row>
    <row r="539" spans="1:63" ht="36" x14ac:dyDescent="0.25">
      <c r="A539" s="44">
        <v>209834201</v>
      </c>
      <c r="B539" s="46" t="s">
        <v>511</v>
      </c>
      <c r="C539" s="45">
        <f>VLOOKUP(A539,'[31]MD agosto datos (2)'!$B$1170:$J$1753,9,0)</f>
        <v>10</v>
      </c>
      <c r="D539" s="35">
        <f>VLOOKUP(A539,'[31]MD agosto datos (2)'!$B$2:$I$585,6,0)</f>
        <v>0</v>
      </c>
      <c r="E539" s="35">
        <f>VLOOKUP(A539,'[31]MD agosto datos (2)'!$B$2:$H$585,7,0)</f>
        <v>0</v>
      </c>
      <c r="F539" s="36">
        <f>VLOOKUP(A539,'[31]MD agosto datos (2)'!$B$2:$I$585,8,0)</f>
        <v>0</v>
      </c>
      <c r="G539" s="35">
        <f t="shared" si="194"/>
        <v>0</v>
      </c>
      <c r="H539" s="35">
        <f t="shared" si="195"/>
        <v>0</v>
      </c>
      <c r="I539" s="35">
        <f>VLOOKUP(A539,'[31]MD agosto datos (2)'!$B$586:$I$1169,6,0)</f>
        <v>0</v>
      </c>
      <c r="J539" s="35">
        <f>VLOOKUP(A539,'[31]MD agosto datos (2)'!$B$586:$I$1169,7,0)</f>
        <v>0</v>
      </c>
      <c r="K539" s="36">
        <f>VLOOKUP(A539,'[31]MD agosto datos (2)'!$B$586:$I$1169,8,0)</f>
        <v>0</v>
      </c>
      <c r="L539" s="40">
        <f t="shared" si="196"/>
        <v>0</v>
      </c>
      <c r="M539" s="41">
        <f t="shared" si="197"/>
        <v>0</v>
      </c>
      <c r="N539" s="35">
        <f>VLOOKUP(A539,'[31]MD agosto datos (2)'!$B$1170:$I$1753,6,0)</f>
        <v>0</v>
      </c>
      <c r="O539" s="35">
        <f>VLOOKUP(A539,'[31]MD agosto datos (2)'!$B$1170:$I$1753,7,0)</f>
        <v>0</v>
      </c>
      <c r="P539" s="36">
        <f>VLOOKUP(A539,'[31]MD agosto datos (2)'!$B$1170:$I$1753,8,0)</f>
        <v>0</v>
      </c>
      <c r="Q539" s="42">
        <f t="shared" si="198"/>
        <v>0</v>
      </c>
      <c r="R539" s="43">
        <f t="shared" si="199"/>
        <v>0</v>
      </c>
      <c r="S539" s="15"/>
      <c r="T539" s="25"/>
      <c r="U539" s="25"/>
      <c r="V539" s="17">
        <f t="shared" si="200"/>
        <v>0</v>
      </c>
      <c r="W539" s="18">
        <f t="shared" si="193"/>
        <v>0</v>
      </c>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row>
    <row r="540" spans="1:63" x14ac:dyDescent="0.25">
      <c r="A540" s="44">
        <v>209834701</v>
      </c>
      <c r="B540" s="46" t="s">
        <v>514</v>
      </c>
      <c r="C540" s="45">
        <f>VLOOKUP(A540,'[31]MD agosto datos (2)'!$B$1170:$J$1753,9,0)</f>
        <v>2.77</v>
      </c>
      <c r="D540" s="35">
        <f>VLOOKUP(A540,'[31]MD agosto datos (2)'!$B$2:$I$585,6,0)</f>
        <v>0</v>
      </c>
      <c r="E540" s="35">
        <f>VLOOKUP(A540,'[31]MD agosto datos (2)'!$B$2:$H$585,7,0)</f>
        <v>0</v>
      </c>
      <c r="F540" s="36">
        <f>VLOOKUP(A540,'[31]MD agosto datos (2)'!$B$2:$I$585,8,0)</f>
        <v>0</v>
      </c>
      <c r="G540" s="35">
        <f t="shared" si="194"/>
        <v>0</v>
      </c>
      <c r="H540" s="35">
        <f t="shared" si="195"/>
        <v>0</v>
      </c>
      <c r="I540" s="35">
        <f>VLOOKUP(A540,'[31]MD agosto datos (2)'!$B$586:$I$1169,6,0)</f>
        <v>0</v>
      </c>
      <c r="J540" s="35">
        <f>VLOOKUP(A540,'[31]MD agosto datos (2)'!$B$586:$I$1169,7,0)</f>
        <v>0</v>
      </c>
      <c r="K540" s="36">
        <f>VLOOKUP(A540,'[31]MD agosto datos (2)'!$B$586:$I$1169,8,0)</f>
        <v>0</v>
      </c>
      <c r="L540" s="40">
        <f t="shared" si="196"/>
        <v>0</v>
      </c>
      <c r="M540" s="41">
        <f t="shared" si="197"/>
        <v>0</v>
      </c>
      <c r="N540" s="35">
        <f>VLOOKUP(A540,'[31]MD agosto datos (2)'!$B$1170:$I$1753,6,0)</f>
        <v>0</v>
      </c>
      <c r="O540" s="35">
        <f>VLOOKUP(A540,'[31]MD agosto datos (2)'!$B$1170:$I$1753,7,0)</f>
        <v>0</v>
      </c>
      <c r="P540" s="36">
        <f>VLOOKUP(A540,'[31]MD agosto datos (2)'!$B$1170:$I$1753,8,0)</f>
        <v>0</v>
      </c>
      <c r="Q540" s="42">
        <f t="shared" si="198"/>
        <v>0</v>
      </c>
      <c r="R540" s="43">
        <f t="shared" si="199"/>
        <v>0</v>
      </c>
      <c r="S540" s="15"/>
      <c r="T540" s="25"/>
      <c r="U540" s="25"/>
      <c r="V540" s="17">
        <f t="shared" si="200"/>
        <v>0</v>
      </c>
      <c r="W540" s="18">
        <f t="shared" si="193"/>
        <v>0</v>
      </c>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row>
    <row r="541" spans="1:63" x14ac:dyDescent="0.25">
      <c r="A541" s="44">
        <v>209847501</v>
      </c>
      <c r="B541" s="46" t="s">
        <v>515</v>
      </c>
      <c r="C541" s="45">
        <f>VLOOKUP(A541,'[31]MD agosto datos (2)'!$B$1170:$J$1753,9,0)</f>
        <v>1.65</v>
      </c>
      <c r="D541" s="35">
        <f>VLOOKUP(A541,'[31]MD agosto datos (2)'!$B$2:$I$585,6,0)</f>
        <v>0</v>
      </c>
      <c r="E541" s="35">
        <f>VLOOKUP(A541,'[31]MD agosto datos (2)'!$B$2:$H$585,7,0)</f>
        <v>0</v>
      </c>
      <c r="F541" s="36">
        <f>VLOOKUP(A541,'[31]MD agosto datos (2)'!$B$2:$I$585,8,0)</f>
        <v>0</v>
      </c>
      <c r="G541" s="35">
        <f t="shared" si="194"/>
        <v>0</v>
      </c>
      <c r="H541" s="35">
        <f t="shared" si="195"/>
        <v>0</v>
      </c>
      <c r="I541" s="35">
        <f>VLOOKUP(A541,'[31]MD agosto datos (2)'!$B$586:$I$1169,6,0)</f>
        <v>20900</v>
      </c>
      <c r="J541" s="35">
        <f>VLOOKUP(A541,'[31]MD agosto datos (2)'!$B$586:$I$1169,7,0)</f>
        <v>0</v>
      </c>
      <c r="K541" s="36">
        <f>VLOOKUP(A541,'[31]MD agosto datos (2)'!$B$586:$I$1169,8,0)</f>
        <v>0</v>
      </c>
      <c r="L541" s="40">
        <f t="shared" si="196"/>
        <v>20900</v>
      </c>
      <c r="M541" s="41">
        <f t="shared" si="197"/>
        <v>34485</v>
      </c>
      <c r="N541" s="35">
        <f>VLOOKUP(A541,'[31]MD agosto datos (2)'!$B$1170:$I$1753,6,0)</f>
        <v>20900</v>
      </c>
      <c r="O541" s="35">
        <f>VLOOKUP(A541,'[31]MD agosto datos (2)'!$B$1170:$I$1753,7,0)</f>
        <v>0</v>
      </c>
      <c r="P541" s="36">
        <f>VLOOKUP(A541,'[31]MD agosto datos (2)'!$B$1170:$I$1753,8,0)</f>
        <v>1000</v>
      </c>
      <c r="Q541" s="42">
        <f t="shared" si="198"/>
        <v>21900</v>
      </c>
      <c r="R541" s="43">
        <f t="shared" si="199"/>
        <v>36135</v>
      </c>
      <c r="S541" s="15"/>
      <c r="T541" s="25"/>
      <c r="U541" s="25"/>
      <c r="V541" s="17">
        <f t="shared" si="200"/>
        <v>0</v>
      </c>
      <c r="W541" s="18">
        <f t="shared" si="193"/>
        <v>0</v>
      </c>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row>
    <row r="542" spans="1:63" x14ac:dyDescent="0.25">
      <c r="A542" s="44">
        <v>209851201</v>
      </c>
      <c r="B542" s="46" t="s">
        <v>516</v>
      </c>
      <c r="C542" s="45">
        <f>VLOOKUP(A542,'[31]MD agosto datos (2)'!$B$1170:$J$1753,9,0)</f>
        <v>4.5</v>
      </c>
      <c r="D542" s="35">
        <f>VLOOKUP(A542,'[31]MD agosto datos (2)'!$B$2:$I$585,6,0)</f>
        <v>0</v>
      </c>
      <c r="E542" s="35">
        <f>VLOOKUP(A542,'[31]MD agosto datos (2)'!$B$2:$H$585,7,0)</f>
        <v>0</v>
      </c>
      <c r="F542" s="36">
        <f>VLOOKUP(A542,'[31]MD agosto datos (2)'!$B$2:$I$585,8,0)</f>
        <v>0</v>
      </c>
      <c r="G542" s="35">
        <f t="shared" si="194"/>
        <v>0</v>
      </c>
      <c r="H542" s="35">
        <f t="shared" si="195"/>
        <v>0</v>
      </c>
      <c r="I542" s="35">
        <f>VLOOKUP(A542,'[31]MD agosto datos (2)'!$B$586:$I$1169,6,0)</f>
        <v>0</v>
      </c>
      <c r="J542" s="35">
        <f>VLOOKUP(A542,'[31]MD agosto datos (2)'!$B$586:$I$1169,7,0)</f>
        <v>0</v>
      </c>
      <c r="K542" s="36">
        <f>VLOOKUP(A542,'[31]MD agosto datos (2)'!$B$586:$I$1169,8,0)</f>
        <v>0</v>
      </c>
      <c r="L542" s="40">
        <f t="shared" si="196"/>
        <v>0</v>
      </c>
      <c r="M542" s="41">
        <f t="shared" si="197"/>
        <v>0</v>
      </c>
      <c r="N542" s="35">
        <f>VLOOKUP(A542,'[31]MD agosto datos (2)'!$B$1170:$I$1753,6,0)</f>
        <v>0</v>
      </c>
      <c r="O542" s="35">
        <f>VLOOKUP(A542,'[31]MD agosto datos (2)'!$B$1170:$I$1753,7,0)</f>
        <v>0</v>
      </c>
      <c r="P542" s="36">
        <f>VLOOKUP(A542,'[31]MD agosto datos (2)'!$B$1170:$I$1753,8,0)</f>
        <v>0</v>
      </c>
      <c r="Q542" s="42">
        <f t="shared" si="198"/>
        <v>0</v>
      </c>
      <c r="R542" s="43">
        <f t="shared" si="199"/>
        <v>0</v>
      </c>
      <c r="S542" s="15"/>
      <c r="T542" s="25"/>
      <c r="U542" s="25"/>
      <c r="V542" s="17">
        <f t="shared" si="200"/>
        <v>0</v>
      </c>
      <c r="W542" s="18">
        <f t="shared" si="193"/>
        <v>0</v>
      </c>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row>
    <row r="543" spans="1:63" x14ac:dyDescent="0.25">
      <c r="A543" s="44">
        <v>209865601</v>
      </c>
      <c r="B543" s="46" t="s">
        <v>519</v>
      </c>
      <c r="C543" s="45">
        <f>VLOOKUP(A543,'[31]MD agosto datos (2)'!$B$1170:$J$1753,9,0)</f>
        <v>15.5</v>
      </c>
      <c r="D543" s="35">
        <f>VLOOKUP(A543,'[31]MD agosto datos (2)'!$B$2:$I$585,6,0)</f>
        <v>0</v>
      </c>
      <c r="E543" s="35">
        <f>VLOOKUP(A543,'[31]MD agosto datos (2)'!$B$2:$H$585,7,0)</f>
        <v>0</v>
      </c>
      <c r="F543" s="36">
        <f>VLOOKUP(A543,'[31]MD agosto datos (2)'!$B$2:$I$585,8,0)</f>
        <v>0</v>
      </c>
      <c r="G543" s="35">
        <f t="shared" si="194"/>
        <v>0</v>
      </c>
      <c r="H543" s="35">
        <f t="shared" si="195"/>
        <v>0</v>
      </c>
      <c r="I543" s="35">
        <f>VLOOKUP(A543,'[31]MD agosto datos (2)'!$B$586:$I$1169,6,0)</f>
        <v>0</v>
      </c>
      <c r="J543" s="35">
        <f>VLOOKUP(A543,'[31]MD agosto datos (2)'!$B$586:$I$1169,7,0)</f>
        <v>0</v>
      </c>
      <c r="K543" s="36">
        <f>VLOOKUP(A543,'[31]MD agosto datos (2)'!$B$586:$I$1169,8,0)</f>
        <v>0</v>
      </c>
      <c r="L543" s="40">
        <f t="shared" si="196"/>
        <v>0</v>
      </c>
      <c r="M543" s="41">
        <f t="shared" si="197"/>
        <v>0</v>
      </c>
      <c r="N543" s="35">
        <f>VLOOKUP(A543,'[31]MD agosto datos (2)'!$B$1170:$I$1753,6,0)</f>
        <v>0</v>
      </c>
      <c r="O543" s="35">
        <f>VLOOKUP(A543,'[31]MD agosto datos (2)'!$B$1170:$I$1753,7,0)</f>
        <v>0</v>
      </c>
      <c r="P543" s="36">
        <f>VLOOKUP(A543,'[31]MD agosto datos (2)'!$B$1170:$I$1753,8,0)</f>
        <v>0</v>
      </c>
      <c r="Q543" s="42">
        <f t="shared" si="198"/>
        <v>0</v>
      </c>
      <c r="R543" s="43">
        <f t="shared" si="199"/>
        <v>0</v>
      </c>
      <c r="S543" s="15"/>
      <c r="T543" s="25"/>
      <c r="U543" s="25"/>
      <c r="V543" s="17">
        <f t="shared" si="200"/>
        <v>0</v>
      </c>
      <c r="W543" s="18">
        <f t="shared" si="193"/>
        <v>0</v>
      </c>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row>
    <row r="544" spans="1:63" x14ac:dyDescent="0.25">
      <c r="A544" s="44">
        <v>209865801</v>
      </c>
      <c r="B544" s="46" t="s">
        <v>521</v>
      </c>
      <c r="C544" s="45">
        <f>VLOOKUP(A544,'[31]MD agosto datos (2)'!$B$1170:$J$1753,9,0)</f>
        <v>160</v>
      </c>
      <c r="D544" s="35">
        <f>VLOOKUP(A544,'[31]MD agosto datos (2)'!$B$2:$I$585,6,0)</f>
        <v>0</v>
      </c>
      <c r="E544" s="35">
        <f>VLOOKUP(A544,'[31]MD agosto datos (2)'!$B$2:$H$585,7,0)</f>
        <v>0</v>
      </c>
      <c r="F544" s="36">
        <f>VLOOKUP(A544,'[31]MD agosto datos (2)'!$B$2:$I$585,8,0)</f>
        <v>0</v>
      </c>
      <c r="G544" s="35">
        <f t="shared" si="194"/>
        <v>0</v>
      </c>
      <c r="H544" s="35">
        <f t="shared" si="195"/>
        <v>0</v>
      </c>
      <c r="I544" s="35">
        <f>VLOOKUP(A544,'[31]MD agosto datos (2)'!$B$586:$I$1169,6,0)</f>
        <v>0</v>
      </c>
      <c r="J544" s="35">
        <f>VLOOKUP(A544,'[31]MD agosto datos (2)'!$B$586:$I$1169,7,0)</f>
        <v>0</v>
      </c>
      <c r="K544" s="36">
        <f>VLOOKUP(A544,'[31]MD agosto datos (2)'!$B$586:$I$1169,8,0)</f>
        <v>0</v>
      </c>
      <c r="L544" s="40">
        <f t="shared" si="196"/>
        <v>0</v>
      </c>
      <c r="M544" s="41">
        <f t="shared" si="197"/>
        <v>0</v>
      </c>
      <c r="N544" s="35">
        <f>VLOOKUP(A544,'[31]MD agosto datos (2)'!$B$1170:$I$1753,6,0)</f>
        <v>0</v>
      </c>
      <c r="O544" s="35">
        <f>VLOOKUP(A544,'[31]MD agosto datos (2)'!$B$1170:$I$1753,7,0)</f>
        <v>0</v>
      </c>
      <c r="P544" s="36">
        <f>VLOOKUP(A544,'[31]MD agosto datos (2)'!$B$1170:$I$1753,8,0)</f>
        <v>0</v>
      </c>
      <c r="Q544" s="42">
        <f t="shared" si="198"/>
        <v>0</v>
      </c>
      <c r="R544" s="43">
        <f t="shared" si="199"/>
        <v>0</v>
      </c>
      <c r="S544" s="15"/>
      <c r="T544" s="25"/>
      <c r="U544" s="25"/>
      <c r="V544" s="17">
        <f t="shared" si="200"/>
        <v>0</v>
      </c>
      <c r="W544" s="18">
        <f t="shared" si="193"/>
        <v>0</v>
      </c>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row>
    <row r="545" spans="1:63" x14ac:dyDescent="0.25">
      <c r="A545" s="44">
        <v>209868301</v>
      </c>
      <c r="B545" s="46" t="s">
        <v>522</v>
      </c>
      <c r="C545" s="45">
        <f>VLOOKUP(A545,'[31]MD agosto datos (2)'!$B$1170:$J$1753,9,0)</f>
        <v>0.25</v>
      </c>
      <c r="D545" s="35">
        <f>VLOOKUP(A545,'[31]MD agosto datos (2)'!$B$2:$I$585,6,0)</f>
        <v>0</v>
      </c>
      <c r="E545" s="35">
        <f>VLOOKUP(A545,'[31]MD agosto datos (2)'!$B$2:$H$585,7,0)</f>
        <v>0</v>
      </c>
      <c r="F545" s="36">
        <f>VLOOKUP(A545,'[31]MD agosto datos (2)'!$B$2:$I$585,8,0)</f>
        <v>0</v>
      </c>
      <c r="G545" s="35">
        <f t="shared" si="194"/>
        <v>0</v>
      </c>
      <c r="H545" s="35">
        <f t="shared" si="195"/>
        <v>0</v>
      </c>
      <c r="I545" s="35">
        <f>VLOOKUP(A545,'[31]MD agosto datos (2)'!$B$586:$I$1169,6,0)</f>
        <v>0</v>
      </c>
      <c r="J545" s="35">
        <f>VLOOKUP(A545,'[31]MD agosto datos (2)'!$B$586:$I$1169,7,0)</f>
        <v>0</v>
      </c>
      <c r="K545" s="36">
        <f>VLOOKUP(A545,'[31]MD agosto datos (2)'!$B$586:$I$1169,8,0)</f>
        <v>0</v>
      </c>
      <c r="L545" s="40">
        <f t="shared" si="196"/>
        <v>0</v>
      </c>
      <c r="M545" s="41">
        <f t="shared" si="197"/>
        <v>0</v>
      </c>
      <c r="N545" s="35">
        <f>VLOOKUP(A545,'[31]MD agosto datos (2)'!$B$1170:$I$1753,6,0)</f>
        <v>0</v>
      </c>
      <c r="O545" s="35">
        <f>VLOOKUP(A545,'[31]MD agosto datos (2)'!$B$1170:$I$1753,7,0)</f>
        <v>0</v>
      </c>
      <c r="P545" s="36">
        <f>VLOOKUP(A545,'[31]MD agosto datos (2)'!$B$1170:$I$1753,8,0)</f>
        <v>0</v>
      </c>
      <c r="Q545" s="42">
        <f t="shared" si="198"/>
        <v>0</v>
      </c>
      <c r="R545" s="43">
        <f t="shared" si="199"/>
        <v>0</v>
      </c>
      <c r="S545" s="15"/>
      <c r="T545" s="25"/>
      <c r="U545" s="25"/>
      <c r="V545" s="17">
        <f t="shared" si="200"/>
        <v>0</v>
      </c>
      <c r="W545" s="18">
        <f t="shared" si="193"/>
        <v>0</v>
      </c>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row>
    <row r="546" spans="1:63" ht="36" x14ac:dyDescent="0.25">
      <c r="A546" s="44">
        <v>209870701</v>
      </c>
      <c r="B546" s="46" t="s">
        <v>523</v>
      </c>
      <c r="C546" s="45">
        <f>VLOOKUP(A546,'[31]MD agosto datos (2)'!$B$1170:$J$1753,9,0)</f>
        <v>9</v>
      </c>
      <c r="D546" s="35">
        <f>VLOOKUP(A546,'[31]MD agosto datos (2)'!$B$2:$I$585,6,0)</f>
        <v>0</v>
      </c>
      <c r="E546" s="35">
        <f>VLOOKUP(A546,'[31]MD agosto datos (2)'!$B$2:$H$585,7,0)</f>
        <v>0</v>
      </c>
      <c r="F546" s="36">
        <f>VLOOKUP(A546,'[31]MD agosto datos (2)'!$B$2:$I$585,8,0)</f>
        <v>0</v>
      </c>
      <c r="G546" s="35">
        <f t="shared" si="194"/>
        <v>0</v>
      </c>
      <c r="H546" s="35">
        <f t="shared" si="195"/>
        <v>0</v>
      </c>
      <c r="I546" s="35">
        <f>VLOOKUP(A546,'[31]MD agosto datos (2)'!$B$586:$I$1169,6,0)</f>
        <v>0</v>
      </c>
      <c r="J546" s="35">
        <f>VLOOKUP(A546,'[31]MD agosto datos (2)'!$B$586:$I$1169,7,0)</f>
        <v>0</v>
      </c>
      <c r="K546" s="36">
        <f>VLOOKUP(A546,'[31]MD agosto datos (2)'!$B$586:$I$1169,8,0)</f>
        <v>0</v>
      </c>
      <c r="L546" s="40">
        <f t="shared" si="196"/>
        <v>0</v>
      </c>
      <c r="M546" s="41">
        <f t="shared" si="197"/>
        <v>0</v>
      </c>
      <c r="N546" s="35">
        <f>VLOOKUP(A546,'[31]MD agosto datos (2)'!$B$1170:$I$1753,6,0)</f>
        <v>0</v>
      </c>
      <c r="O546" s="35">
        <f>VLOOKUP(A546,'[31]MD agosto datos (2)'!$B$1170:$I$1753,7,0)</f>
        <v>0</v>
      </c>
      <c r="P546" s="36">
        <f>VLOOKUP(A546,'[31]MD agosto datos (2)'!$B$1170:$I$1753,8,0)</f>
        <v>0</v>
      </c>
      <c r="Q546" s="42">
        <f t="shared" si="198"/>
        <v>0</v>
      </c>
      <c r="R546" s="43">
        <f t="shared" si="199"/>
        <v>0</v>
      </c>
      <c r="S546" s="15"/>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row>
    <row r="547" spans="1:63" x14ac:dyDescent="0.25">
      <c r="A547" s="44">
        <v>209870801</v>
      </c>
      <c r="B547" s="46" t="s">
        <v>524</v>
      </c>
      <c r="C547" s="45">
        <f>VLOOKUP(A547,'[31]MD agosto datos (2)'!$B$1170:$J$1753,9,0)</f>
        <v>0.25</v>
      </c>
      <c r="D547" s="35">
        <f>VLOOKUP(A547,'[31]MD agosto datos (2)'!$B$2:$I$585,6,0)</f>
        <v>9700</v>
      </c>
      <c r="E547" s="35">
        <f>VLOOKUP(A547,'[31]MD agosto datos (2)'!$B$2:$H$585,7,0)</f>
        <v>0</v>
      </c>
      <c r="F547" s="36">
        <f>VLOOKUP(A547,'[31]MD agosto datos (2)'!$B$2:$I$585,8,0)</f>
        <v>7600</v>
      </c>
      <c r="G547" s="35">
        <f t="shared" si="194"/>
        <v>17300</v>
      </c>
      <c r="H547" s="35">
        <f t="shared" si="195"/>
        <v>4325</v>
      </c>
      <c r="I547" s="35">
        <f>VLOOKUP(A547,'[31]MD agosto datos (2)'!$B$586:$I$1169,6,0)</f>
        <v>0</v>
      </c>
      <c r="J547" s="35">
        <f>VLOOKUP(A547,'[31]MD agosto datos (2)'!$B$586:$I$1169,7,0)</f>
        <v>0</v>
      </c>
      <c r="K547" s="36">
        <f>VLOOKUP(A547,'[31]MD agosto datos (2)'!$B$586:$I$1169,8,0)</f>
        <v>6500</v>
      </c>
      <c r="L547" s="40">
        <f t="shared" si="196"/>
        <v>6500</v>
      </c>
      <c r="M547" s="41">
        <f t="shared" si="197"/>
        <v>1625</v>
      </c>
      <c r="N547" s="35">
        <f>VLOOKUP(A547,'[31]MD agosto datos (2)'!$B$1170:$I$1753,6,0)</f>
        <v>0</v>
      </c>
      <c r="O547" s="35">
        <f>VLOOKUP(A547,'[31]MD agosto datos (2)'!$B$1170:$I$1753,7,0)</f>
        <v>0</v>
      </c>
      <c r="P547" s="36">
        <f>VLOOKUP(A547,'[31]MD agosto datos (2)'!$B$1170:$I$1753,8,0)</f>
        <v>6500</v>
      </c>
      <c r="Q547" s="42">
        <f t="shared" si="198"/>
        <v>6500</v>
      </c>
      <c r="R547" s="43">
        <f t="shared" si="199"/>
        <v>1625</v>
      </c>
      <c r="S547" s="15"/>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row>
    <row r="548" spans="1:63" x14ac:dyDescent="0.25">
      <c r="A548" s="44">
        <v>209870901</v>
      </c>
      <c r="B548" s="46" t="s">
        <v>525</v>
      </c>
      <c r="C548" s="45">
        <f>VLOOKUP(A548,'[31]MD agosto datos (2)'!$B$1170:$J$1753,9,0)</f>
        <v>0.25</v>
      </c>
      <c r="D548" s="35">
        <f>VLOOKUP(A548,'[31]MD agosto datos (2)'!$B$2:$I$585,6,0)</f>
        <v>93700</v>
      </c>
      <c r="E548" s="35">
        <f>VLOOKUP(A548,'[31]MD agosto datos (2)'!$B$2:$H$585,7,0)</f>
        <v>0</v>
      </c>
      <c r="F548" s="36">
        <f>VLOOKUP(A548,'[31]MD agosto datos (2)'!$B$2:$I$585,8,0)</f>
        <v>7600</v>
      </c>
      <c r="G548" s="35">
        <f t="shared" si="194"/>
        <v>101300</v>
      </c>
      <c r="H548" s="35">
        <f t="shared" si="195"/>
        <v>25325</v>
      </c>
      <c r="I548" s="35">
        <f>VLOOKUP(A548,'[31]MD agosto datos (2)'!$B$586:$I$1169,6,0)</f>
        <v>78100</v>
      </c>
      <c r="J548" s="35">
        <f>VLOOKUP(A548,'[31]MD agosto datos (2)'!$B$586:$I$1169,7,0)</f>
        <v>0</v>
      </c>
      <c r="K548" s="36">
        <f>VLOOKUP(A548,'[31]MD agosto datos (2)'!$B$586:$I$1169,8,0)</f>
        <v>6300</v>
      </c>
      <c r="L548" s="40">
        <f t="shared" si="196"/>
        <v>84400</v>
      </c>
      <c r="M548" s="41">
        <f t="shared" si="197"/>
        <v>21100</v>
      </c>
      <c r="N548" s="35">
        <f>VLOOKUP(A548,'[31]MD agosto datos (2)'!$B$1170:$I$1753,6,0)</f>
        <v>78000</v>
      </c>
      <c r="O548" s="35">
        <f>VLOOKUP(A548,'[31]MD agosto datos (2)'!$B$1170:$I$1753,7,0)</f>
        <v>0</v>
      </c>
      <c r="P548" s="36">
        <f>VLOOKUP(A548,'[31]MD agosto datos (2)'!$B$1170:$I$1753,8,0)</f>
        <v>6300</v>
      </c>
      <c r="Q548" s="42">
        <f t="shared" si="198"/>
        <v>84300</v>
      </c>
      <c r="R548" s="43">
        <f t="shared" si="199"/>
        <v>21075</v>
      </c>
      <c r="S548" s="15"/>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row>
    <row r="549" spans="1:63" x14ac:dyDescent="0.25">
      <c r="A549" s="44">
        <v>209871001</v>
      </c>
      <c r="B549" s="46" t="s">
        <v>526</v>
      </c>
      <c r="C549" s="45">
        <f>VLOOKUP(A549,'[31]MD agosto datos (2)'!$B$1170:$J$1753,9,0)</f>
        <v>0.6</v>
      </c>
      <c r="D549" s="35">
        <f>VLOOKUP(A549,'[31]MD agosto datos (2)'!$B$2:$I$585,6,0)</f>
        <v>26960</v>
      </c>
      <c r="E549" s="35">
        <f>VLOOKUP(A549,'[31]MD agosto datos (2)'!$B$2:$H$585,7,0)</f>
        <v>0</v>
      </c>
      <c r="F549" s="36">
        <f>VLOOKUP(A549,'[31]MD agosto datos (2)'!$B$2:$I$585,8,0)</f>
        <v>10340</v>
      </c>
      <c r="G549" s="35">
        <f t="shared" si="194"/>
        <v>37300</v>
      </c>
      <c r="H549" s="35">
        <f t="shared" si="195"/>
        <v>22380</v>
      </c>
      <c r="I549" s="35">
        <f>VLOOKUP(A549,'[31]MD agosto datos (2)'!$B$586:$I$1169,6,0)</f>
        <v>11520</v>
      </c>
      <c r="J549" s="35">
        <f>VLOOKUP(A549,'[31]MD agosto datos (2)'!$B$586:$I$1169,7,0)</f>
        <v>0</v>
      </c>
      <c r="K549" s="36">
        <f>VLOOKUP(A549,'[31]MD agosto datos (2)'!$B$586:$I$1169,8,0)</f>
        <v>9130</v>
      </c>
      <c r="L549" s="40">
        <f t="shared" si="196"/>
        <v>20650</v>
      </c>
      <c r="M549" s="41">
        <f t="shared" si="197"/>
        <v>12390</v>
      </c>
      <c r="N549" s="35">
        <f>VLOOKUP(A549,'[31]MD agosto datos (2)'!$B$1170:$I$1753,6,0)</f>
        <v>11520</v>
      </c>
      <c r="O549" s="35">
        <f>VLOOKUP(A549,'[31]MD agosto datos (2)'!$B$1170:$I$1753,7,0)</f>
        <v>0</v>
      </c>
      <c r="P549" s="36">
        <f>VLOOKUP(A549,'[31]MD agosto datos (2)'!$B$1170:$I$1753,8,0)</f>
        <v>9130</v>
      </c>
      <c r="Q549" s="42">
        <f t="shared" si="198"/>
        <v>20650</v>
      </c>
      <c r="R549" s="43">
        <f t="shared" si="199"/>
        <v>12390</v>
      </c>
      <c r="S549" s="15"/>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row>
    <row r="550" spans="1:63" ht="36" x14ac:dyDescent="0.25">
      <c r="A550" s="44">
        <v>209871301</v>
      </c>
      <c r="B550" s="46" t="s">
        <v>528</v>
      </c>
      <c r="C550" s="45">
        <f>VLOOKUP(A550,'[31]MD agosto datos (2)'!$B$1170:$J$1753,9,0)</f>
        <v>205</v>
      </c>
      <c r="D550" s="35">
        <f>VLOOKUP(A550,'[31]MD agosto datos (2)'!$B$2:$I$585,6,0)</f>
        <v>0</v>
      </c>
      <c r="E550" s="35">
        <f>VLOOKUP(A550,'[31]MD agosto datos (2)'!$B$2:$H$585,7,0)</f>
        <v>0</v>
      </c>
      <c r="F550" s="36">
        <f>VLOOKUP(A550,'[31]MD agosto datos (2)'!$B$2:$I$585,8,0)</f>
        <v>0</v>
      </c>
      <c r="G550" s="35">
        <f t="shared" si="194"/>
        <v>0</v>
      </c>
      <c r="H550" s="35">
        <f t="shared" si="195"/>
        <v>0</v>
      </c>
      <c r="I550" s="35">
        <f>VLOOKUP(A550,'[31]MD agosto datos (2)'!$B$586:$I$1169,6,0)</f>
        <v>0</v>
      </c>
      <c r="J550" s="35">
        <f>VLOOKUP(A550,'[31]MD agosto datos (2)'!$B$586:$I$1169,7,0)</f>
        <v>0</v>
      </c>
      <c r="K550" s="36">
        <f>VLOOKUP(A550,'[31]MD agosto datos (2)'!$B$586:$I$1169,8,0)</f>
        <v>0</v>
      </c>
      <c r="L550" s="40">
        <f t="shared" si="196"/>
        <v>0</v>
      </c>
      <c r="M550" s="41">
        <f t="shared" si="197"/>
        <v>0</v>
      </c>
      <c r="N550" s="35">
        <f>VLOOKUP(A550,'[31]MD agosto datos (2)'!$B$1170:$I$1753,6,0)</f>
        <v>0</v>
      </c>
      <c r="O550" s="35">
        <f>VLOOKUP(A550,'[31]MD agosto datos (2)'!$B$1170:$I$1753,7,0)</f>
        <v>0</v>
      </c>
      <c r="P550" s="36">
        <f>VLOOKUP(A550,'[31]MD agosto datos (2)'!$B$1170:$I$1753,8,0)</f>
        <v>0</v>
      </c>
      <c r="Q550" s="42">
        <f t="shared" si="198"/>
        <v>0</v>
      </c>
      <c r="R550" s="43">
        <f t="shared" si="199"/>
        <v>0</v>
      </c>
      <c r="S550" s="15"/>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row>
    <row r="551" spans="1:63" ht="36" x14ac:dyDescent="0.25">
      <c r="A551" s="44">
        <v>209871401</v>
      </c>
      <c r="B551" s="46" t="s">
        <v>529</v>
      </c>
      <c r="C551" s="45">
        <f>VLOOKUP(A551,'[31]MD agosto datos (2)'!$B$1170:$J$1753,9,0)</f>
        <v>205</v>
      </c>
      <c r="D551" s="35">
        <f>VLOOKUP(A551,'[31]MD agosto datos (2)'!$B$2:$I$585,6,0)</f>
        <v>0</v>
      </c>
      <c r="E551" s="35">
        <f>VLOOKUP(A551,'[31]MD agosto datos (2)'!$B$2:$H$585,7,0)</f>
        <v>0</v>
      </c>
      <c r="F551" s="36">
        <f>VLOOKUP(A551,'[31]MD agosto datos (2)'!$B$2:$I$585,8,0)</f>
        <v>0</v>
      </c>
      <c r="G551" s="35">
        <f t="shared" si="194"/>
        <v>0</v>
      </c>
      <c r="H551" s="35">
        <f t="shared" si="195"/>
        <v>0</v>
      </c>
      <c r="I551" s="35">
        <f>VLOOKUP(A551,'[31]MD agosto datos (2)'!$B$586:$I$1169,6,0)</f>
        <v>0</v>
      </c>
      <c r="J551" s="35">
        <f>VLOOKUP(A551,'[31]MD agosto datos (2)'!$B$586:$I$1169,7,0)</f>
        <v>0</v>
      </c>
      <c r="K551" s="36">
        <f>VLOOKUP(A551,'[31]MD agosto datos (2)'!$B$586:$I$1169,8,0)</f>
        <v>0</v>
      </c>
      <c r="L551" s="40">
        <f t="shared" si="196"/>
        <v>0</v>
      </c>
      <c r="M551" s="41">
        <f t="shared" si="197"/>
        <v>0</v>
      </c>
      <c r="N551" s="35">
        <f>VLOOKUP(A551,'[31]MD agosto datos (2)'!$B$1170:$I$1753,6,0)</f>
        <v>0</v>
      </c>
      <c r="O551" s="35">
        <f>VLOOKUP(A551,'[31]MD agosto datos (2)'!$B$1170:$I$1753,7,0)</f>
        <v>0</v>
      </c>
      <c r="P551" s="36">
        <f>VLOOKUP(A551,'[31]MD agosto datos (2)'!$B$1170:$I$1753,8,0)</f>
        <v>0</v>
      </c>
      <c r="Q551" s="42">
        <f t="shared" si="198"/>
        <v>0</v>
      </c>
      <c r="R551" s="43">
        <f t="shared" si="199"/>
        <v>0</v>
      </c>
      <c r="S551" s="15"/>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row>
    <row r="552" spans="1:63" ht="36" x14ac:dyDescent="0.25">
      <c r="A552" s="44">
        <v>209871501</v>
      </c>
      <c r="B552" s="46" t="s">
        <v>530</v>
      </c>
      <c r="C552" s="45">
        <f>VLOOKUP(A552,'[31]MD agosto datos (2)'!$B$1170:$J$1753,9,0)</f>
        <v>205</v>
      </c>
      <c r="D552" s="35">
        <f>VLOOKUP(A552,'[31]MD agosto datos (2)'!$B$2:$I$585,6,0)</f>
        <v>248</v>
      </c>
      <c r="E552" s="35">
        <f>VLOOKUP(A552,'[31]MD agosto datos (2)'!$B$2:$H$585,7,0)</f>
        <v>0</v>
      </c>
      <c r="F552" s="36">
        <f>VLOOKUP(A552,'[31]MD agosto datos (2)'!$B$2:$I$585,8,0)</f>
        <v>0</v>
      </c>
      <c r="G552" s="35">
        <f t="shared" si="194"/>
        <v>248</v>
      </c>
      <c r="H552" s="35">
        <f t="shared" si="195"/>
        <v>50840</v>
      </c>
      <c r="I552" s="35">
        <f>VLOOKUP(A552,'[31]MD agosto datos (2)'!$B$586:$I$1169,6,0)</f>
        <v>248</v>
      </c>
      <c r="J552" s="35">
        <f>VLOOKUP(A552,'[31]MD agosto datos (2)'!$B$586:$I$1169,7,0)</f>
        <v>0</v>
      </c>
      <c r="K552" s="36">
        <f>VLOOKUP(A552,'[31]MD agosto datos (2)'!$B$586:$I$1169,8,0)</f>
        <v>0</v>
      </c>
      <c r="L552" s="40">
        <f t="shared" si="196"/>
        <v>248</v>
      </c>
      <c r="M552" s="41">
        <f t="shared" si="197"/>
        <v>50840</v>
      </c>
      <c r="N552" s="35">
        <f>VLOOKUP(A552,'[31]MD agosto datos (2)'!$B$1170:$I$1753,6,0)</f>
        <v>248</v>
      </c>
      <c r="O552" s="35">
        <f>VLOOKUP(A552,'[31]MD agosto datos (2)'!$B$1170:$I$1753,7,0)</f>
        <v>0</v>
      </c>
      <c r="P552" s="36">
        <f>VLOOKUP(A552,'[31]MD agosto datos (2)'!$B$1170:$I$1753,8,0)</f>
        <v>0</v>
      </c>
      <c r="Q552" s="42">
        <f t="shared" si="198"/>
        <v>248</v>
      </c>
      <c r="R552" s="43">
        <f t="shared" si="199"/>
        <v>50840</v>
      </c>
      <c r="S552" s="15"/>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row>
    <row r="553" spans="1:63" ht="36" x14ac:dyDescent="0.25">
      <c r="A553" s="44">
        <v>209871601</v>
      </c>
      <c r="B553" s="46" t="s">
        <v>531</v>
      </c>
      <c r="C553" s="45">
        <f>VLOOKUP(A553,'[31]MD agosto datos (2)'!$B$1170:$J$1753,9,0)</f>
        <v>205</v>
      </c>
      <c r="D553" s="35">
        <f>VLOOKUP(A553,'[31]MD agosto datos (2)'!$B$2:$I$585,6,0)</f>
        <v>0</v>
      </c>
      <c r="E553" s="35">
        <f>VLOOKUP(A553,'[31]MD agosto datos (2)'!$B$2:$H$585,7,0)</f>
        <v>0</v>
      </c>
      <c r="F553" s="36">
        <f>VLOOKUP(A553,'[31]MD agosto datos (2)'!$B$2:$I$585,8,0)</f>
        <v>0</v>
      </c>
      <c r="G553" s="35">
        <f t="shared" si="194"/>
        <v>0</v>
      </c>
      <c r="H553" s="35">
        <f t="shared" si="195"/>
        <v>0</v>
      </c>
      <c r="I553" s="35">
        <f>VLOOKUP(A553,'[31]MD agosto datos (2)'!$B$586:$I$1169,6,0)</f>
        <v>0</v>
      </c>
      <c r="J553" s="35">
        <f>VLOOKUP(A553,'[31]MD agosto datos (2)'!$B$586:$I$1169,7,0)</f>
        <v>0</v>
      </c>
      <c r="K553" s="36">
        <f>VLOOKUP(A553,'[31]MD agosto datos (2)'!$B$586:$I$1169,8,0)</f>
        <v>0</v>
      </c>
      <c r="L553" s="40">
        <f t="shared" si="196"/>
        <v>0</v>
      </c>
      <c r="M553" s="41">
        <f t="shared" si="197"/>
        <v>0</v>
      </c>
      <c r="N553" s="35">
        <f>VLOOKUP(A553,'[31]MD agosto datos (2)'!$B$1170:$I$1753,6,0)</f>
        <v>0</v>
      </c>
      <c r="O553" s="35">
        <f>VLOOKUP(A553,'[31]MD agosto datos (2)'!$B$1170:$I$1753,7,0)</f>
        <v>0</v>
      </c>
      <c r="P553" s="36">
        <f>VLOOKUP(A553,'[31]MD agosto datos (2)'!$B$1170:$I$1753,8,0)</f>
        <v>0</v>
      </c>
      <c r="Q553" s="42">
        <f t="shared" si="198"/>
        <v>0</v>
      </c>
      <c r="R553" s="43">
        <f t="shared" si="199"/>
        <v>0</v>
      </c>
      <c r="S553" s="15"/>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row>
    <row r="554" spans="1:63" ht="36" x14ac:dyDescent="0.25">
      <c r="A554" s="44">
        <v>209871701</v>
      </c>
      <c r="B554" s="46" t="s">
        <v>532</v>
      </c>
      <c r="C554" s="45">
        <f>VLOOKUP(A554,'[31]MD agosto datos (2)'!$B$1170:$J$1753,9,0)</f>
        <v>205</v>
      </c>
      <c r="D554" s="35">
        <f>VLOOKUP(A554,'[31]MD agosto datos (2)'!$B$2:$I$585,6,0)</f>
        <v>0</v>
      </c>
      <c r="E554" s="35">
        <f>VLOOKUP(A554,'[31]MD agosto datos (2)'!$B$2:$H$585,7,0)</f>
        <v>0</v>
      </c>
      <c r="F554" s="36">
        <f>VLOOKUP(A554,'[31]MD agosto datos (2)'!$B$2:$I$585,8,0)</f>
        <v>0</v>
      </c>
      <c r="G554" s="35">
        <f t="shared" si="194"/>
        <v>0</v>
      </c>
      <c r="H554" s="35">
        <f t="shared" si="195"/>
        <v>0</v>
      </c>
      <c r="I554" s="35">
        <f>VLOOKUP(A554,'[31]MD agosto datos (2)'!$B$586:$I$1169,6,0)</f>
        <v>0</v>
      </c>
      <c r="J554" s="35">
        <f>VLOOKUP(A554,'[31]MD agosto datos (2)'!$B$586:$I$1169,7,0)</f>
        <v>0</v>
      </c>
      <c r="K554" s="36">
        <f>VLOOKUP(A554,'[31]MD agosto datos (2)'!$B$586:$I$1169,8,0)</f>
        <v>0</v>
      </c>
      <c r="L554" s="40">
        <f t="shared" si="196"/>
        <v>0</v>
      </c>
      <c r="M554" s="41">
        <f t="shared" si="197"/>
        <v>0</v>
      </c>
      <c r="N554" s="35">
        <f>VLOOKUP(A554,'[31]MD agosto datos (2)'!$B$1170:$I$1753,6,0)</f>
        <v>0</v>
      </c>
      <c r="O554" s="35">
        <f>VLOOKUP(A554,'[31]MD agosto datos (2)'!$B$1170:$I$1753,7,0)</f>
        <v>0</v>
      </c>
      <c r="P554" s="36">
        <f>VLOOKUP(A554,'[31]MD agosto datos (2)'!$B$1170:$I$1753,8,0)</f>
        <v>0</v>
      </c>
      <c r="Q554" s="42">
        <f t="shared" si="198"/>
        <v>0</v>
      </c>
      <c r="R554" s="43">
        <f t="shared" si="199"/>
        <v>0</v>
      </c>
      <c r="S554" s="15"/>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row>
    <row r="555" spans="1:63" x14ac:dyDescent="0.25">
      <c r="A555" s="44">
        <v>209872001</v>
      </c>
      <c r="B555" s="46" t="s">
        <v>535</v>
      </c>
      <c r="C555" s="45">
        <f>VLOOKUP(A555,'[31]MD agosto datos (2)'!$B$1170:$J$1753,9,0)</f>
        <v>0.6</v>
      </c>
      <c r="D555" s="35">
        <f>VLOOKUP(A555,'[31]MD agosto datos (2)'!$B$2:$I$585,6,0)</f>
        <v>0</v>
      </c>
      <c r="E555" s="35">
        <f>VLOOKUP(A555,'[31]MD agosto datos (2)'!$B$2:$H$585,7,0)</f>
        <v>0</v>
      </c>
      <c r="F555" s="36">
        <f>VLOOKUP(A555,'[31]MD agosto datos (2)'!$B$2:$I$585,8,0)</f>
        <v>0</v>
      </c>
      <c r="G555" s="35">
        <f t="shared" si="194"/>
        <v>0</v>
      </c>
      <c r="H555" s="35">
        <f t="shared" si="195"/>
        <v>0</v>
      </c>
      <c r="I555" s="35">
        <f>VLOOKUP(A555,'[31]MD agosto datos (2)'!$B$586:$I$1169,6,0)</f>
        <v>0</v>
      </c>
      <c r="J555" s="35">
        <f>VLOOKUP(A555,'[31]MD agosto datos (2)'!$B$586:$I$1169,7,0)</f>
        <v>0</v>
      </c>
      <c r="K555" s="36">
        <f>VLOOKUP(A555,'[31]MD agosto datos (2)'!$B$586:$I$1169,8,0)</f>
        <v>0</v>
      </c>
      <c r="L555" s="40">
        <f t="shared" si="196"/>
        <v>0</v>
      </c>
      <c r="M555" s="41">
        <f t="shared" si="197"/>
        <v>0</v>
      </c>
      <c r="N555" s="35">
        <f>VLOOKUP(A555,'[31]MD agosto datos (2)'!$B$1170:$I$1753,6,0)</f>
        <v>0</v>
      </c>
      <c r="O555" s="35">
        <f>VLOOKUP(A555,'[31]MD agosto datos (2)'!$B$1170:$I$1753,7,0)</f>
        <v>0</v>
      </c>
      <c r="P555" s="36">
        <f>VLOOKUP(A555,'[31]MD agosto datos (2)'!$B$1170:$I$1753,8,0)</f>
        <v>0</v>
      </c>
      <c r="Q555" s="42">
        <f t="shared" si="198"/>
        <v>0</v>
      </c>
      <c r="R555" s="43">
        <f t="shared" si="199"/>
        <v>0</v>
      </c>
      <c r="S555" s="15"/>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row>
    <row r="556" spans="1:63" ht="36" x14ac:dyDescent="0.25">
      <c r="A556" s="44">
        <v>209884401</v>
      </c>
      <c r="B556" s="46" t="s">
        <v>536</v>
      </c>
      <c r="C556" s="45">
        <f>VLOOKUP(A556,'[31]MD agosto datos (2)'!$B$1170:$J$1753,9,0)</f>
        <v>2.41</v>
      </c>
      <c r="D556" s="35">
        <f>VLOOKUP(A556,'[31]MD agosto datos (2)'!$B$2:$I$585,6,0)</f>
        <v>0</v>
      </c>
      <c r="E556" s="35">
        <f>VLOOKUP(A556,'[31]MD agosto datos (2)'!$B$2:$H$585,7,0)</f>
        <v>0</v>
      </c>
      <c r="F556" s="36">
        <f>VLOOKUP(A556,'[31]MD agosto datos (2)'!$B$2:$I$585,8,0)</f>
        <v>0</v>
      </c>
      <c r="G556" s="35">
        <f t="shared" si="194"/>
        <v>0</v>
      </c>
      <c r="H556" s="35">
        <f t="shared" si="195"/>
        <v>0</v>
      </c>
      <c r="I556" s="35">
        <f>VLOOKUP(A556,'[31]MD agosto datos (2)'!$B$586:$I$1169,6,0)</f>
        <v>0</v>
      </c>
      <c r="J556" s="35">
        <f>VLOOKUP(A556,'[31]MD agosto datos (2)'!$B$586:$I$1169,7,0)</f>
        <v>0</v>
      </c>
      <c r="K556" s="36">
        <f>VLOOKUP(A556,'[31]MD agosto datos (2)'!$B$586:$I$1169,8,0)</f>
        <v>0</v>
      </c>
      <c r="L556" s="40">
        <f t="shared" si="196"/>
        <v>0</v>
      </c>
      <c r="M556" s="41">
        <f t="shared" si="197"/>
        <v>0</v>
      </c>
      <c r="N556" s="35">
        <f>VLOOKUP(A556,'[31]MD agosto datos (2)'!$B$1170:$I$1753,6,0)</f>
        <v>0</v>
      </c>
      <c r="O556" s="35">
        <f>VLOOKUP(A556,'[31]MD agosto datos (2)'!$B$1170:$I$1753,7,0)</f>
        <v>0</v>
      </c>
      <c r="P556" s="36">
        <f>VLOOKUP(A556,'[31]MD agosto datos (2)'!$B$1170:$I$1753,8,0)</f>
        <v>0</v>
      </c>
      <c r="Q556" s="42">
        <f t="shared" si="198"/>
        <v>0</v>
      </c>
      <c r="R556" s="43">
        <f t="shared" si="199"/>
        <v>0</v>
      </c>
      <c r="S556" s="15"/>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row>
    <row r="557" spans="1:63" x14ac:dyDescent="0.25">
      <c r="A557" s="44">
        <v>209968301</v>
      </c>
      <c r="B557" s="46" t="s">
        <v>538</v>
      </c>
      <c r="C557" s="45">
        <f>VLOOKUP(A557,'[31]MD agosto datos (2)'!$B$1170:$J$1753,9,0)</f>
        <v>27.28</v>
      </c>
      <c r="D557" s="35">
        <f>VLOOKUP(A557,'[31]MD agosto datos (2)'!$B$2:$I$585,6,0)</f>
        <v>0</v>
      </c>
      <c r="E557" s="35">
        <f>VLOOKUP(A557,'[31]MD agosto datos (2)'!$B$2:$H$585,7,0)</f>
        <v>0</v>
      </c>
      <c r="F557" s="36">
        <f>VLOOKUP(A557,'[31]MD agosto datos (2)'!$B$2:$I$585,8,0)</f>
        <v>0</v>
      </c>
      <c r="G557" s="35">
        <f t="shared" si="194"/>
        <v>0</v>
      </c>
      <c r="H557" s="35">
        <f t="shared" si="195"/>
        <v>0</v>
      </c>
      <c r="I557" s="35">
        <f>VLOOKUP(A557,'[31]MD agosto datos (2)'!$B$586:$I$1169,6,0)</f>
        <v>0</v>
      </c>
      <c r="J557" s="35">
        <f>VLOOKUP(A557,'[31]MD agosto datos (2)'!$B$586:$I$1169,7,0)</f>
        <v>0</v>
      </c>
      <c r="K557" s="36">
        <f>VLOOKUP(A557,'[31]MD agosto datos (2)'!$B$586:$I$1169,8,0)</f>
        <v>0</v>
      </c>
      <c r="L557" s="40">
        <f t="shared" si="196"/>
        <v>0</v>
      </c>
      <c r="M557" s="41">
        <f t="shared" si="197"/>
        <v>0</v>
      </c>
      <c r="N557" s="35">
        <f>VLOOKUP(A557,'[31]MD agosto datos (2)'!$B$1170:$I$1753,6,0)</f>
        <v>0</v>
      </c>
      <c r="O557" s="35">
        <f>VLOOKUP(A557,'[31]MD agosto datos (2)'!$B$1170:$I$1753,7,0)</f>
        <v>0</v>
      </c>
      <c r="P557" s="36">
        <f>VLOOKUP(A557,'[31]MD agosto datos (2)'!$B$1170:$I$1753,8,0)</f>
        <v>0</v>
      </c>
      <c r="Q557" s="42">
        <f t="shared" si="198"/>
        <v>0</v>
      </c>
      <c r="R557" s="43">
        <f t="shared" si="199"/>
        <v>0</v>
      </c>
      <c r="S557" s="15"/>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row>
    <row r="558" spans="1:63" x14ac:dyDescent="0.25">
      <c r="A558" s="44">
        <v>209991501</v>
      </c>
      <c r="B558" s="46" t="s">
        <v>546</v>
      </c>
      <c r="C558" s="45">
        <f>VLOOKUP(A558,'[31]MD agosto datos (2)'!$B$1170:$J$1753,9,0)</f>
        <v>27</v>
      </c>
      <c r="D558" s="35">
        <f>VLOOKUP(A558,'[31]MD agosto datos (2)'!$B$2:$I$585,6,0)</f>
        <v>0</v>
      </c>
      <c r="E558" s="35">
        <f>VLOOKUP(A558,'[31]MD agosto datos (2)'!$B$2:$H$585,7,0)</f>
        <v>0</v>
      </c>
      <c r="F558" s="36">
        <f>VLOOKUP(A558,'[31]MD agosto datos (2)'!$B$2:$I$585,8,0)</f>
        <v>0</v>
      </c>
      <c r="G558" s="35">
        <f t="shared" si="194"/>
        <v>0</v>
      </c>
      <c r="H558" s="35">
        <f t="shared" si="195"/>
        <v>0</v>
      </c>
      <c r="I558" s="35">
        <f>VLOOKUP(A558,'[31]MD agosto datos (2)'!$B$586:$I$1169,6,0)</f>
        <v>0</v>
      </c>
      <c r="J558" s="35">
        <f>VLOOKUP(A558,'[31]MD agosto datos (2)'!$B$586:$I$1169,7,0)</f>
        <v>0</v>
      </c>
      <c r="K558" s="36">
        <f>VLOOKUP(A558,'[31]MD agosto datos (2)'!$B$586:$I$1169,8,0)</f>
        <v>0</v>
      </c>
      <c r="L558" s="40">
        <f t="shared" si="196"/>
        <v>0</v>
      </c>
      <c r="M558" s="41">
        <f t="shared" si="197"/>
        <v>0</v>
      </c>
      <c r="N558" s="35">
        <f>VLOOKUP(A558,'[31]MD agosto datos (2)'!$B$1170:$I$1753,6,0)</f>
        <v>0</v>
      </c>
      <c r="O558" s="35">
        <f>VLOOKUP(A558,'[31]MD agosto datos (2)'!$B$1170:$I$1753,7,0)</f>
        <v>0</v>
      </c>
      <c r="P558" s="36">
        <f>VLOOKUP(A558,'[31]MD agosto datos (2)'!$B$1170:$I$1753,8,0)</f>
        <v>0</v>
      </c>
      <c r="Q558" s="42">
        <f t="shared" si="198"/>
        <v>0</v>
      </c>
      <c r="R558" s="43">
        <f t="shared" si="199"/>
        <v>0</v>
      </c>
      <c r="S558" s="15"/>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row>
    <row r="559" spans="1:63" ht="24" x14ac:dyDescent="0.25">
      <c r="A559" s="44">
        <v>210029801</v>
      </c>
      <c r="B559" s="46" t="s">
        <v>550</v>
      </c>
      <c r="C559" s="45">
        <f>VLOOKUP(A559,'[31]MD agosto datos (2)'!$B$1170:$J$1753,9,0)</f>
        <v>66</v>
      </c>
      <c r="D559" s="35">
        <f>VLOOKUP(A559,'[31]MD agosto datos (2)'!$B$2:$I$585,6,0)</f>
        <v>1000</v>
      </c>
      <c r="E559" s="35">
        <f>VLOOKUP(A559,'[31]MD agosto datos (2)'!$B$2:$H$585,7,0)</f>
        <v>0</v>
      </c>
      <c r="F559" s="36">
        <f>VLOOKUP(A559,'[31]MD agosto datos (2)'!$B$2:$I$585,8,0)</f>
        <v>0</v>
      </c>
      <c r="G559" s="35">
        <f t="shared" si="194"/>
        <v>1000</v>
      </c>
      <c r="H559" s="35">
        <f t="shared" si="195"/>
        <v>66000</v>
      </c>
      <c r="I559" s="35">
        <f>VLOOKUP(A559,'[31]MD agosto datos (2)'!$B$586:$I$1169,6,0)</f>
        <v>880</v>
      </c>
      <c r="J559" s="35">
        <f>VLOOKUP(A559,'[31]MD agosto datos (2)'!$B$586:$I$1169,7,0)</f>
        <v>0</v>
      </c>
      <c r="K559" s="36">
        <f>VLOOKUP(A559,'[31]MD agosto datos (2)'!$B$586:$I$1169,8,0)</f>
        <v>0</v>
      </c>
      <c r="L559" s="40">
        <f t="shared" si="196"/>
        <v>880</v>
      </c>
      <c r="M559" s="41">
        <f t="shared" si="197"/>
        <v>58080</v>
      </c>
      <c r="N559" s="35">
        <f>VLOOKUP(A559,'[31]MD agosto datos (2)'!$B$1170:$I$1753,6,0)</f>
        <v>400</v>
      </c>
      <c r="O559" s="35">
        <f>VLOOKUP(A559,'[31]MD agosto datos (2)'!$B$1170:$I$1753,7,0)</f>
        <v>0</v>
      </c>
      <c r="P559" s="36">
        <f>VLOOKUP(A559,'[31]MD agosto datos (2)'!$B$1170:$I$1753,8,0)</f>
        <v>0</v>
      </c>
      <c r="Q559" s="42">
        <f t="shared" si="198"/>
        <v>400</v>
      </c>
      <c r="R559" s="43">
        <f t="shared" si="199"/>
        <v>26400</v>
      </c>
      <c r="S559" s="15"/>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row>
    <row r="560" spans="1:63" ht="24" x14ac:dyDescent="0.25">
      <c r="A560" s="44">
        <v>210029901</v>
      </c>
      <c r="B560" s="46" t="s">
        <v>551</v>
      </c>
      <c r="C560" s="45">
        <f>VLOOKUP(A560,'[31]MD agosto datos (2)'!$B$1170:$J$1753,9,0)</f>
        <v>78.5</v>
      </c>
      <c r="D560" s="35">
        <f>VLOOKUP(A560,'[31]MD agosto datos (2)'!$B$2:$I$585,6,0)</f>
        <v>875</v>
      </c>
      <c r="E560" s="35">
        <f>VLOOKUP(A560,'[31]MD agosto datos (2)'!$B$2:$H$585,7,0)</f>
        <v>0</v>
      </c>
      <c r="F560" s="36">
        <f>VLOOKUP(A560,'[31]MD agosto datos (2)'!$B$2:$I$585,8,0)</f>
        <v>0</v>
      </c>
      <c r="G560" s="35">
        <f t="shared" si="194"/>
        <v>875</v>
      </c>
      <c r="H560" s="35">
        <f t="shared" si="195"/>
        <v>68687.5</v>
      </c>
      <c r="I560" s="35">
        <f>VLOOKUP(A560,'[31]MD agosto datos (2)'!$B$586:$I$1169,6,0)</f>
        <v>755</v>
      </c>
      <c r="J560" s="35">
        <f>VLOOKUP(A560,'[31]MD agosto datos (2)'!$B$586:$I$1169,7,0)</f>
        <v>0</v>
      </c>
      <c r="K560" s="36">
        <f>VLOOKUP(A560,'[31]MD agosto datos (2)'!$B$586:$I$1169,8,0)</f>
        <v>0</v>
      </c>
      <c r="L560" s="40">
        <f t="shared" si="196"/>
        <v>755</v>
      </c>
      <c r="M560" s="41">
        <f t="shared" si="197"/>
        <v>59267.5</v>
      </c>
      <c r="N560" s="35">
        <f>VLOOKUP(A560,'[31]MD agosto datos (2)'!$B$1170:$I$1753,6,0)</f>
        <v>755</v>
      </c>
      <c r="O560" s="35">
        <f>VLOOKUP(A560,'[31]MD agosto datos (2)'!$B$1170:$I$1753,7,0)</f>
        <v>0</v>
      </c>
      <c r="P560" s="36">
        <f>VLOOKUP(A560,'[31]MD agosto datos (2)'!$B$1170:$I$1753,8,0)</f>
        <v>0</v>
      </c>
      <c r="Q560" s="42">
        <f t="shared" si="198"/>
        <v>755</v>
      </c>
      <c r="R560" s="43">
        <f t="shared" si="199"/>
        <v>59267.5</v>
      </c>
      <c r="S560" s="15"/>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row>
    <row r="561" spans="1:63" x14ac:dyDescent="0.25">
      <c r="A561" s="44">
        <v>210055601</v>
      </c>
      <c r="B561" s="46" t="s">
        <v>610</v>
      </c>
      <c r="C561" s="45">
        <f>VLOOKUP(A561,'[31]MD agosto datos (2)'!$B$1170:$J$1753,9,0)</f>
        <v>19.95</v>
      </c>
      <c r="D561" s="35">
        <f>VLOOKUP(A561,'[31]MD agosto datos (2)'!$B$2:$I$585,6,0)</f>
        <v>0</v>
      </c>
      <c r="E561" s="35">
        <f>VLOOKUP(A561,'[31]MD agosto datos (2)'!$B$2:$H$585,7,0)</f>
        <v>0</v>
      </c>
      <c r="F561" s="36">
        <f>VLOOKUP(A561,'[31]MD agosto datos (2)'!$B$2:$I$585,8,0)</f>
        <v>0</v>
      </c>
      <c r="G561" s="35">
        <f t="shared" si="194"/>
        <v>0</v>
      </c>
      <c r="H561" s="35">
        <f t="shared" si="195"/>
        <v>0</v>
      </c>
      <c r="I561" s="35">
        <f>VLOOKUP(A561,'[31]MD agosto datos (2)'!$B$586:$I$1169,6,0)</f>
        <v>0</v>
      </c>
      <c r="J561" s="35">
        <f>VLOOKUP(A561,'[31]MD agosto datos (2)'!$B$586:$I$1169,7,0)</f>
        <v>0</v>
      </c>
      <c r="K561" s="36">
        <f>VLOOKUP(A561,'[31]MD agosto datos (2)'!$B$586:$I$1169,8,0)</f>
        <v>0</v>
      </c>
      <c r="L561" s="40">
        <f t="shared" si="196"/>
        <v>0</v>
      </c>
      <c r="M561" s="41">
        <f t="shared" si="197"/>
        <v>0</v>
      </c>
      <c r="N561" s="35">
        <f>VLOOKUP(A561,'[31]MD agosto datos (2)'!$B$1170:$I$1753,6,0)</f>
        <v>0</v>
      </c>
      <c r="O561" s="35">
        <f>VLOOKUP(A561,'[31]MD agosto datos (2)'!$B$1170:$I$1753,7,0)</f>
        <v>0</v>
      </c>
      <c r="P561" s="36">
        <f>VLOOKUP(A561,'[31]MD agosto datos (2)'!$B$1170:$I$1753,8,0)</f>
        <v>0</v>
      </c>
      <c r="Q561" s="42">
        <f t="shared" si="198"/>
        <v>0</v>
      </c>
      <c r="R561" s="43">
        <f t="shared" si="199"/>
        <v>0</v>
      </c>
      <c r="S561" s="27"/>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row>
    <row r="562" spans="1:63" ht="36" x14ac:dyDescent="0.25">
      <c r="A562" s="44">
        <v>210083601</v>
      </c>
      <c r="B562" s="46" t="s">
        <v>579</v>
      </c>
      <c r="C562" s="45">
        <f>VLOOKUP(A562,'[31]MD agosto datos (2)'!$B$1170:$J$1753,9,0)</f>
        <v>44.5</v>
      </c>
      <c r="D562" s="35">
        <f>VLOOKUP(A562,'[31]MD agosto datos (2)'!$B$2:$I$585,6,0)</f>
        <v>0</v>
      </c>
      <c r="E562" s="35">
        <f>VLOOKUP(A562,'[31]MD agosto datos (2)'!$B$2:$H$585,7,0)</f>
        <v>0</v>
      </c>
      <c r="F562" s="36">
        <f>VLOOKUP(A562,'[31]MD agosto datos (2)'!$B$2:$I$585,8,0)</f>
        <v>0</v>
      </c>
      <c r="G562" s="35">
        <f t="shared" si="194"/>
        <v>0</v>
      </c>
      <c r="H562" s="35">
        <f t="shared" si="195"/>
        <v>0</v>
      </c>
      <c r="I562" s="35">
        <f>VLOOKUP(A562,'[31]MD agosto datos (2)'!$B$586:$I$1169,6,0)</f>
        <v>0</v>
      </c>
      <c r="J562" s="35">
        <f>VLOOKUP(A562,'[31]MD agosto datos (2)'!$B$586:$I$1169,7,0)</f>
        <v>0</v>
      </c>
      <c r="K562" s="36">
        <f>VLOOKUP(A562,'[31]MD agosto datos (2)'!$B$586:$I$1169,8,0)</f>
        <v>0</v>
      </c>
      <c r="L562" s="40">
        <f t="shared" si="196"/>
        <v>0</v>
      </c>
      <c r="M562" s="41">
        <f t="shared" si="197"/>
        <v>0</v>
      </c>
      <c r="N562" s="35">
        <f>VLOOKUP(A562,'[31]MD agosto datos (2)'!$B$1170:$I$1753,6,0)</f>
        <v>0</v>
      </c>
      <c r="O562" s="35">
        <f>VLOOKUP(A562,'[31]MD agosto datos (2)'!$B$1170:$I$1753,7,0)</f>
        <v>0</v>
      </c>
      <c r="P562" s="36">
        <f>VLOOKUP(A562,'[31]MD agosto datos (2)'!$B$1170:$I$1753,8,0)</f>
        <v>0</v>
      </c>
      <c r="Q562" s="42">
        <f t="shared" si="198"/>
        <v>0</v>
      </c>
      <c r="R562" s="43">
        <f t="shared" si="199"/>
        <v>0</v>
      </c>
      <c r="S562" s="28"/>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row>
    <row r="563" spans="1:63" ht="36" x14ac:dyDescent="0.25">
      <c r="A563" s="44">
        <v>210086901</v>
      </c>
      <c r="B563" s="46" t="s">
        <v>611</v>
      </c>
      <c r="C563" s="45">
        <f>VLOOKUP(A563,'[31]MD agosto datos (2)'!$B$1170:$J$1753,9,0)</f>
        <v>31</v>
      </c>
      <c r="D563" s="35">
        <f>VLOOKUP(A563,'[31]MD agosto datos (2)'!$B$2:$I$585,6,0)</f>
        <v>3850</v>
      </c>
      <c r="E563" s="35">
        <f>VLOOKUP(A563,'[31]MD agosto datos (2)'!$B$2:$H$585,7,0)</f>
        <v>0</v>
      </c>
      <c r="F563" s="36">
        <f>VLOOKUP(A563,'[31]MD agosto datos (2)'!$B$2:$I$585,8,0)</f>
        <v>0</v>
      </c>
      <c r="G563" s="35">
        <f t="shared" si="194"/>
        <v>3850</v>
      </c>
      <c r="H563" s="35">
        <f t="shared" si="195"/>
        <v>119350</v>
      </c>
      <c r="I563" s="35">
        <f>VLOOKUP(A563,'[31]MD agosto datos (2)'!$B$586:$I$1169,6,0)</f>
        <v>3350</v>
      </c>
      <c r="J563" s="35">
        <f>VLOOKUP(A563,'[31]MD agosto datos (2)'!$B$586:$I$1169,7,0)</f>
        <v>0</v>
      </c>
      <c r="K563" s="36">
        <f>VLOOKUP(A563,'[31]MD agosto datos (2)'!$B$586:$I$1169,8,0)</f>
        <v>0</v>
      </c>
      <c r="L563" s="40">
        <f t="shared" si="196"/>
        <v>3350</v>
      </c>
      <c r="M563" s="41">
        <f t="shared" si="197"/>
        <v>103850</v>
      </c>
      <c r="N563" s="35">
        <f>VLOOKUP(A563,'[31]MD agosto datos (2)'!$B$1170:$I$1753,6,0)</f>
        <v>1150</v>
      </c>
      <c r="O563" s="35">
        <f>VLOOKUP(A563,'[31]MD agosto datos (2)'!$B$1170:$I$1753,7,0)</f>
        <v>0</v>
      </c>
      <c r="P563" s="36">
        <f>VLOOKUP(A563,'[31]MD agosto datos (2)'!$B$1170:$I$1753,8,0)</f>
        <v>0</v>
      </c>
      <c r="Q563" s="42">
        <f t="shared" si="198"/>
        <v>1150</v>
      </c>
      <c r="R563" s="43">
        <f t="shared" si="199"/>
        <v>35650</v>
      </c>
      <c r="S563" s="28"/>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row>
    <row r="564" spans="1:63" x14ac:dyDescent="0.25">
      <c r="A564" s="44">
        <v>210095701</v>
      </c>
      <c r="B564" s="46" t="s">
        <v>612</v>
      </c>
      <c r="C564" s="45">
        <f>VLOOKUP(A564,'[31]MD agosto datos (2)'!$B$1170:$J$1753,9,0)</f>
        <v>48.5</v>
      </c>
      <c r="D564" s="35">
        <f>VLOOKUP(A564,'[31]MD agosto datos (2)'!$B$2:$I$585,6,0)</f>
        <v>950</v>
      </c>
      <c r="E564" s="35">
        <f>VLOOKUP(A564,'[31]MD agosto datos (2)'!$B$2:$H$585,7,0)</f>
        <v>0</v>
      </c>
      <c r="F564" s="36">
        <f>VLOOKUP(A564,'[31]MD agosto datos (2)'!$B$2:$I$585,8,0)</f>
        <v>0</v>
      </c>
      <c r="G564" s="35">
        <f t="shared" si="194"/>
        <v>950</v>
      </c>
      <c r="H564" s="35">
        <f t="shared" si="195"/>
        <v>46075</v>
      </c>
      <c r="I564" s="35">
        <f>VLOOKUP(A564,'[31]MD agosto datos (2)'!$B$586:$I$1169,6,0)</f>
        <v>0</v>
      </c>
      <c r="J564" s="35">
        <f>VLOOKUP(A564,'[31]MD agosto datos (2)'!$B$586:$I$1169,7,0)</f>
        <v>11</v>
      </c>
      <c r="K564" s="36">
        <f>VLOOKUP(A564,'[31]MD agosto datos (2)'!$B$586:$I$1169,8,0)</f>
        <v>550</v>
      </c>
      <c r="L564" s="40">
        <f t="shared" si="196"/>
        <v>561</v>
      </c>
      <c r="M564" s="41">
        <f t="shared" si="197"/>
        <v>27208.5</v>
      </c>
      <c r="N564" s="35">
        <f>VLOOKUP(A564,'[31]MD agosto datos (2)'!$B$1170:$I$1753,6,0)</f>
        <v>1400</v>
      </c>
      <c r="O564" s="35">
        <f>VLOOKUP(A564,'[31]MD agosto datos (2)'!$B$1170:$I$1753,7,0)</f>
        <v>70</v>
      </c>
      <c r="P564" s="36">
        <f>VLOOKUP(A564,'[31]MD agosto datos (2)'!$B$1170:$I$1753,8,0)</f>
        <v>350</v>
      </c>
      <c r="Q564" s="42">
        <f t="shared" si="198"/>
        <v>1820</v>
      </c>
      <c r="R564" s="43">
        <f t="shared" si="199"/>
        <v>88270</v>
      </c>
      <c r="S564" s="28"/>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row>
    <row r="565" spans="1:63" x14ac:dyDescent="0.25">
      <c r="A565" s="44">
        <v>210096101</v>
      </c>
      <c r="B565" s="46" t="s">
        <v>613</v>
      </c>
      <c r="C565" s="45">
        <f>VLOOKUP(A565,'[31]MD agosto datos (2)'!$B$1170:$J$1753,9,0)</f>
        <v>461.13</v>
      </c>
      <c r="D565" s="35">
        <f>VLOOKUP(A565,'[31]MD agosto datos (2)'!$B$2:$I$585,6,0)</f>
        <v>0</v>
      </c>
      <c r="E565" s="35">
        <f>VLOOKUP(A565,'[31]MD agosto datos (2)'!$B$2:$H$585,7,0)</f>
        <v>0</v>
      </c>
      <c r="F565" s="36">
        <f>VLOOKUP(A565,'[31]MD agosto datos (2)'!$B$2:$I$585,8,0)</f>
        <v>0</v>
      </c>
      <c r="G565" s="35">
        <f t="shared" si="194"/>
        <v>0</v>
      </c>
      <c r="H565" s="35">
        <f t="shared" si="195"/>
        <v>0</v>
      </c>
      <c r="I565" s="35">
        <f>VLOOKUP(A565,'[31]MD agosto datos (2)'!$B$586:$I$1169,6,0)</f>
        <v>0</v>
      </c>
      <c r="J565" s="35">
        <f>VLOOKUP(A565,'[31]MD agosto datos (2)'!$B$586:$I$1169,7,0)</f>
        <v>0</v>
      </c>
      <c r="K565" s="36">
        <f>VLOOKUP(A565,'[31]MD agosto datos (2)'!$B$586:$I$1169,8,0)</f>
        <v>0</v>
      </c>
      <c r="L565" s="40">
        <f t="shared" si="196"/>
        <v>0</v>
      </c>
      <c r="M565" s="41">
        <f t="shared" si="197"/>
        <v>0</v>
      </c>
      <c r="N565" s="35">
        <f>VLOOKUP(A565,'[31]MD agosto datos (2)'!$B$1170:$I$1753,6,0)</f>
        <v>0</v>
      </c>
      <c r="O565" s="35">
        <f>VLOOKUP(A565,'[31]MD agosto datos (2)'!$B$1170:$I$1753,7,0)</f>
        <v>0</v>
      </c>
      <c r="P565" s="36">
        <f>VLOOKUP(A565,'[31]MD agosto datos (2)'!$B$1170:$I$1753,8,0)</f>
        <v>0</v>
      </c>
      <c r="Q565" s="42">
        <f t="shared" si="198"/>
        <v>0</v>
      </c>
      <c r="R565" s="43">
        <f t="shared" si="199"/>
        <v>0</v>
      </c>
      <c r="S565" s="28"/>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row>
    <row r="566" spans="1:63" x14ac:dyDescent="0.25">
      <c r="A566" s="44">
        <v>210096201</v>
      </c>
      <c r="B566" s="46" t="s">
        <v>614</v>
      </c>
      <c r="C566" s="45">
        <f>VLOOKUP(A566,'[31]MD agosto datos (2)'!$B$1170:$J$1753,9,0)</f>
        <v>367.84</v>
      </c>
      <c r="D566" s="35">
        <f>VLOOKUP(A566,'[31]MD agosto datos (2)'!$B$2:$I$585,6,0)</f>
        <v>100</v>
      </c>
      <c r="E566" s="35">
        <f>VLOOKUP(A566,'[31]MD agosto datos (2)'!$B$2:$H$585,7,0)</f>
        <v>0</v>
      </c>
      <c r="F566" s="36">
        <f>VLOOKUP(A566,'[31]MD agosto datos (2)'!$B$2:$I$585,8,0)</f>
        <v>0</v>
      </c>
      <c r="G566" s="35">
        <f t="shared" si="194"/>
        <v>100</v>
      </c>
      <c r="H566" s="35">
        <f t="shared" si="195"/>
        <v>36784</v>
      </c>
      <c r="I566" s="35">
        <f>VLOOKUP(A566,'[31]MD agosto datos (2)'!$B$586:$I$1169,6,0)</f>
        <v>100</v>
      </c>
      <c r="J566" s="35">
        <f>VLOOKUP(A566,'[31]MD agosto datos (2)'!$B$586:$I$1169,7,0)</f>
        <v>0</v>
      </c>
      <c r="K566" s="36">
        <f>VLOOKUP(A566,'[31]MD agosto datos (2)'!$B$586:$I$1169,8,0)</f>
        <v>0</v>
      </c>
      <c r="L566" s="40">
        <f t="shared" si="196"/>
        <v>100</v>
      </c>
      <c r="M566" s="41">
        <f t="shared" si="197"/>
        <v>36784</v>
      </c>
      <c r="N566" s="35">
        <f>VLOOKUP(A566,'[31]MD agosto datos (2)'!$B$1170:$I$1753,6,0)</f>
        <v>150</v>
      </c>
      <c r="O566" s="35">
        <f>VLOOKUP(A566,'[31]MD agosto datos (2)'!$B$1170:$I$1753,7,0)</f>
        <v>0</v>
      </c>
      <c r="P566" s="36">
        <f>VLOOKUP(A566,'[31]MD agosto datos (2)'!$B$1170:$I$1753,8,0)</f>
        <v>0</v>
      </c>
      <c r="Q566" s="42">
        <f t="shared" si="198"/>
        <v>150</v>
      </c>
      <c r="R566" s="43">
        <f t="shared" si="199"/>
        <v>55175.999999999993</v>
      </c>
      <c r="S566" s="28"/>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row>
    <row r="567" spans="1:63" x14ac:dyDescent="0.25">
      <c r="A567" s="44">
        <v>210140301</v>
      </c>
      <c r="B567" s="46" t="s">
        <v>615</v>
      </c>
      <c r="C567" s="45">
        <f>VLOOKUP(A567,'[31]MD agosto datos (2)'!$B$1170:$J$1753,9,0)</f>
        <v>14.5</v>
      </c>
      <c r="D567" s="35">
        <f>VLOOKUP(A567,'[31]MD agosto datos (2)'!$B$2:$I$585,6,0)</f>
        <v>1680</v>
      </c>
      <c r="E567" s="35">
        <f>VLOOKUP(A567,'[31]MD agosto datos (2)'!$B$2:$H$585,7,0)</f>
        <v>2750</v>
      </c>
      <c r="F567" s="36">
        <f>VLOOKUP(A567,'[31]MD agosto datos (2)'!$B$2:$I$585,8,0)</f>
        <v>0</v>
      </c>
      <c r="G567" s="35">
        <f t="shared" si="194"/>
        <v>4430</v>
      </c>
      <c r="H567" s="35">
        <f t="shared" si="195"/>
        <v>64235</v>
      </c>
      <c r="I567" s="35">
        <f>VLOOKUP(A567,'[31]MD agosto datos (2)'!$B$586:$I$1169,6,0)</f>
        <v>720</v>
      </c>
      <c r="J567" s="35">
        <f>VLOOKUP(A567,'[31]MD agosto datos (2)'!$B$586:$I$1169,7,0)</f>
        <v>650</v>
      </c>
      <c r="K567" s="36">
        <f>VLOOKUP(A567,'[31]MD agosto datos (2)'!$B$586:$I$1169,8,0)</f>
        <v>0</v>
      </c>
      <c r="L567" s="40">
        <f t="shared" si="196"/>
        <v>1370</v>
      </c>
      <c r="M567" s="41">
        <f t="shared" si="197"/>
        <v>19865</v>
      </c>
      <c r="N567" s="35">
        <f>VLOOKUP(A567,'[31]MD agosto datos (2)'!$B$1170:$I$1753,6,0)</f>
        <v>720</v>
      </c>
      <c r="O567" s="35">
        <f>VLOOKUP(A567,'[31]MD agosto datos (2)'!$B$1170:$I$1753,7,0)</f>
        <v>450</v>
      </c>
      <c r="P567" s="36">
        <f>VLOOKUP(A567,'[31]MD agosto datos (2)'!$B$1170:$I$1753,8,0)</f>
        <v>0</v>
      </c>
      <c r="Q567" s="42">
        <f t="shared" si="198"/>
        <v>1170</v>
      </c>
      <c r="R567" s="43">
        <f t="shared" si="199"/>
        <v>16965</v>
      </c>
      <c r="S567" s="28"/>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row>
    <row r="568" spans="1:63" ht="24" x14ac:dyDescent="0.25">
      <c r="A568" s="44">
        <v>210215501</v>
      </c>
      <c r="B568" s="46" t="s">
        <v>616</v>
      </c>
      <c r="C568" s="45">
        <f>VLOOKUP(A568,'[31]MD agosto datos (2)'!$B$1170:$J$1753,9,0)</f>
        <v>450</v>
      </c>
      <c r="D568" s="35">
        <f>VLOOKUP(A568,'[31]MD agosto datos (2)'!$B$2:$I$585,6,0)</f>
        <v>0</v>
      </c>
      <c r="E568" s="35">
        <f>VLOOKUP(A568,'[31]MD agosto datos (2)'!$B$2:$H$585,7,0)</f>
        <v>0</v>
      </c>
      <c r="F568" s="36">
        <f>VLOOKUP(A568,'[31]MD agosto datos (2)'!$B$2:$I$585,8,0)</f>
        <v>0</v>
      </c>
      <c r="G568" s="35">
        <f t="shared" si="194"/>
        <v>0</v>
      </c>
      <c r="H568" s="35">
        <f t="shared" si="195"/>
        <v>0</v>
      </c>
      <c r="I568" s="35">
        <f>VLOOKUP(A568,'[31]MD agosto datos (2)'!$B$586:$I$1169,6,0)</f>
        <v>0</v>
      </c>
      <c r="J568" s="35">
        <f>VLOOKUP(A568,'[31]MD agosto datos (2)'!$B$586:$I$1169,7,0)</f>
        <v>0</v>
      </c>
      <c r="K568" s="36">
        <f>VLOOKUP(A568,'[31]MD agosto datos (2)'!$B$586:$I$1169,8,0)</f>
        <v>0</v>
      </c>
      <c r="L568" s="40">
        <f t="shared" si="196"/>
        <v>0</v>
      </c>
      <c r="M568" s="41">
        <f t="shared" si="197"/>
        <v>0</v>
      </c>
      <c r="N568" s="35">
        <f>VLOOKUP(A568,'[31]MD agosto datos (2)'!$B$1170:$I$1753,6,0)</f>
        <v>0</v>
      </c>
      <c r="O568" s="35">
        <f>VLOOKUP(A568,'[31]MD agosto datos (2)'!$B$1170:$I$1753,7,0)</f>
        <v>0</v>
      </c>
      <c r="P568" s="36">
        <f>VLOOKUP(A568,'[31]MD agosto datos (2)'!$B$1170:$I$1753,8,0)</f>
        <v>0</v>
      </c>
      <c r="Q568" s="42">
        <f t="shared" si="198"/>
        <v>0</v>
      </c>
      <c r="R568" s="43">
        <f t="shared" si="199"/>
        <v>0</v>
      </c>
      <c r="S568" s="28"/>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row>
    <row r="569" spans="1:63" ht="24" x14ac:dyDescent="0.25">
      <c r="A569" s="44">
        <v>210229001</v>
      </c>
      <c r="B569" s="46" t="s">
        <v>617</v>
      </c>
      <c r="C569" s="45">
        <f>VLOOKUP(A569,'[31]MD agosto datos (2)'!$B$1170:$J$1753,9,0)</f>
        <v>19.5</v>
      </c>
      <c r="D569" s="35">
        <f>VLOOKUP(A569,'[31]MD agosto datos (2)'!$B$2:$I$585,6,0)</f>
        <v>4350</v>
      </c>
      <c r="E569" s="35">
        <f>VLOOKUP(A569,'[31]MD agosto datos (2)'!$B$2:$H$585,7,0)</f>
        <v>0</v>
      </c>
      <c r="F569" s="36">
        <f>VLOOKUP(A569,'[31]MD agosto datos (2)'!$B$2:$I$585,8,0)</f>
        <v>0</v>
      </c>
      <c r="G569" s="35">
        <f t="shared" si="194"/>
        <v>4350</v>
      </c>
      <c r="H569" s="35">
        <f t="shared" si="195"/>
        <v>84825</v>
      </c>
      <c r="I569" s="35">
        <f>VLOOKUP(A569,'[31]MD agosto datos (2)'!$B$586:$I$1169,6,0)</f>
        <v>4350</v>
      </c>
      <c r="J569" s="35">
        <f>VLOOKUP(A569,'[31]MD agosto datos (2)'!$B$586:$I$1169,7,0)</f>
        <v>0</v>
      </c>
      <c r="K569" s="36">
        <f>VLOOKUP(A569,'[31]MD agosto datos (2)'!$B$586:$I$1169,8,0)</f>
        <v>0</v>
      </c>
      <c r="L569" s="40">
        <f t="shared" si="196"/>
        <v>4350</v>
      </c>
      <c r="M569" s="41">
        <f t="shared" si="197"/>
        <v>84825</v>
      </c>
      <c r="N569" s="35">
        <f>VLOOKUP(A569,'[31]MD agosto datos (2)'!$B$1170:$I$1753,6,0)</f>
        <v>50</v>
      </c>
      <c r="O569" s="35">
        <f>VLOOKUP(A569,'[31]MD agosto datos (2)'!$B$1170:$I$1753,7,0)</f>
        <v>0</v>
      </c>
      <c r="P569" s="36">
        <f>VLOOKUP(A569,'[31]MD agosto datos (2)'!$B$1170:$I$1753,8,0)</f>
        <v>0</v>
      </c>
      <c r="Q569" s="42">
        <f t="shared" si="198"/>
        <v>50</v>
      </c>
      <c r="R569" s="43">
        <f t="shared" si="199"/>
        <v>975</v>
      </c>
      <c r="S569" s="28"/>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row>
    <row r="570" spans="1:63" ht="24" x14ac:dyDescent="0.25">
      <c r="A570" s="44">
        <v>210229101</v>
      </c>
      <c r="B570" s="46" t="s">
        <v>618</v>
      </c>
      <c r="C570" s="45">
        <f>VLOOKUP(A570,'[31]MD agosto datos (2)'!$B$1170:$J$1753,9,0)</f>
        <v>38</v>
      </c>
      <c r="D570" s="35">
        <f>VLOOKUP(A570,'[31]MD agosto datos (2)'!$B$2:$I$585,6,0)</f>
        <v>2500</v>
      </c>
      <c r="E570" s="35">
        <f>VLOOKUP(A570,'[31]MD agosto datos (2)'!$B$2:$H$585,7,0)</f>
        <v>0</v>
      </c>
      <c r="F570" s="36">
        <f>VLOOKUP(A570,'[31]MD agosto datos (2)'!$B$2:$I$585,8,0)</f>
        <v>0</v>
      </c>
      <c r="G570" s="35">
        <f t="shared" si="194"/>
        <v>2500</v>
      </c>
      <c r="H570" s="35">
        <f t="shared" si="195"/>
        <v>95000</v>
      </c>
      <c r="I570" s="35">
        <f>VLOOKUP(A570,'[31]MD agosto datos (2)'!$B$586:$I$1169,6,0)</f>
        <v>1750</v>
      </c>
      <c r="J570" s="35">
        <f>VLOOKUP(A570,'[31]MD agosto datos (2)'!$B$586:$I$1169,7,0)</f>
        <v>0</v>
      </c>
      <c r="K570" s="36">
        <f>VLOOKUP(A570,'[31]MD agosto datos (2)'!$B$586:$I$1169,8,0)</f>
        <v>0</v>
      </c>
      <c r="L570" s="40">
        <f t="shared" si="196"/>
        <v>1750</v>
      </c>
      <c r="M570" s="41">
        <f t="shared" si="197"/>
        <v>66500</v>
      </c>
      <c r="N570" s="35">
        <f>VLOOKUP(A570,'[31]MD agosto datos (2)'!$B$1170:$I$1753,6,0)</f>
        <v>1500</v>
      </c>
      <c r="O570" s="35">
        <f>VLOOKUP(A570,'[31]MD agosto datos (2)'!$B$1170:$I$1753,7,0)</f>
        <v>0</v>
      </c>
      <c r="P570" s="36">
        <f>VLOOKUP(A570,'[31]MD agosto datos (2)'!$B$1170:$I$1753,8,0)</f>
        <v>0</v>
      </c>
      <c r="Q570" s="42">
        <f t="shared" si="198"/>
        <v>1500</v>
      </c>
      <c r="R570" s="43">
        <f t="shared" si="199"/>
        <v>57000</v>
      </c>
      <c r="S570" s="28"/>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row>
    <row r="571" spans="1:63" x14ac:dyDescent="0.25">
      <c r="A571" s="44">
        <v>210248401</v>
      </c>
      <c r="B571" s="46" t="s">
        <v>571</v>
      </c>
      <c r="C571" s="45">
        <f>VLOOKUP(A571,'[31]MD agosto datos (2)'!$B$1170:$J$1753,9,0)</f>
        <v>5.5750000000000002</v>
      </c>
      <c r="D571" s="35">
        <f>VLOOKUP(A571,'[31]MD agosto datos (2)'!$B$2:$I$585,6,0)</f>
        <v>0</v>
      </c>
      <c r="E571" s="35">
        <f>VLOOKUP(A571,'[31]MD agosto datos (2)'!$B$2:$H$585,7,0)</f>
        <v>0</v>
      </c>
      <c r="F571" s="36">
        <f>VLOOKUP(A571,'[31]MD agosto datos (2)'!$B$2:$I$585,8,0)</f>
        <v>0</v>
      </c>
      <c r="G571" s="35">
        <f t="shared" si="194"/>
        <v>0</v>
      </c>
      <c r="H571" s="35">
        <f t="shared" si="195"/>
        <v>0</v>
      </c>
      <c r="I571" s="35">
        <f>VLOOKUP(A571,'[31]MD agosto datos (2)'!$B$586:$I$1169,6,0)</f>
        <v>0</v>
      </c>
      <c r="J571" s="35">
        <f>VLOOKUP(A571,'[31]MD agosto datos (2)'!$B$586:$I$1169,7,0)</f>
        <v>0</v>
      </c>
      <c r="K571" s="36">
        <f>VLOOKUP(A571,'[31]MD agosto datos (2)'!$B$586:$I$1169,8,0)</f>
        <v>0</v>
      </c>
      <c r="L571" s="40">
        <f t="shared" si="196"/>
        <v>0</v>
      </c>
      <c r="M571" s="41">
        <f t="shared" si="197"/>
        <v>0</v>
      </c>
      <c r="N571" s="35">
        <f>VLOOKUP(A571,'[31]MD agosto datos (2)'!$B$1170:$I$1753,6,0)</f>
        <v>0</v>
      </c>
      <c r="O571" s="35">
        <f>VLOOKUP(A571,'[31]MD agosto datos (2)'!$B$1170:$I$1753,7,0)</f>
        <v>0</v>
      </c>
      <c r="P571" s="36">
        <f>VLOOKUP(A571,'[31]MD agosto datos (2)'!$B$1170:$I$1753,8,0)</f>
        <v>0</v>
      </c>
      <c r="Q571" s="42">
        <f t="shared" si="198"/>
        <v>0</v>
      </c>
      <c r="R571" s="43">
        <f t="shared" si="199"/>
        <v>0</v>
      </c>
      <c r="S571" s="28"/>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row>
    <row r="572" spans="1:63" x14ac:dyDescent="0.25">
      <c r="A572" s="44">
        <v>210248501</v>
      </c>
      <c r="B572" s="46" t="s">
        <v>572</v>
      </c>
      <c r="C572" s="45">
        <f>VLOOKUP(A572,'[31]MD agosto datos (2)'!$B$1170:$J$1753,9,0)</f>
        <v>5.5</v>
      </c>
      <c r="D572" s="35">
        <f>VLOOKUP(A572,'[31]MD agosto datos (2)'!$B$2:$I$585,6,0)</f>
        <v>0</v>
      </c>
      <c r="E572" s="35">
        <f>VLOOKUP(A572,'[31]MD agosto datos (2)'!$B$2:$H$585,7,0)</f>
        <v>0</v>
      </c>
      <c r="F572" s="36">
        <f>VLOOKUP(A572,'[31]MD agosto datos (2)'!$B$2:$I$585,8,0)</f>
        <v>0</v>
      </c>
      <c r="G572" s="35">
        <f t="shared" si="194"/>
        <v>0</v>
      </c>
      <c r="H572" s="35">
        <f t="shared" si="195"/>
        <v>0</v>
      </c>
      <c r="I572" s="35">
        <f>VLOOKUP(A572,'[31]MD agosto datos (2)'!$B$586:$I$1169,6,0)</f>
        <v>0</v>
      </c>
      <c r="J572" s="35">
        <f>VLOOKUP(A572,'[31]MD agosto datos (2)'!$B$586:$I$1169,7,0)</f>
        <v>0</v>
      </c>
      <c r="K572" s="36">
        <f>VLOOKUP(A572,'[31]MD agosto datos (2)'!$B$586:$I$1169,8,0)</f>
        <v>0</v>
      </c>
      <c r="L572" s="40">
        <f t="shared" si="196"/>
        <v>0</v>
      </c>
      <c r="M572" s="41">
        <f t="shared" si="197"/>
        <v>0</v>
      </c>
      <c r="N572" s="35">
        <f>VLOOKUP(A572,'[31]MD agosto datos (2)'!$B$1170:$I$1753,6,0)</f>
        <v>0</v>
      </c>
      <c r="O572" s="35">
        <f>VLOOKUP(A572,'[31]MD agosto datos (2)'!$B$1170:$I$1753,7,0)</f>
        <v>0</v>
      </c>
      <c r="P572" s="36">
        <f>VLOOKUP(A572,'[31]MD agosto datos (2)'!$B$1170:$I$1753,8,0)</f>
        <v>0</v>
      </c>
      <c r="Q572" s="42">
        <f t="shared" si="198"/>
        <v>0</v>
      </c>
      <c r="R572" s="43">
        <f t="shared" si="199"/>
        <v>0</v>
      </c>
      <c r="S572" s="28"/>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row>
    <row r="573" spans="1:63" x14ac:dyDescent="0.25">
      <c r="A573" s="44">
        <v>210248601</v>
      </c>
      <c r="B573" s="46" t="s">
        <v>573</v>
      </c>
      <c r="C573" s="45">
        <f>VLOOKUP(A573,'[31]MD agosto datos (2)'!$B$1170:$J$1753,9,0)</f>
        <v>8.58</v>
      </c>
      <c r="D573" s="35">
        <f>VLOOKUP(A573,'[31]MD agosto datos (2)'!$B$2:$I$585,6,0)</f>
        <v>0</v>
      </c>
      <c r="E573" s="35">
        <f>VLOOKUP(A573,'[31]MD agosto datos (2)'!$B$2:$H$585,7,0)</f>
        <v>0</v>
      </c>
      <c r="F573" s="36">
        <f>VLOOKUP(A573,'[31]MD agosto datos (2)'!$B$2:$I$585,8,0)</f>
        <v>0</v>
      </c>
      <c r="G573" s="35">
        <f t="shared" si="194"/>
        <v>0</v>
      </c>
      <c r="H573" s="35">
        <f t="shared" si="195"/>
        <v>0</v>
      </c>
      <c r="I573" s="35">
        <f>VLOOKUP(A573,'[31]MD agosto datos (2)'!$B$586:$I$1169,6,0)</f>
        <v>0</v>
      </c>
      <c r="J573" s="35">
        <f>VLOOKUP(A573,'[31]MD agosto datos (2)'!$B$586:$I$1169,7,0)</f>
        <v>0</v>
      </c>
      <c r="K573" s="36">
        <f>VLOOKUP(A573,'[31]MD agosto datos (2)'!$B$586:$I$1169,8,0)</f>
        <v>0</v>
      </c>
      <c r="L573" s="40">
        <f t="shared" si="196"/>
        <v>0</v>
      </c>
      <c r="M573" s="41">
        <f t="shared" si="197"/>
        <v>0</v>
      </c>
      <c r="N573" s="35">
        <f>VLOOKUP(A573,'[31]MD agosto datos (2)'!$B$1170:$I$1753,6,0)</f>
        <v>0</v>
      </c>
      <c r="O573" s="35">
        <f>VLOOKUP(A573,'[31]MD agosto datos (2)'!$B$1170:$I$1753,7,0)</f>
        <v>0</v>
      </c>
      <c r="P573" s="36">
        <f>VLOOKUP(A573,'[31]MD agosto datos (2)'!$B$1170:$I$1753,8,0)</f>
        <v>0</v>
      </c>
      <c r="Q573" s="42">
        <f t="shared" si="198"/>
        <v>0</v>
      </c>
      <c r="R573" s="43">
        <f t="shared" si="199"/>
        <v>0</v>
      </c>
      <c r="S573" s="28"/>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row>
    <row r="574" spans="1:63" ht="36" x14ac:dyDescent="0.25">
      <c r="A574" s="44">
        <v>210303801</v>
      </c>
      <c r="B574" s="46" t="s">
        <v>574</v>
      </c>
      <c r="C574" s="45">
        <f>VLOOKUP(A574,'[31]MD agosto datos (2)'!$B$1170:$J$1753,9,0)</f>
        <v>3.4</v>
      </c>
      <c r="D574" s="35">
        <f>VLOOKUP(A574,'[31]MD agosto datos (2)'!$B$2:$I$585,6,0)</f>
        <v>0</v>
      </c>
      <c r="E574" s="35">
        <f>VLOOKUP(A574,'[31]MD agosto datos (2)'!$B$2:$H$585,7,0)</f>
        <v>0</v>
      </c>
      <c r="F574" s="36">
        <f>VLOOKUP(A574,'[31]MD agosto datos (2)'!$B$2:$I$585,8,0)</f>
        <v>0</v>
      </c>
      <c r="G574" s="35">
        <f t="shared" si="194"/>
        <v>0</v>
      </c>
      <c r="H574" s="35">
        <f t="shared" si="195"/>
        <v>0</v>
      </c>
      <c r="I574" s="35">
        <f>VLOOKUP(A574,'[31]MD agosto datos (2)'!$B$586:$I$1169,6,0)</f>
        <v>0</v>
      </c>
      <c r="J574" s="35">
        <f>VLOOKUP(A574,'[31]MD agosto datos (2)'!$B$586:$I$1169,7,0)</f>
        <v>0</v>
      </c>
      <c r="K574" s="36">
        <f>VLOOKUP(A574,'[31]MD agosto datos (2)'!$B$586:$I$1169,8,0)</f>
        <v>0</v>
      </c>
      <c r="L574" s="40">
        <f t="shared" si="196"/>
        <v>0</v>
      </c>
      <c r="M574" s="41">
        <f t="shared" si="197"/>
        <v>0</v>
      </c>
      <c r="N574" s="35">
        <f>VLOOKUP(A574,'[31]MD agosto datos (2)'!$B$1170:$I$1753,6,0)</f>
        <v>0</v>
      </c>
      <c r="O574" s="35">
        <f>VLOOKUP(A574,'[31]MD agosto datos (2)'!$B$1170:$I$1753,7,0)</f>
        <v>0</v>
      </c>
      <c r="P574" s="36">
        <f>VLOOKUP(A574,'[31]MD agosto datos (2)'!$B$1170:$I$1753,8,0)</f>
        <v>0</v>
      </c>
      <c r="Q574" s="42">
        <f t="shared" si="198"/>
        <v>0</v>
      </c>
      <c r="R574" s="43">
        <f t="shared" si="199"/>
        <v>0</v>
      </c>
      <c r="S574" s="28"/>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row>
    <row r="575" spans="1:63" ht="24" x14ac:dyDescent="0.25">
      <c r="A575" s="44">
        <v>210315201</v>
      </c>
      <c r="B575" s="46" t="s">
        <v>619</v>
      </c>
      <c r="C575" s="45">
        <f>VLOOKUP(A575,'[31]MD agosto datos (2)'!$B$1170:$J$1753,9,0)</f>
        <v>73</v>
      </c>
      <c r="D575" s="35">
        <f>VLOOKUP(A575,'[31]MD agosto datos (2)'!$B$2:$I$585,6,0)</f>
        <v>0</v>
      </c>
      <c r="E575" s="35">
        <f>VLOOKUP(A575,'[31]MD agosto datos (2)'!$B$2:$H$585,7,0)</f>
        <v>0</v>
      </c>
      <c r="F575" s="36">
        <f>VLOOKUP(A575,'[31]MD agosto datos (2)'!$B$2:$I$585,8,0)</f>
        <v>0</v>
      </c>
      <c r="G575" s="35">
        <f t="shared" si="194"/>
        <v>0</v>
      </c>
      <c r="H575" s="35">
        <f t="shared" si="195"/>
        <v>0</v>
      </c>
      <c r="I575" s="35">
        <f>VLOOKUP(A575,'[31]MD agosto datos (2)'!$B$586:$I$1169,6,0)</f>
        <v>0</v>
      </c>
      <c r="J575" s="35">
        <f>VLOOKUP(A575,'[31]MD agosto datos (2)'!$B$586:$I$1169,7,0)</f>
        <v>0</v>
      </c>
      <c r="K575" s="36">
        <f>VLOOKUP(A575,'[31]MD agosto datos (2)'!$B$586:$I$1169,8,0)</f>
        <v>0</v>
      </c>
      <c r="L575" s="40">
        <f t="shared" si="196"/>
        <v>0</v>
      </c>
      <c r="M575" s="41">
        <f t="shared" si="197"/>
        <v>0</v>
      </c>
      <c r="N575" s="35">
        <f>VLOOKUP(A575,'[31]MD agosto datos (2)'!$B$1170:$I$1753,6,0)</f>
        <v>0</v>
      </c>
      <c r="O575" s="35">
        <f>VLOOKUP(A575,'[31]MD agosto datos (2)'!$B$1170:$I$1753,7,0)</f>
        <v>0</v>
      </c>
      <c r="P575" s="36">
        <f>VLOOKUP(A575,'[31]MD agosto datos (2)'!$B$1170:$I$1753,8,0)</f>
        <v>0</v>
      </c>
      <c r="Q575" s="42">
        <f t="shared" si="198"/>
        <v>0</v>
      </c>
      <c r="R575" s="43">
        <f t="shared" si="199"/>
        <v>0</v>
      </c>
      <c r="S575" s="28"/>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row>
    <row r="576" spans="1:63" x14ac:dyDescent="0.25">
      <c r="A576" s="44">
        <v>210318301</v>
      </c>
      <c r="B576" s="46" t="s">
        <v>575</v>
      </c>
      <c r="C576" s="45">
        <f>VLOOKUP(A576,'[31]MD agosto datos (2)'!$B$1170:$J$1753,9,0)</f>
        <v>27</v>
      </c>
      <c r="D576" s="35">
        <f>VLOOKUP(A576,'[31]MD agosto datos (2)'!$B$2:$I$585,6,0)</f>
        <v>0</v>
      </c>
      <c r="E576" s="35">
        <f>VLOOKUP(A576,'[31]MD agosto datos (2)'!$B$2:$H$585,7,0)</f>
        <v>0</v>
      </c>
      <c r="F576" s="36">
        <f>VLOOKUP(A576,'[31]MD agosto datos (2)'!$B$2:$I$585,8,0)</f>
        <v>0</v>
      </c>
      <c r="G576" s="35">
        <f t="shared" si="194"/>
        <v>0</v>
      </c>
      <c r="H576" s="35">
        <f t="shared" si="195"/>
        <v>0</v>
      </c>
      <c r="I576" s="35">
        <f>VLOOKUP(A576,'[31]MD agosto datos (2)'!$B$586:$I$1169,6,0)</f>
        <v>0</v>
      </c>
      <c r="J576" s="35">
        <f>VLOOKUP(A576,'[31]MD agosto datos (2)'!$B$586:$I$1169,7,0)</f>
        <v>0</v>
      </c>
      <c r="K576" s="36">
        <f>VLOOKUP(A576,'[31]MD agosto datos (2)'!$B$586:$I$1169,8,0)</f>
        <v>0</v>
      </c>
      <c r="L576" s="40">
        <f t="shared" si="196"/>
        <v>0</v>
      </c>
      <c r="M576" s="41">
        <f t="shared" si="197"/>
        <v>0</v>
      </c>
      <c r="N576" s="35">
        <f>VLOOKUP(A576,'[31]MD agosto datos (2)'!$B$1170:$I$1753,6,0)</f>
        <v>0</v>
      </c>
      <c r="O576" s="35">
        <f>VLOOKUP(A576,'[31]MD agosto datos (2)'!$B$1170:$I$1753,7,0)</f>
        <v>0</v>
      </c>
      <c r="P576" s="36">
        <f>VLOOKUP(A576,'[31]MD agosto datos (2)'!$B$1170:$I$1753,8,0)</f>
        <v>0</v>
      </c>
      <c r="Q576" s="42">
        <f t="shared" si="198"/>
        <v>0</v>
      </c>
      <c r="R576" s="43">
        <f t="shared" si="199"/>
        <v>0</v>
      </c>
      <c r="S576" s="28"/>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row>
    <row r="577" spans="1:63" x14ac:dyDescent="0.25">
      <c r="A577" s="44">
        <v>210337301</v>
      </c>
      <c r="B577" s="46" t="s">
        <v>576</v>
      </c>
      <c r="C577" s="45">
        <f>VLOOKUP(A577,'[31]MD agosto datos (2)'!$B$1170:$J$1753,9,0)</f>
        <v>0.24</v>
      </c>
      <c r="D577" s="35">
        <f>VLOOKUP(A577,'[31]MD agosto datos (2)'!$B$2:$I$585,6,0)</f>
        <v>0</v>
      </c>
      <c r="E577" s="35">
        <f>VLOOKUP(A577,'[31]MD agosto datos (2)'!$B$2:$H$585,7,0)</f>
        <v>7250</v>
      </c>
      <c r="F577" s="36">
        <f>VLOOKUP(A577,'[31]MD agosto datos (2)'!$B$2:$I$585,8,0)</f>
        <v>0</v>
      </c>
      <c r="G577" s="35">
        <f t="shared" ref="G577:G582" si="201">+D577+E577+F577</f>
        <v>7250</v>
      </c>
      <c r="H577" s="35">
        <f t="shared" ref="H577:H582" si="202">+G577*C577</f>
        <v>1740</v>
      </c>
      <c r="I577" s="35">
        <f>VLOOKUP(A577,'[31]MD agosto datos (2)'!$B$586:$I$1169,6,0)</f>
        <v>0</v>
      </c>
      <c r="J577" s="35">
        <f>VLOOKUP(A577,'[31]MD agosto datos (2)'!$B$586:$I$1169,7,0)</f>
        <v>0</v>
      </c>
      <c r="K577" s="36">
        <f>VLOOKUP(A577,'[31]MD agosto datos (2)'!$B$586:$I$1169,8,0)</f>
        <v>0</v>
      </c>
      <c r="L577" s="40">
        <f t="shared" ref="L577:L582" si="203">+I577+J577+K577</f>
        <v>0</v>
      </c>
      <c r="M577" s="41">
        <f t="shared" ref="M577:M582" si="204">+L577*C577</f>
        <v>0</v>
      </c>
      <c r="N577" s="35">
        <f>VLOOKUP(A577,'[31]MD agosto datos (2)'!$B$1170:$I$1753,6,0)</f>
        <v>0</v>
      </c>
      <c r="O577" s="35">
        <f>VLOOKUP(A577,'[31]MD agosto datos (2)'!$B$1170:$I$1753,7,0)</f>
        <v>0</v>
      </c>
      <c r="P577" s="36">
        <f>VLOOKUP(A577,'[31]MD agosto datos (2)'!$B$1170:$I$1753,8,0)</f>
        <v>0</v>
      </c>
      <c r="Q577" s="42">
        <f t="shared" ref="Q577:Q582" si="205">+N577+O577+P577</f>
        <v>0</v>
      </c>
      <c r="R577" s="43">
        <f t="shared" ref="R577:R582" si="206">+Q577*C577</f>
        <v>0</v>
      </c>
      <c r="S577" s="28"/>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row>
    <row r="578" spans="1:63" x14ac:dyDescent="0.25">
      <c r="A578" s="44">
        <v>210345001</v>
      </c>
      <c r="B578" s="46" t="s">
        <v>577</v>
      </c>
      <c r="C578" s="45">
        <f>VLOOKUP(A578,'[31]MD agosto datos (2)'!$B$1170:$J$1753,9,0)</f>
        <v>750</v>
      </c>
      <c r="D578" s="35">
        <f>VLOOKUP(A578,'[31]MD agosto datos (2)'!$B$2:$I$585,6,0)</f>
        <v>21</v>
      </c>
      <c r="E578" s="35">
        <f>VLOOKUP(A578,'[31]MD agosto datos (2)'!$B$2:$H$585,7,0)</f>
        <v>13</v>
      </c>
      <c r="F578" s="36">
        <f>VLOOKUP(A578,'[31]MD agosto datos (2)'!$B$2:$I$585,8,0)</f>
        <v>0</v>
      </c>
      <c r="G578" s="35">
        <f t="shared" si="201"/>
        <v>34</v>
      </c>
      <c r="H578" s="35">
        <f t="shared" si="202"/>
        <v>25500</v>
      </c>
      <c r="I578" s="35">
        <f>VLOOKUP(A578,'[31]MD agosto datos (2)'!$B$586:$I$1169,6,0)</f>
        <v>0</v>
      </c>
      <c r="J578" s="35">
        <f>VLOOKUP(A578,'[31]MD agosto datos (2)'!$B$586:$I$1169,7,0)</f>
        <v>0</v>
      </c>
      <c r="K578" s="36">
        <f>VLOOKUP(A578,'[31]MD agosto datos (2)'!$B$586:$I$1169,8,0)</f>
        <v>0</v>
      </c>
      <c r="L578" s="40">
        <f t="shared" si="203"/>
        <v>0</v>
      </c>
      <c r="M578" s="41">
        <f t="shared" si="204"/>
        <v>0</v>
      </c>
      <c r="N578" s="35">
        <f>VLOOKUP(A578,'[31]MD agosto datos (2)'!$B$1170:$I$1753,6,0)</f>
        <v>0</v>
      </c>
      <c r="O578" s="35">
        <f>VLOOKUP(A578,'[31]MD agosto datos (2)'!$B$1170:$I$1753,7,0)</f>
        <v>0</v>
      </c>
      <c r="P578" s="36">
        <f>VLOOKUP(A578,'[31]MD agosto datos (2)'!$B$1170:$I$1753,8,0)</f>
        <v>10</v>
      </c>
      <c r="Q578" s="42">
        <f t="shared" si="205"/>
        <v>10</v>
      </c>
      <c r="R578" s="43">
        <f t="shared" si="206"/>
        <v>7500</v>
      </c>
      <c r="S578" s="28"/>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row>
    <row r="579" spans="1:63" ht="24" x14ac:dyDescent="0.25">
      <c r="A579" s="44">
        <v>210354001</v>
      </c>
      <c r="B579" s="46" t="s">
        <v>620</v>
      </c>
      <c r="C579" s="45">
        <f>VLOOKUP(A579,'[31]MD agosto datos (2)'!$B$1170:$J$1753,9,0)</f>
        <v>35</v>
      </c>
      <c r="D579" s="35">
        <f>VLOOKUP(A579,'[31]MD agosto datos (2)'!$B$2:$I$585,6,0)</f>
        <v>1490</v>
      </c>
      <c r="E579" s="35">
        <f>VLOOKUP(A579,'[31]MD agosto datos (2)'!$B$2:$H$585,7,0)</f>
        <v>0</v>
      </c>
      <c r="F579" s="36">
        <f>VLOOKUP(A579,'[31]MD agosto datos (2)'!$B$2:$I$585,8,0)</f>
        <v>0</v>
      </c>
      <c r="G579" s="35">
        <f t="shared" si="201"/>
        <v>1490</v>
      </c>
      <c r="H579" s="35">
        <f t="shared" si="202"/>
        <v>52150</v>
      </c>
      <c r="I579" s="35">
        <f>VLOOKUP(A579,'[31]MD agosto datos (2)'!$B$586:$I$1169,6,0)</f>
        <v>80</v>
      </c>
      <c r="J579" s="35">
        <f>VLOOKUP(A579,'[31]MD agosto datos (2)'!$B$586:$I$1169,7,0)</f>
        <v>0</v>
      </c>
      <c r="K579" s="36">
        <f>VLOOKUP(A579,'[31]MD agosto datos (2)'!$B$586:$I$1169,8,0)</f>
        <v>0</v>
      </c>
      <c r="L579" s="40">
        <f t="shared" si="203"/>
        <v>80</v>
      </c>
      <c r="M579" s="41">
        <f t="shared" si="204"/>
        <v>2800</v>
      </c>
      <c r="N579" s="35">
        <f>VLOOKUP(A579,'[31]MD agosto datos (2)'!$B$1170:$I$1753,6,0)</f>
        <v>80</v>
      </c>
      <c r="O579" s="35">
        <f>VLOOKUP(A579,'[31]MD agosto datos (2)'!$B$1170:$I$1753,7,0)</f>
        <v>0</v>
      </c>
      <c r="P579" s="36">
        <f>VLOOKUP(A579,'[31]MD agosto datos (2)'!$B$1170:$I$1753,8,0)</f>
        <v>200</v>
      </c>
      <c r="Q579" s="42">
        <f t="shared" si="205"/>
        <v>280</v>
      </c>
      <c r="R579" s="43">
        <f t="shared" si="206"/>
        <v>9800</v>
      </c>
      <c r="S579" s="28"/>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row>
    <row r="580" spans="1:63" ht="24" x14ac:dyDescent="0.25">
      <c r="A580" s="44">
        <v>210354101</v>
      </c>
      <c r="B580" s="46" t="s">
        <v>621</v>
      </c>
      <c r="C580" s="45">
        <f>VLOOKUP(A580,'[31]MD agosto datos (2)'!$B$1170:$J$1753,9,0)</f>
        <v>44</v>
      </c>
      <c r="D580" s="35">
        <f>VLOOKUP(A580,'[31]MD agosto datos (2)'!$B$2:$I$585,6,0)</f>
        <v>3008</v>
      </c>
      <c r="E580" s="35">
        <f>VLOOKUP(A580,'[31]MD agosto datos (2)'!$B$2:$H$585,7,0)</f>
        <v>0</v>
      </c>
      <c r="F580" s="36">
        <f>VLOOKUP(A580,'[31]MD agosto datos (2)'!$B$2:$I$585,8,0)</f>
        <v>0</v>
      </c>
      <c r="G580" s="35">
        <f t="shared" si="201"/>
        <v>3008</v>
      </c>
      <c r="H580" s="35">
        <f t="shared" si="202"/>
        <v>132352</v>
      </c>
      <c r="I580" s="35">
        <f>VLOOKUP(A580,'[31]MD agosto datos (2)'!$B$586:$I$1169,6,0)</f>
        <v>2128</v>
      </c>
      <c r="J580" s="35">
        <f>VLOOKUP(A580,'[31]MD agosto datos (2)'!$B$586:$I$1169,7,0)</f>
        <v>400</v>
      </c>
      <c r="K580" s="36">
        <f>VLOOKUP(A580,'[31]MD agosto datos (2)'!$B$586:$I$1169,8,0)</f>
        <v>0</v>
      </c>
      <c r="L580" s="40">
        <f t="shared" si="203"/>
        <v>2528</v>
      </c>
      <c r="M580" s="41">
        <f t="shared" si="204"/>
        <v>111232</v>
      </c>
      <c r="N580" s="35">
        <f>VLOOKUP(A580,'[31]MD agosto datos (2)'!$B$1170:$I$1753,6,0)</f>
        <v>704</v>
      </c>
      <c r="O580" s="35">
        <f>VLOOKUP(A580,'[31]MD agosto datos (2)'!$B$1170:$I$1753,7,0)</f>
        <v>340</v>
      </c>
      <c r="P580" s="36">
        <f>VLOOKUP(A580,'[31]MD agosto datos (2)'!$B$1170:$I$1753,8,0)</f>
        <v>0</v>
      </c>
      <c r="Q580" s="42">
        <f t="shared" si="205"/>
        <v>1044</v>
      </c>
      <c r="R580" s="43">
        <f t="shared" si="206"/>
        <v>45936</v>
      </c>
      <c r="S580" s="28"/>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row>
    <row r="581" spans="1:63" ht="24" x14ac:dyDescent="0.25">
      <c r="A581" s="44">
        <v>210354201</v>
      </c>
      <c r="B581" s="46" t="s">
        <v>622</v>
      </c>
      <c r="C581" s="45">
        <f>VLOOKUP(A581,'[31]MD agosto datos (2)'!$B$1170:$J$1753,9,0)</f>
        <v>44</v>
      </c>
      <c r="D581" s="35">
        <f>VLOOKUP(A581,'[31]MD agosto datos (2)'!$B$2:$I$585,6,0)</f>
        <v>0</v>
      </c>
      <c r="E581" s="35">
        <f>VLOOKUP(A581,'[31]MD agosto datos (2)'!$B$2:$H$585,7,0)</f>
        <v>0</v>
      </c>
      <c r="F581" s="36">
        <f>VLOOKUP(A581,'[31]MD agosto datos (2)'!$B$2:$I$585,8,0)</f>
        <v>0</v>
      </c>
      <c r="G581" s="35">
        <f t="shared" si="201"/>
        <v>0</v>
      </c>
      <c r="H581" s="35">
        <f t="shared" si="202"/>
        <v>0</v>
      </c>
      <c r="I581" s="35">
        <f>VLOOKUP(A581,'[31]MD agosto datos (2)'!$B$586:$I$1169,6,0)</f>
        <v>0</v>
      </c>
      <c r="J581" s="35">
        <f>VLOOKUP(A581,'[31]MD agosto datos (2)'!$B$586:$I$1169,7,0)</f>
        <v>0</v>
      </c>
      <c r="K581" s="36">
        <f>VLOOKUP(A581,'[31]MD agosto datos (2)'!$B$586:$I$1169,8,0)</f>
        <v>0</v>
      </c>
      <c r="L581" s="40">
        <f t="shared" si="203"/>
        <v>0</v>
      </c>
      <c r="M581" s="41">
        <f t="shared" si="204"/>
        <v>0</v>
      </c>
      <c r="N581" s="35">
        <f>VLOOKUP(A581,'[31]MD agosto datos (2)'!$B$1170:$I$1753,6,0)</f>
        <v>1440</v>
      </c>
      <c r="O581" s="35">
        <f>VLOOKUP(A581,'[31]MD agosto datos (2)'!$B$1170:$I$1753,7,0)</f>
        <v>0</v>
      </c>
      <c r="P581" s="36">
        <f>VLOOKUP(A581,'[31]MD agosto datos (2)'!$B$1170:$I$1753,8,0)</f>
        <v>0</v>
      </c>
      <c r="Q581" s="42">
        <f t="shared" si="205"/>
        <v>1440</v>
      </c>
      <c r="R581" s="43">
        <f t="shared" si="206"/>
        <v>63360</v>
      </c>
      <c r="S581" s="28"/>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row>
    <row r="582" spans="1:63" x14ac:dyDescent="0.25">
      <c r="A582" s="44">
        <v>210374001</v>
      </c>
      <c r="B582" s="46" t="s">
        <v>578</v>
      </c>
      <c r="C582" s="45">
        <f>VLOOKUP(A582,'[31]MD agosto datos (2)'!$B$1170:$J$1753,9,0)</f>
        <v>19.5</v>
      </c>
      <c r="D582" s="35">
        <f>VLOOKUP(A582,'[31]MD agosto datos (2)'!$B$2:$I$585,6,0)</f>
        <v>2600</v>
      </c>
      <c r="E582" s="35">
        <f>VLOOKUP(A582,'[31]MD agosto datos (2)'!$B$2:$H$585,7,0)</f>
        <v>0</v>
      </c>
      <c r="F582" s="36">
        <f>VLOOKUP(A582,'[31]MD agosto datos (2)'!$B$2:$I$585,8,0)</f>
        <v>0</v>
      </c>
      <c r="G582" s="35">
        <f t="shared" si="201"/>
        <v>2600</v>
      </c>
      <c r="H582" s="35">
        <f t="shared" si="202"/>
        <v>50700</v>
      </c>
      <c r="I582" s="35">
        <f>VLOOKUP(A582,'[31]MD agosto datos (2)'!$B$586:$I$1169,6,0)</f>
        <v>1600</v>
      </c>
      <c r="J582" s="35">
        <f>VLOOKUP(A582,'[31]MD agosto datos (2)'!$B$586:$I$1169,7,0)</f>
        <v>0</v>
      </c>
      <c r="K582" s="36">
        <f>VLOOKUP(A582,'[31]MD agosto datos (2)'!$B$586:$I$1169,8,0)</f>
        <v>0</v>
      </c>
      <c r="L582" s="40">
        <f t="shared" si="203"/>
        <v>1600</v>
      </c>
      <c r="M582" s="41">
        <f t="shared" si="204"/>
        <v>31200</v>
      </c>
      <c r="N582" s="35">
        <f>VLOOKUP(A582,'[31]MD agosto datos (2)'!$B$1170:$I$1753,6,0)</f>
        <v>1500</v>
      </c>
      <c r="O582" s="35">
        <f>VLOOKUP(A582,'[31]MD agosto datos (2)'!$B$1170:$I$1753,7,0)</f>
        <v>0</v>
      </c>
      <c r="P582" s="36">
        <f>VLOOKUP(A582,'[31]MD agosto datos (2)'!$B$1170:$I$1753,8,0)</f>
        <v>0</v>
      </c>
      <c r="Q582" s="42">
        <f t="shared" si="205"/>
        <v>1500</v>
      </c>
      <c r="R582" s="43">
        <f t="shared" si="206"/>
        <v>29250</v>
      </c>
      <c r="S582" s="28"/>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row>
    <row r="583" spans="1:63" ht="15.75" x14ac:dyDescent="0.25">
      <c r="A583" s="48"/>
      <c r="B583" s="49" t="s">
        <v>623</v>
      </c>
      <c r="C583" s="50" t="s">
        <v>594</v>
      </c>
      <c r="D583" s="14">
        <f>SUM(D2:D582)</f>
        <v>34432927</v>
      </c>
      <c r="E583" s="14">
        <f t="shared" ref="E583:R583" si="207">SUM(E2:E582)</f>
        <v>3238471</v>
      </c>
      <c r="F583" s="14">
        <f t="shared" si="207"/>
        <v>2761332</v>
      </c>
      <c r="G583" s="14">
        <f t="shared" si="207"/>
        <v>40432730</v>
      </c>
      <c r="H583" s="51">
        <f t="shared" si="207"/>
        <v>31512584.770720005</v>
      </c>
      <c r="I583" s="14">
        <f t="shared" si="207"/>
        <v>26652196</v>
      </c>
      <c r="J583" s="14">
        <f t="shared" si="207"/>
        <v>3270649</v>
      </c>
      <c r="K583" s="14">
        <f t="shared" si="207"/>
        <v>2861378</v>
      </c>
      <c r="L583" s="14">
        <f t="shared" si="207"/>
        <v>32784223</v>
      </c>
      <c r="M583" s="51">
        <f t="shared" si="207"/>
        <v>25657989.384760004</v>
      </c>
      <c r="N583" s="14">
        <f t="shared" si="207"/>
        <v>24733585</v>
      </c>
      <c r="O583" s="14">
        <f t="shared" si="207"/>
        <v>3195801</v>
      </c>
      <c r="P583" s="14">
        <f t="shared" si="207"/>
        <v>3941172</v>
      </c>
      <c r="Q583" s="51">
        <f t="shared" si="207"/>
        <v>31870558</v>
      </c>
      <c r="R583" s="14">
        <f t="shared" si="207"/>
        <v>24230362.034759998</v>
      </c>
      <c r="S583" s="8"/>
    </row>
    <row r="584" spans="1:63" ht="15.75" x14ac:dyDescent="0.25">
      <c r="A584" s="9"/>
      <c r="B584" s="10"/>
      <c r="C584" s="11"/>
      <c r="D584" s="29"/>
      <c r="E584" s="29"/>
      <c r="F584" s="30"/>
      <c r="G584" s="12"/>
      <c r="H584" s="29"/>
      <c r="I584" s="31"/>
      <c r="J584" s="31"/>
      <c r="K584" s="32"/>
      <c r="L584" s="12"/>
      <c r="M584" s="33"/>
      <c r="N584" s="31"/>
      <c r="O584" s="31"/>
      <c r="P584" s="32"/>
      <c r="Q584" s="13"/>
      <c r="R584" s="34"/>
      <c r="S584" s="8"/>
    </row>
  </sheetData>
  <conditionalFormatting sqref="B2:B3">
    <cfRule type="duplicateValues" dxfId="3" priority="3"/>
  </conditionalFormatting>
  <conditionalFormatting sqref="B4:B7">
    <cfRule type="duplicateValues" dxfId="2" priority="7"/>
  </conditionalFormatting>
  <conditionalFormatting sqref="B583:B584">
    <cfRule type="duplicateValues" dxfId="1" priority="13"/>
  </conditionalFormatting>
  <conditionalFormatting sqref="B2:B584">
    <cfRule type="duplicateValues" dxfId="0" priority="14"/>
  </conditionalFormatting>
  <pageMargins left="0.25" right="0.25" top="0.75" bottom="0.75" header="0.3" footer="0.3"/>
  <pageSetup paperSize="140" scale="3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MQ DE INVENTARIO 2026</vt:lpstr>
      <vt:lpstr>'CUADRO MQ DE INVENTARIO 2026'!Área_de_impresión</vt:lpstr>
      <vt:lpstr>'CUADRO MQ DE INVENTARIO 2026'!Títulos_a_imprimir</vt:lpstr>
    </vt:vector>
  </TitlesOfParts>
  <Company>CSS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Cardoze, Yerenis</dc:creator>
  <cp:lastModifiedBy>Gómez, Julio</cp:lastModifiedBy>
  <cp:lastPrinted>2026-10-15T13:47:34Z</cp:lastPrinted>
  <dcterms:created xsi:type="dcterms:W3CDTF">2026-07-30T16:27:09Z</dcterms:created>
  <dcterms:modified xsi:type="dcterms:W3CDTF">2026-10-15T13:48:00Z</dcterms:modified>
</cp:coreProperties>
</file>