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2025\2025\Datos abiertos\REVISIONES DE PLANOS DE URB ETAPA ANTEPROYECTO Y CONSTRUC\JUNIO 2025\CONSTRUCCIÓN\"/>
    </mc:Choice>
  </mc:AlternateContent>
  <bookViews>
    <workbookView xWindow="-120" yWindow="-120" windowWidth="20730" windowHeight="11160"/>
  </bookViews>
  <sheets>
    <sheet name="CONSTRUCCIÓN  - JUNIO - 2025" sheetId="2" r:id="rId1"/>
    <sheet name="COMPENDIO-21" sheetId="3" state="hidden" r:id="rId2"/>
    <sheet name="V.B- INCP" sheetId="4" state="hidden" r:id="rId3"/>
    <sheet name="Hoja3" sheetId="11" state="hidden" r:id="rId4"/>
    <sheet name="ANT- CONST" sheetId="5" state="hidden" r:id="rId5"/>
    <sheet name="TRAMITACIONES.PMA-21" sheetId="6" state="hidden" r:id="rId6"/>
    <sheet name="RB-2-RBS" sheetId="7" state="hidden" r:id="rId7"/>
    <sheet name="CONTROL DE PLANOS APRB. A NIVEL" sheetId="10" state="hidden" r:id="rId8"/>
    <sheet name="PRESC.- VIRT" sheetId="8" state="hidden" r:id="rId9"/>
    <sheet name="ANTAI" sheetId="9" state="hidden" r:id="rId10"/>
    <sheet name="Hoja1" sheetId="12" state="hidden" r:id="rId11"/>
  </sheets>
  <definedNames>
    <definedName name="_xlnm.Print_Area" localSheetId="9">ANTAI!$A$1:$Q$13</definedName>
    <definedName name="_xlnm.Print_Area" localSheetId="0">'CONSTRUCCIÓN  - JUNIO - 2025'!$A$6:$H$18</definedName>
    <definedName name="_xlnm.Print_Area" localSheetId="8">'PRESC.- VIRT'!$A$1:$K$28</definedName>
    <definedName name="_xlnm.Print_Area" localSheetId="6">'RB-2-RBS'!$A$1:$I$25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31" i="6" l="1"/>
  <c r="F13" i="3" l="1"/>
  <c r="G13" i="3"/>
  <c r="H13" i="3"/>
  <c r="I13" i="3"/>
  <c r="C13" i="3"/>
  <c r="B13" i="3"/>
  <c r="D13" i="3"/>
  <c r="E13" i="3"/>
  <c r="J13" i="3"/>
  <c r="K13" i="3"/>
  <c r="L13" i="3"/>
  <c r="M13" i="3"/>
  <c r="V13" i="3" l="1"/>
  <c r="W13" i="3"/>
  <c r="X13" i="3"/>
  <c r="Y13" i="3"/>
  <c r="Z13" i="3"/>
  <c r="AA13" i="3"/>
  <c r="G15" i="6" l="1"/>
  <c r="I13" i="7"/>
  <c r="N13" i="3"/>
  <c r="O13" i="3"/>
  <c r="P13" i="3"/>
  <c r="Q13" i="3"/>
  <c r="R13" i="3"/>
  <c r="S13" i="3"/>
  <c r="T13" i="3"/>
  <c r="U13" i="3"/>
  <c r="AB13" i="3"/>
  <c r="AC13" i="3"/>
  <c r="AD13" i="3"/>
  <c r="AE13" i="3"/>
  <c r="AF13" i="3"/>
  <c r="AG13" i="3"/>
  <c r="AH13" i="3"/>
  <c r="AI13" i="3"/>
  <c r="AJ13" i="3"/>
  <c r="AK13" i="3"/>
  <c r="G22" i="4" l="1"/>
  <c r="C22" i="4"/>
  <c r="F15" i="6" l="1"/>
  <c r="I25" i="7"/>
  <c r="F31" i="6"/>
  <c r="E31" i="6" l="1"/>
  <c r="E15" i="6"/>
  <c r="D31" i="6" l="1"/>
  <c r="D10" i="10"/>
  <c r="G21" i="5" l="1"/>
  <c r="G22" i="5"/>
  <c r="C21" i="5"/>
  <c r="C22" i="5"/>
  <c r="D15" i="6" l="1"/>
  <c r="C31" i="6" l="1"/>
  <c r="C15" i="6"/>
  <c r="AN12" i="3" l="1"/>
  <c r="AM12" i="3"/>
  <c r="AL12" i="3"/>
  <c r="AL9" i="3"/>
  <c r="B31" i="6" l="1"/>
  <c r="AL11" i="3" l="1"/>
  <c r="AM11" i="3"/>
  <c r="AN11" i="3"/>
  <c r="B15" i="6"/>
  <c r="K20" i="12" l="1"/>
  <c r="K19" i="12"/>
  <c r="K17" i="12" l="1"/>
  <c r="K16" i="12"/>
  <c r="K15" i="12"/>
  <c r="K14" i="12"/>
  <c r="K13" i="12"/>
  <c r="K12" i="12"/>
  <c r="K11" i="12"/>
  <c r="K10" i="12"/>
  <c r="K9" i="12"/>
  <c r="G19" i="12"/>
  <c r="C19" i="12"/>
  <c r="G20" i="12"/>
  <c r="C20" i="12"/>
  <c r="K8" i="12"/>
  <c r="AO12" i="3" l="1"/>
  <c r="K14" i="5" l="1"/>
  <c r="AM9" i="3" l="1"/>
  <c r="AN9" i="3"/>
  <c r="AO9" i="3"/>
  <c r="AO11" i="3" l="1"/>
  <c r="AL10" i="3"/>
  <c r="AL13" i="3" s="1"/>
  <c r="AM10" i="3"/>
  <c r="AM13" i="3" s="1"/>
  <c r="AN10" i="3"/>
  <c r="AN13" i="3" s="1"/>
  <c r="AO10" i="3"/>
  <c r="AO13" i="3" l="1"/>
  <c r="K18" i="4"/>
  <c r="K13" i="5" l="1"/>
  <c r="R8" i="10" l="1"/>
  <c r="K11" i="4" l="1"/>
  <c r="K19" i="4" l="1"/>
  <c r="K12" i="5" l="1"/>
  <c r="K20" i="4" l="1"/>
  <c r="K17" i="4"/>
  <c r="K16" i="4"/>
  <c r="K15" i="4"/>
  <c r="K14" i="4"/>
  <c r="K13" i="4"/>
  <c r="K22" i="4"/>
  <c r="N30" i="6" l="1"/>
  <c r="N29" i="6"/>
  <c r="N28" i="6"/>
  <c r="N27" i="6"/>
  <c r="N31" i="6" l="1"/>
  <c r="K20" i="5"/>
  <c r="K19" i="5"/>
  <c r="C23" i="4" l="1"/>
  <c r="K21" i="5"/>
  <c r="K11" i="5"/>
  <c r="N14" i="6" l="1"/>
  <c r="N13" i="6"/>
  <c r="N12" i="6"/>
  <c r="N11" i="6"/>
  <c r="K18" i="5"/>
  <c r="K17" i="5"/>
  <c r="K16" i="5"/>
  <c r="K22" i="5" l="1"/>
  <c r="N15" i="6"/>
  <c r="K12" i="4"/>
  <c r="G23" i="4"/>
  <c r="K23" i="4" s="1"/>
</calcChain>
</file>

<file path=xl/sharedStrings.xml><?xml version="1.0" encoding="utf-8"?>
<sst xmlns="http://schemas.openxmlformats.org/spreadsheetml/2006/main" count="419" uniqueCount="213">
  <si>
    <t>MINISTERIO DE VIVIENDA Y ORDENAMIENTO TERRITORIAL</t>
  </si>
  <si>
    <t>DIRECCION NACIONAL DE VENTANILLA ÚNICA</t>
  </si>
  <si>
    <t>No. Control</t>
  </si>
  <si>
    <t>Nombre  del Proyecto</t>
  </si>
  <si>
    <t>Fecha de Ingreso</t>
  </si>
  <si>
    <t>Fecha de Revisión</t>
  </si>
  <si>
    <t>Provincia</t>
  </si>
  <si>
    <t>Distrito</t>
  </si>
  <si>
    <t>Corregimiento</t>
  </si>
  <si>
    <t>Norma</t>
  </si>
  <si>
    <t>Cant. de Lotes</t>
  </si>
  <si>
    <t>COCLÉ</t>
  </si>
  <si>
    <t>LOS SANTOS</t>
  </si>
  <si>
    <t>ANTEPROYECTO</t>
  </si>
  <si>
    <t>CONSTRUCCION</t>
  </si>
  <si>
    <t>VISTO BUENO-URB.</t>
  </si>
  <si>
    <t>INSCRIPCION URB.</t>
  </si>
  <si>
    <t>TOTAL</t>
  </si>
  <si>
    <t>Ministerio de Vivienda y Ordenamiento Territorial</t>
  </si>
  <si>
    <t>Vice ministerio de Ordenamiento Territorial</t>
  </si>
  <si>
    <t>Dirección Nacional de Ventanilla Única.</t>
  </si>
  <si>
    <t>REGIONAL</t>
  </si>
  <si>
    <t>TIPO DE TRAMITES</t>
  </si>
  <si>
    <t>TOTAL RECIBIDO        POR UNIDAD ADMINISTRATIVA</t>
  </si>
  <si>
    <t>VISTO BUENO</t>
  </si>
  <si>
    <t>INSCRIPCION</t>
  </si>
  <si>
    <t xml:space="preserve">Recibido </t>
  </si>
  <si>
    <t>Suspendido</t>
  </si>
  <si>
    <t>HERRERA</t>
  </si>
  <si>
    <t>PANAMA OESTE</t>
  </si>
  <si>
    <t>VERAGUAS</t>
  </si>
  <si>
    <t>PANAMÁ (SEDE)</t>
  </si>
  <si>
    <t>TOTAL REVISADO</t>
  </si>
  <si>
    <t>TOTAL DE TRÁMITES</t>
  </si>
  <si>
    <t xml:space="preserve">TOTAL REVISADO </t>
  </si>
  <si>
    <t>Vice Ministerio de Ordenamiento Territorial</t>
  </si>
  <si>
    <t>ESTAPA DE APROBACION</t>
  </si>
  <si>
    <t>TOTAL DE TRAMITACIONES</t>
  </si>
  <si>
    <t>CONSTRUCCIÓN</t>
  </si>
  <si>
    <t>ETAPA DE REVISIÓN</t>
  </si>
  <si>
    <t>PROMEDIO MENSUAL</t>
  </si>
  <si>
    <t>Nota:    El tiempo calculado es en días calendarios hábiles</t>
  </si>
  <si>
    <t>MINISTERIO DE VIVIENDA Y OREDENAMIENTO TERRITORIAL</t>
  </si>
  <si>
    <t>MINISTRERIO DE VIVIENDA Y OREDENAMIENTO TERRITORIAL</t>
  </si>
  <si>
    <t>Fecha de Revisión y Salida</t>
  </si>
  <si>
    <t>TIEMPO PROMEDIO - DURACIÓN DEL PROCESO DE REVISIÓN DE URBANIZACIONES EN LAS DISTINTAS ETAPAS</t>
  </si>
  <si>
    <t>PROYECTOS REVISADOS CON NORMA RBS- RB-2, A NIVEL NACIONAL</t>
  </si>
  <si>
    <t xml:space="preserve"> </t>
  </si>
  <si>
    <t>Tiempo por  tipo de Trámite</t>
  </si>
  <si>
    <t xml:space="preserve">     </t>
  </si>
  <si>
    <t>PROVINCIA DE COCLÉ</t>
  </si>
  <si>
    <t>PROVINCIA DE HERRERA</t>
  </si>
  <si>
    <t>PROVINCIA DE LOS SANTOS</t>
  </si>
  <si>
    <t>PROVINCIA DE PANAMÁ SEDE</t>
  </si>
  <si>
    <t>PROVINCIA DE BOCAS DEL TORO</t>
  </si>
  <si>
    <t>RECB. PRENC.</t>
  </si>
  <si>
    <t>RECB. DIGITAL</t>
  </si>
  <si>
    <t>SUSP.</t>
  </si>
  <si>
    <t>PEND/REV</t>
  </si>
  <si>
    <t>PROVINCIA DE PANAMÁ OESTE</t>
  </si>
  <si>
    <t>CHIRIQUI</t>
  </si>
  <si>
    <t>DARIEN</t>
  </si>
  <si>
    <t>BOCAS DEL TORO</t>
  </si>
  <si>
    <t>COLON</t>
  </si>
  <si>
    <t>TOTAL RCB.</t>
  </si>
  <si>
    <t>PEND/ REV</t>
  </si>
  <si>
    <t>TOTAL DE RECB.</t>
  </si>
  <si>
    <t>TOTAL RECB.</t>
  </si>
  <si>
    <t>NOMBRE DEL PROYECTO</t>
  </si>
  <si>
    <t>PROVINCIA</t>
  </si>
  <si>
    <t>DISTRITO</t>
  </si>
  <si>
    <t>CORREGIMIENTO</t>
  </si>
  <si>
    <t>NORMA</t>
  </si>
  <si>
    <t>CANTIDAD DE LOTES</t>
  </si>
  <si>
    <t>Pend/Rev.</t>
  </si>
  <si>
    <t xml:space="preserve">                                                   </t>
  </si>
  <si>
    <t>PROVINCIA DE VERAGUAS</t>
  </si>
  <si>
    <t>FAVO.</t>
  </si>
  <si>
    <t>FAV</t>
  </si>
  <si>
    <t>FAVO..</t>
  </si>
  <si>
    <t>MINISTERIO DE VIVIENDA</t>
  </si>
  <si>
    <t>VICEMINISTERIO DE ORDENAMIENTO TERRITORIAL</t>
  </si>
  <si>
    <t>DIRECCIÓN NACIONAL DE VENTANILLA ÚNICA</t>
  </si>
  <si>
    <t>PROVINCIA DE CHIRIQUÍ</t>
  </si>
  <si>
    <t>TIPO DE APROBACIÓN</t>
  </si>
  <si>
    <t>Favorable</t>
  </si>
  <si>
    <t>Pend/Rev</t>
  </si>
  <si>
    <t xml:space="preserve">NOMBRE </t>
  </si>
  <si>
    <t xml:space="preserve">TOTAL </t>
  </si>
  <si>
    <t>I</t>
  </si>
  <si>
    <t>favorable presencial</t>
  </si>
  <si>
    <t>suspendido presencial</t>
  </si>
  <si>
    <t>Total ingresado</t>
  </si>
  <si>
    <t>Recb. presencial</t>
  </si>
  <si>
    <t>Recb. digital</t>
  </si>
  <si>
    <t>favorable dig</t>
  </si>
  <si>
    <t>suspendidos dig</t>
  </si>
  <si>
    <t>ATEPROYECTOS</t>
  </si>
  <si>
    <t>CONSTRUCION FINAL</t>
  </si>
  <si>
    <t>REVISIÓN DE CONSTRUCCIÓN- RBS- SEDE PANAMÁ</t>
  </si>
  <si>
    <t>REVISIÓN DE Anteproyecto RBS- Sede Panamá</t>
  </si>
  <si>
    <t>PANAMÁ OESTE</t>
  </si>
  <si>
    <t>COMPENDIO DE TRAMITACIONES RECIBIDAS SOLO REGISTRADO FAVORABLE-  MIVIOT</t>
  </si>
  <si>
    <t>DESGLOSE DE PLANOS ANTEPROYECTOS REGISTRADO EN LAS REGIONALES Y SEDE PANAMÁ</t>
  </si>
  <si>
    <t>enr-2023</t>
  </si>
  <si>
    <t>TOTAL DE PLANOS RECIBIDOS</t>
  </si>
  <si>
    <t>TOTAL DE REVISIONES FAVORABLES POR TIPO DE TRÁMITES</t>
  </si>
  <si>
    <t>TOTAL DE PLANOS SUSPENDIDOS</t>
  </si>
  <si>
    <t>PENDIENTE POR REVISIÓN Y EN CONSULTA</t>
  </si>
  <si>
    <t>canalSolicitud</t>
  </si>
  <si>
    <t>resueltas</t>
  </si>
  <si>
    <t>negadas</t>
  </si>
  <si>
    <t>enTramite</t>
  </si>
  <si>
    <t>porSexoFemenino</t>
  </si>
  <si>
    <t>porSexoMasculino</t>
  </si>
  <si>
    <t>porEmpresaGrupo</t>
  </si>
  <si>
    <t>porPersonasDiscapacitadas</t>
  </si>
  <si>
    <t>porEtniaIndigena</t>
  </si>
  <si>
    <t>porEtniaAfroantillana</t>
  </si>
  <si>
    <t>porEtniaMestiza</t>
  </si>
  <si>
    <t>porEtniaMulato</t>
  </si>
  <si>
    <t>porEtniaBlanco</t>
  </si>
  <si>
    <t>porOtrosOrigenes</t>
  </si>
  <si>
    <t>porEdadEntre18y64</t>
  </si>
  <si>
    <t>porEdadMayorA64</t>
  </si>
  <si>
    <t>plataforma de solicitudes internas</t>
  </si>
  <si>
    <t>presencial</t>
  </si>
  <si>
    <t>por correo</t>
  </si>
  <si>
    <t>antai smart cid</t>
  </si>
  <si>
    <t>cantidad Recibida</t>
  </si>
  <si>
    <t xml:space="preserve">PANAMÁ </t>
  </si>
  <si>
    <t xml:space="preserve"> LOS SANTOS</t>
  </si>
  <si>
    <t xml:space="preserve"> HERRERA</t>
  </si>
  <si>
    <t xml:space="preserve"> VERAGUAS</t>
  </si>
  <si>
    <t xml:space="preserve"> CHIRIQUI</t>
  </si>
  <si>
    <t xml:space="preserve"> BOCAS DEL TORO</t>
  </si>
  <si>
    <t>TRAMITACIONES DE ANTEPROYECTO Y CONTRUCCION A NIVEL NACIONAL</t>
  </si>
  <si>
    <t>C/P DIGILES</t>
  </si>
  <si>
    <t>TRAMITACIONES EN ETAPA DE VISTO BUENO E INSCRIPCIONES A NIVEL NACIONAL POR PROVINCIA</t>
  </si>
  <si>
    <t>C/P PRESENCIAL</t>
  </si>
  <si>
    <t>TRAMITES</t>
  </si>
  <si>
    <t>Enero_24</t>
  </si>
  <si>
    <t>Febrero_24</t>
  </si>
  <si>
    <t>Marzo_24</t>
  </si>
  <si>
    <t>Abril_24</t>
  </si>
  <si>
    <t>Mayo_24</t>
  </si>
  <si>
    <t>Junio_24</t>
  </si>
  <si>
    <t>Julio_24</t>
  </si>
  <si>
    <t>Septiembre_24</t>
  </si>
  <si>
    <t>Octubre_24</t>
  </si>
  <si>
    <t>Noviembre_24</t>
  </si>
  <si>
    <t>Diciembre_24</t>
  </si>
  <si>
    <t>Ene_24</t>
  </si>
  <si>
    <t>Febr_24</t>
  </si>
  <si>
    <t>Marz_24</t>
  </si>
  <si>
    <t>Abr_24</t>
  </si>
  <si>
    <t>May_24</t>
  </si>
  <si>
    <t>Jun_24</t>
  </si>
  <si>
    <t>Jul_24</t>
  </si>
  <si>
    <t>Agost_24</t>
  </si>
  <si>
    <t>Sept_24</t>
  </si>
  <si>
    <t>Oct_24</t>
  </si>
  <si>
    <t>Nov._24</t>
  </si>
  <si>
    <t>Dic_24</t>
  </si>
  <si>
    <t>COLÓN</t>
  </si>
  <si>
    <t>CHIRIQUÍ</t>
  </si>
  <si>
    <t>AÑO 2025</t>
  </si>
  <si>
    <t xml:space="preserve"> SOLO MIVIOT-2025</t>
  </si>
  <si>
    <t>DARIÉN</t>
  </si>
  <si>
    <t>MAYO</t>
  </si>
  <si>
    <t>SANTIAGO</t>
  </si>
  <si>
    <t>RBS</t>
  </si>
  <si>
    <t>RE</t>
  </si>
  <si>
    <t>LA CHORRERA</t>
  </si>
  <si>
    <t>JUNIO</t>
  </si>
  <si>
    <t>TOTAL APROBADO   PROYECTOS</t>
  </si>
  <si>
    <t>COMPENDIO ESTADÍSTICO DE TRÁMITES A NIVEL NACIONAL CORRESPONDIENTE AL MES DE JUNIO 2025</t>
  </si>
  <si>
    <t>ANTÓN</t>
  </si>
  <si>
    <t>RÍO HATO</t>
  </si>
  <si>
    <t>VILLAS DE ENSUEÑO</t>
  </si>
  <si>
    <t>30/05/20025</t>
  </si>
  <si>
    <t>EL ARADO</t>
  </si>
  <si>
    <t>PASEO VERDE-LOTIFICACIÓN URBANIZACIÓN CORONADO V I P</t>
  </si>
  <si>
    <t>CHAME</t>
  </si>
  <si>
    <t>NUEVA GORGONA</t>
  </si>
  <si>
    <t>R3-BD</t>
  </si>
  <si>
    <t>1063-2025</t>
  </si>
  <si>
    <t>0501-2025</t>
  </si>
  <si>
    <t>1322-2025</t>
  </si>
  <si>
    <t>URBANIZACIÓN EL LIMÓN- ETAPA 1</t>
  </si>
  <si>
    <t>RESIDENCIAL BELLO HORIZONTE</t>
  </si>
  <si>
    <t>ALTOS DEL LIMÓN</t>
  </si>
  <si>
    <t>NATA</t>
  </si>
  <si>
    <t>CAPELLANÍA</t>
  </si>
  <si>
    <t>´NATA</t>
  </si>
  <si>
    <t>CAPALLANÍA</t>
  </si>
  <si>
    <t>RODRÍGO LUQUE</t>
  </si>
  <si>
    <t>RB2</t>
  </si>
  <si>
    <t>R2</t>
  </si>
  <si>
    <t>SUMMER HILL SANTA CLARA S,A.</t>
  </si>
  <si>
    <t>RESIDENCIAL NUEVA HOLANDA ETAPA 2</t>
  </si>
  <si>
    <t>REVISIÓN DE Anteproyecto RBS- Privincias Centrales</t>
  </si>
  <si>
    <t>NO SE REGISTRO NADA EN ESTE MES- RBS</t>
  </si>
  <si>
    <t>REVISIÓN DE Anteproyecto RBS- Regional de Chiriqui</t>
  </si>
  <si>
    <t>PLANOS APROBADOS 3</t>
  </si>
  <si>
    <t>NO SE RECIBIO NADA CON LA NORMA RBS</t>
  </si>
  <si>
    <t>No.</t>
  </si>
  <si>
    <t>06/23/2025</t>
  </si>
  <si>
    <t>06/25/2025</t>
  </si>
  <si>
    <t>FECHA  DE REVISIÓN Y SALIDA</t>
  </si>
  <si>
    <t>ATALAYA (CABECERA)</t>
  </si>
  <si>
    <t>REVISIÓN DE PLANOS DE URBANIZACIONES EN ETAPA DE  CONSTRUCCIÓN JUNIO 2025</t>
  </si>
  <si>
    <t>ATALAYA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</si>
</sst>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Goudy Old Style"/>
      <family val="1"/>
    </font>
    <font>
      <b/>
      <sz val="14"/>
      <name val="Goudy Old Style"/>
      <family val="1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name val="Goudy Old Style"/>
      <family val="1"/>
    </font>
    <font>
      <b/>
      <sz val="10"/>
      <name val="Bookman Old Style"/>
      <family val="1"/>
    </font>
    <font>
      <sz val="10"/>
      <name val="Bookman Old Style"/>
      <family val="1"/>
    </font>
    <font>
      <b/>
      <sz val="16"/>
      <name val="Bookman Old Style"/>
      <family val="1"/>
    </font>
    <font>
      <sz val="9"/>
      <color theme="1"/>
      <name val="Calibri"/>
      <family val="2"/>
      <scheme val="minor"/>
    </font>
    <font>
      <b/>
      <sz val="12"/>
      <name val="Bookman Old Style"/>
      <family val="1"/>
    </font>
    <font>
      <b/>
      <sz val="18"/>
      <name val="Goudy Old Style"/>
      <family val="1"/>
    </font>
    <font>
      <sz val="9"/>
      <name val="Bookman Old Style"/>
      <family val="1"/>
    </font>
    <font>
      <b/>
      <sz val="11"/>
      <color theme="1"/>
      <name val="Bookman Old Style"/>
      <family val="1"/>
    </font>
    <font>
      <sz val="11"/>
      <name val="Calibri"/>
      <family val="2"/>
      <scheme val="minor"/>
    </font>
    <font>
      <sz val="11"/>
      <name val="Calibri"/>
      <family val="2"/>
    </font>
    <font>
      <sz val="11"/>
      <name val="Arial"/>
      <family val="2"/>
    </font>
    <font>
      <b/>
      <sz val="11"/>
      <name val="Bodoni MT Condensed"/>
      <family val="1"/>
    </font>
    <font>
      <b/>
      <sz val="11"/>
      <name val="Century Schoolbook"/>
      <family val="1"/>
    </font>
    <font>
      <b/>
      <sz val="11"/>
      <color theme="1"/>
      <name val="Century Schoolbook"/>
      <family val="1"/>
    </font>
    <font>
      <sz val="11"/>
      <name val="Bookman Old Style"/>
      <family val="1"/>
    </font>
    <font>
      <b/>
      <sz val="11"/>
      <name val="Bookman Old Style"/>
      <family val="1"/>
    </font>
    <font>
      <b/>
      <sz val="11"/>
      <name val="Goudy Old Style"/>
      <family val="1"/>
    </font>
    <font>
      <b/>
      <sz val="11"/>
      <name val="Arial Narrow"/>
      <family val="2"/>
    </font>
    <font>
      <sz val="11"/>
      <name val="Arial Narrow"/>
      <family val="2"/>
    </font>
    <font>
      <b/>
      <sz val="20"/>
      <name val="Goudy Old Style"/>
      <family val="1"/>
    </font>
    <font>
      <sz val="16"/>
      <color theme="1"/>
      <name val="Book Antiqua"/>
      <family val="1"/>
    </font>
    <font>
      <b/>
      <sz val="14"/>
      <color theme="1"/>
      <name val="Calibri"/>
      <family val="2"/>
      <scheme val="minor"/>
    </font>
    <font>
      <b/>
      <sz val="14"/>
      <name val="Bookman Old Style"/>
      <family val="1"/>
    </font>
    <font>
      <sz val="12"/>
      <name val="Bookman Old Style"/>
      <family val="1"/>
    </font>
    <font>
      <sz val="16"/>
      <color theme="1"/>
      <name val="Calibri"/>
      <family val="2"/>
      <scheme val="minor"/>
    </font>
    <font>
      <b/>
      <sz val="14"/>
      <color theme="1"/>
      <name val="Bookman Old Style"/>
      <family val="1"/>
    </font>
    <font>
      <b/>
      <sz val="16"/>
      <color theme="1"/>
      <name val="Arial"/>
      <family val="2"/>
    </font>
    <font>
      <sz val="12"/>
      <color rgb="FFFF0000"/>
      <name val="Calibri"/>
      <family val="2"/>
      <scheme val="minor"/>
    </font>
    <font>
      <b/>
      <sz val="9"/>
      <name val="Bookman Old Style"/>
      <family val="1"/>
    </font>
    <font>
      <sz val="20"/>
      <name val="Bookman Old Style"/>
      <family val="1"/>
    </font>
    <font>
      <b/>
      <sz val="20"/>
      <name val="Bookman Old Style"/>
      <family val="1"/>
    </font>
    <font>
      <b/>
      <sz val="20"/>
      <color theme="1"/>
      <name val="Bookman Old Style"/>
      <family val="1"/>
    </font>
    <font>
      <i/>
      <sz val="22"/>
      <color theme="1"/>
      <name val="Bookman Old Style"/>
      <family val="1"/>
    </font>
    <font>
      <b/>
      <i/>
      <sz val="22"/>
      <color theme="1"/>
      <name val="Bookman Old Style"/>
      <family val="1"/>
    </font>
    <font>
      <b/>
      <sz val="11"/>
      <name val="Arial"/>
      <family val="2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</font>
    <font>
      <b/>
      <sz val="14"/>
      <color theme="1"/>
      <name val="Calibri"/>
      <family val="2"/>
    </font>
    <font>
      <sz val="14"/>
      <color theme="1"/>
      <name val="Calibri"/>
      <family val="2"/>
    </font>
    <font>
      <sz val="24"/>
      <color theme="1"/>
      <name val="Calibri"/>
      <family val="2"/>
    </font>
    <font>
      <sz val="24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0"/>
      <name val="Calibri"/>
      <family val="2"/>
      <scheme val="minor"/>
    </font>
    <font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sz val="12"/>
      <name val="Arial"/>
      <family val="2"/>
    </font>
    <font>
      <b/>
      <sz val="14"/>
      <name val="Calibri"/>
      <family val="2"/>
      <scheme val="minor"/>
    </font>
    <font>
      <sz val="24"/>
      <color rgb="FFFF0000"/>
      <name val="Calibri"/>
      <family val="2"/>
      <scheme val="minor"/>
    </font>
    <font>
      <sz val="14"/>
      <name val="Calibri"/>
      <family val="2"/>
      <scheme val="minor"/>
    </font>
    <font>
      <sz val="11"/>
      <color rgb="FFFF0000"/>
      <name val="Calibri"/>
      <family val="2"/>
      <scheme val="minor"/>
    </font>
    <font>
      <sz val="18"/>
      <color theme="1"/>
      <name val="Arial"/>
      <family val="2"/>
    </font>
    <font>
      <u/>
      <sz val="11"/>
      <color theme="10"/>
      <name val="Calibri"/>
      <family val="2"/>
      <scheme val="minor"/>
    </font>
    <font>
      <u/>
      <sz val="11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/>
        <bgColor indexed="64"/>
      </patternFill>
    </fill>
  </fills>
  <borders count="5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63" fillId="0" borderId="0" applyNumberFormat="0" applyFill="0" applyBorder="0" applyAlignment="0" applyProtection="0"/>
  </cellStyleXfs>
  <cellXfs count="351">
    <xf numFmtId="0" fontId="0" fillId="0" borderId="0" xfId="0"/>
    <xf numFmtId="0" fontId="4" fillId="0" borderId="1" xfId="0" applyFont="1" applyBorder="1" applyAlignment="1">
      <alignment horizontal="center" vertical="justify"/>
    </xf>
    <xf numFmtId="0" fontId="4" fillId="0" borderId="2" xfId="0" applyFont="1" applyBorder="1" applyAlignment="1">
      <alignment horizontal="center" vertical="justify"/>
    </xf>
    <xf numFmtId="0" fontId="4" fillId="0" borderId="2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4" fillId="0" borderId="3" xfId="0" applyFont="1" applyBorder="1" applyAlignment="1">
      <alignment horizontal="center" vertical="justify"/>
    </xf>
    <xf numFmtId="0" fontId="10" fillId="0" borderId="0" xfId="0" applyFont="1" applyAlignment="1">
      <alignment horizontal="center"/>
    </xf>
    <xf numFmtId="0" fontId="12" fillId="2" borderId="0" xfId="0" applyFont="1" applyFill="1" applyAlignment="1">
      <alignment horizontal="center"/>
    </xf>
    <xf numFmtId="0" fontId="13" fillId="2" borderId="3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8" fillId="2" borderId="4" xfId="0" applyFont="1" applyFill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8" fillId="2" borderId="29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14" fillId="0" borderId="3" xfId="0" applyFont="1" applyBorder="1" applyAlignment="1">
      <alignment horizontal="center"/>
    </xf>
    <xf numFmtId="0" fontId="17" fillId="2" borderId="0" xfId="0" applyFont="1" applyFill="1"/>
    <xf numFmtId="0" fontId="21" fillId="2" borderId="3" xfId="0" applyFont="1" applyFill="1" applyBorder="1" applyAlignment="1">
      <alignment horizontal="center"/>
    </xf>
    <xf numFmtId="0" fontId="21" fillId="0" borderId="3" xfId="0" applyFont="1" applyBorder="1" applyAlignment="1">
      <alignment horizontal="center"/>
    </xf>
    <xf numFmtId="0" fontId="22" fillId="5" borderId="3" xfId="0" applyFont="1" applyFill="1" applyBorder="1" applyAlignment="1">
      <alignment horizontal="center"/>
    </xf>
    <xf numFmtId="0" fontId="22" fillId="5" borderId="3" xfId="0" applyFont="1" applyFill="1" applyBorder="1" applyAlignment="1">
      <alignment horizontal="center" vertical="center"/>
    </xf>
    <xf numFmtId="0" fontId="24" fillId="2" borderId="31" xfId="0" applyFont="1" applyFill="1" applyBorder="1" applyAlignment="1">
      <alignment horizontal="center" vertical="center" wrapText="1"/>
    </xf>
    <xf numFmtId="17" fontId="23" fillId="2" borderId="2" xfId="0" applyNumberFormat="1" applyFont="1" applyFill="1" applyBorder="1" applyAlignment="1">
      <alignment horizontal="center" vertical="center"/>
    </xf>
    <xf numFmtId="0" fontId="24" fillId="2" borderId="32" xfId="0" applyFont="1" applyFill="1" applyBorder="1" applyAlignment="1">
      <alignment horizontal="center" vertical="justify"/>
    </xf>
    <xf numFmtId="0" fontId="25" fillId="2" borderId="5" xfId="0" applyFont="1" applyFill="1" applyBorder="1" applyAlignment="1">
      <alignment horizontal="center"/>
    </xf>
    <xf numFmtId="0" fontId="23" fillId="2" borderId="3" xfId="0" applyFont="1" applyFill="1" applyBorder="1" applyAlignment="1">
      <alignment horizontal="center" vertical="center"/>
    </xf>
    <xf numFmtId="164" fontId="23" fillId="2" borderId="3" xfId="0" applyNumberFormat="1" applyFont="1" applyFill="1" applyBorder="1" applyAlignment="1">
      <alignment horizontal="center" vertical="center"/>
    </xf>
    <xf numFmtId="2" fontId="22" fillId="6" borderId="6" xfId="0" applyNumberFormat="1" applyFont="1" applyFill="1" applyBorder="1" applyAlignment="1">
      <alignment horizontal="center"/>
    </xf>
    <xf numFmtId="164" fontId="6" fillId="2" borderId="3" xfId="0" applyNumberFormat="1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24" fillId="3" borderId="10" xfId="0" applyFont="1" applyFill="1" applyBorder="1" applyAlignment="1">
      <alignment horizontal="center" vertical="center"/>
    </xf>
    <xf numFmtId="2" fontId="23" fillId="3" borderId="11" xfId="0" applyNumberFormat="1" applyFont="1" applyFill="1" applyBorder="1" applyAlignment="1">
      <alignment horizontal="center" vertical="center"/>
    </xf>
    <xf numFmtId="2" fontId="22" fillId="3" borderId="12" xfId="0" applyNumberFormat="1" applyFont="1" applyFill="1" applyBorder="1" applyAlignment="1">
      <alignment horizontal="center"/>
    </xf>
    <xf numFmtId="1" fontId="23" fillId="3" borderId="11" xfId="0" applyNumberFormat="1" applyFont="1" applyFill="1" applyBorder="1" applyAlignment="1">
      <alignment horizontal="center" vertical="center"/>
    </xf>
    <xf numFmtId="0" fontId="30" fillId="2" borderId="16" xfId="0" applyFont="1" applyFill="1" applyBorder="1" applyAlignment="1">
      <alignment horizontal="center" vertical="center"/>
    </xf>
    <xf numFmtId="0" fontId="30" fillId="2" borderId="19" xfId="0" applyFont="1" applyFill="1" applyBorder="1" applyAlignment="1">
      <alignment horizontal="center" vertical="center"/>
    </xf>
    <xf numFmtId="0" fontId="30" fillId="2" borderId="19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/>
    </xf>
    <xf numFmtId="0" fontId="0" fillId="0" borderId="3" xfId="0" applyBorder="1"/>
    <xf numFmtId="0" fontId="15" fillId="2" borderId="0" xfId="0" applyFont="1" applyFill="1"/>
    <xf numFmtId="0" fontId="15" fillId="0" borderId="0" xfId="0" applyFont="1"/>
    <xf numFmtId="2" fontId="0" fillId="0" borderId="0" xfId="0" applyNumberFormat="1"/>
    <xf numFmtId="0" fontId="9" fillId="2" borderId="9" xfId="0" applyFont="1" applyFill="1" applyBorder="1" applyAlignment="1">
      <alignment horizontal="center" vertical="center"/>
    </xf>
    <xf numFmtId="0" fontId="34" fillId="0" borderId="0" xfId="0" applyFont="1"/>
    <xf numFmtId="0" fontId="13" fillId="2" borderId="4" xfId="0" applyFont="1" applyFill="1" applyBorder="1" applyAlignment="1">
      <alignment horizontal="center"/>
    </xf>
    <xf numFmtId="0" fontId="30" fillId="2" borderId="8" xfId="0" applyFont="1" applyFill="1" applyBorder="1" applyAlignment="1">
      <alignment horizontal="center" vertical="center" wrapText="1"/>
    </xf>
    <xf numFmtId="0" fontId="36" fillId="2" borderId="3" xfId="0" applyFont="1" applyFill="1" applyBorder="1" applyAlignment="1">
      <alignment horizontal="center" vertical="center"/>
    </xf>
    <xf numFmtId="0" fontId="36" fillId="2" borderId="4" xfId="0" applyFont="1" applyFill="1" applyBorder="1" applyAlignment="1">
      <alignment horizontal="center" vertical="center"/>
    </xf>
    <xf numFmtId="0" fontId="36" fillId="2" borderId="22" xfId="0" applyFont="1" applyFill="1" applyBorder="1" applyAlignment="1">
      <alignment horizontal="center" vertical="center"/>
    </xf>
    <xf numFmtId="0" fontId="36" fillId="2" borderId="3" xfId="0" applyFont="1" applyFill="1" applyBorder="1" applyAlignment="1">
      <alignment horizontal="center" vertical="center" wrapText="1"/>
    </xf>
    <xf numFmtId="0" fontId="36" fillId="2" borderId="8" xfId="0" applyFont="1" applyFill="1" applyBorder="1" applyAlignment="1">
      <alignment horizontal="center" vertical="center" wrapText="1"/>
    </xf>
    <xf numFmtId="0" fontId="4" fillId="0" borderId="43" xfId="0" applyFont="1" applyBorder="1" applyAlignment="1">
      <alignment horizontal="center" vertical="justify"/>
    </xf>
    <xf numFmtId="0" fontId="7" fillId="2" borderId="36" xfId="0" applyFont="1" applyFill="1" applyBorder="1" applyAlignment="1">
      <alignment horizontal="center"/>
    </xf>
    <xf numFmtId="0" fontId="13" fillId="2" borderId="44" xfId="0" applyFont="1" applyFill="1" applyBorder="1" applyAlignment="1">
      <alignment horizontal="center"/>
    </xf>
    <xf numFmtId="0" fontId="13" fillId="2" borderId="18" xfId="0" applyFont="1" applyFill="1" applyBorder="1" applyAlignment="1">
      <alignment horizontal="center"/>
    </xf>
    <xf numFmtId="0" fontId="8" fillId="2" borderId="18" xfId="0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/>
    </xf>
    <xf numFmtId="3" fontId="7" fillId="2" borderId="20" xfId="0" applyNumberFormat="1" applyFont="1" applyFill="1" applyBorder="1" applyAlignment="1">
      <alignment horizontal="center" vertical="center"/>
    </xf>
    <xf numFmtId="3" fontId="7" fillId="2" borderId="25" xfId="0" applyNumberFormat="1" applyFont="1" applyFill="1" applyBorder="1" applyAlignment="1">
      <alignment horizontal="center" vertical="center"/>
    </xf>
    <xf numFmtId="0" fontId="13" fillId="2" borderId="45" xfId="0" applyFont="1" applyFill="1" applyBorder="1" applyAlignment="1">
      <alignment horizontal="center"/>
    </xf>
    <xf numFmtId="0" fontId="13" fillId="2" borderId="32" xfId="0" applyFont="1" applyFill="1" applyBorder="1" applyAlignment="1">
      <alignment horizontal="center"/>
    </xf>
    <xf numFmtId="0" fontId="13" fillId="2" borderId="47" xfId="0" applyFont="1" applyFill="1" applyBorder="1" applyAlignment="1">
      <alignment horizontal="center"/>
    </xf>
    <xf numFmtId="0" fontId="8" fillId="2" borderId="47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/>
    </xf>
    <xf numFmtId="0" fontId="22" fillId="7" borderId="3" xfId="0" applyFont="1" applyFill="1" applyBorder="1" applyAlignment="1">
      <alignment horizontal="center" vertical="center" wrapText="1"/>
    </xf>
    <xf numFmtId="0" fontId="36" fillId="7" borderId="4" xfId="0" applyFont="1" applyFill="1" applyBorder="1" applyAlignment="1">
      <alignment horizontal="center" vertical="center"/>
    </xf>
    <xf numFmtId="0" fontId="36" fillId="7" borderId="3" xfId="0" applyFont="1" applyFill="1" applyBorder="1" applyAlignment="1">
      <alignment horizontal="center" vertical="center"/>
    </xf>
    <xf numFmtId="0" fontId="37" fillId="7" borderId="10" xfId="0" applyFont="1" applyFill="1" applyBorder="1" applyAlignment="1">
      <alignment horizontal="center" vertical="center"/>
    </xf>
    <xf numFmtId="0" fontId="37" fillId="7" borderId="13" xfId="0" applyFont="1" applyFill="1" applyBorder="1" applyAlignment="1">
      <alignment horizontal="center" vertical="center"/>
    </xf>
    <xf numFmtId="0" fontId="37" fillId="7" borderId="3" xfId="0" applyFont="1" applyFill="1" applyBorder="1" applyAlignment="1">
      <alignment horizontal="center" vertical="center"/>
    </xf>
    <xf numFmtId="0" fontId="22" fillId="2" borderId="3" xfId="0" applyFont="1" applyFill="1" applyBorder="1" applyAlignment="1">
      <alignment horizontal="center" vertical="center" wrapText="1"/>
    </xf>
    <xf numFmtId="0" fontId="35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37" fillId="2" borderId="3" xfId="0" applyFont="1" applyFill="1" applyBorder="1" applyAlignment="1">
      <alignment horizontal="center" vertical="center"/>
    </xf>
    <xf numFmtId="0" fontId="37" fillId="2" borderId="14" xfId="0" applyFont="1" applyFill="1" applyBorder="1" applyAlignment="1">
      <alignment horizontal="center" vertical="center"/>
    </xf>
    <xf numFmtId="0" fontId="37" fillId="2" borderId="11" xfId="0" applyFont="1" applyFill="1" applyBorder="1" applyAlignment="1">
      <alignment horizontal="center" vertical="center"/>
    </xf>
    <xf numFmtId="0" fontId="37" fillId="7" borderId="42" xfId="0" applyFont="1" applyFill="1" applyBorder="1" applyAlignment="1">
      <alignment horizontal="center" vertical="center"/>
    </xf>
    <xf numFmtId="0" fontId="13" fillId="6" borderId="7" xfId="0" applyFont="1" applyFill="1" applyBorder="1" applyAlignment="1">
      <alignment horizontal="center"/>
    </xf>
    <xf numFmtId="0" fontId="13" fillId="6" borderId="29" xfId="0" applyFont="1" applyFill="1" applyBorder="1" applyAlignment="1">
      <alignment horizontal="center"/>
    </xf>
    <xf numFmtId="0" fontId="8" fillId="6" borderId="29" xfId="0" applyFont="1" applyFill="1" applyBorder="1" applyAlignment="1">
      <alignment horizontal="center" vertical="center"/>
    </xf>
    <xf numFmtId="0" fontId="8" fillId="6" borderId="7" xfId="0" applyFont="1" applyFill="1" applyBorder="1" applyAlignment="1">
      <alignment horizontal="center" vertical="center"/>
    </xf>
    <xf numFmtId="0" fontId="8" fillId="6" borderId="7" xfId="0" applyFont="1" applyFill="1" applyBorder="1" applyAlignment="1">
      <alignment horizontal="center"/>
    </xf>
    <xf numFmtId="0" fontId="0" fillId="0" borderId="0" xfId="0" applyAlignment="1">
      <alignment vertical="center"/>
    </xf>
    <xf numFmtId="0" fontId="43" fillId="0" borderId="3" xfId="0" applyFont="1" applyBorder="1" applyAlignment="1">
      <alignment horizontal="center"/>
    </xf>
    <xf numFmtId="0" fontId="42" fillId="0" borderId="0" xfId="0" applyFont="1"/>
    <xf numFmtId="17" fontId="0" fillId="0" borderId="3" xfId="0" applyNumberForma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44" fillId="0" borderId="3" xfId="0" applyFont="1" applyBorder="1" applyAlignment="1">
      <alignment horizontal="center"/>
    </xf>
    <xf numFmtId="0" fontId="46" fillId="0" borderId="49" xfId="0" applyFont="1" applyBorder="1" applyAlignment="1">
      <alignment horizontal="center" vertical="center" wrapText="1"/>
    </xf>
    <xf numFmtId="0" fontId="46" fillId="0" borderId="50" xfId="0" applyFont="1" applyBorder="1" applyAlignment="1">
      <alignment horizontal="center" vertical="center" wrapText="1"/>
    </xf>
    <xf numFmtId="0" fontId="46" fillId="0" borderId="15" xfId="0" applyFont="1" applyBorder="1" applyAlignment="1">
      <alignment horizontal="center" vertical="center" wrapText="1"/>
    </xf>
    <xf numFmtId="0" fontId="46" fillId="0" borderId="41" xfId="0" applyFont="1" applyBorder="1" applyAlignment="1">
      <alignment horizontal="center" vertical="center" wrapText="1"/>
    </xf>
    <xf numFmtId="0" fontId="47" fillId="7" borderId="9" xfId="0" applyFont="1" applyFill="1" applyBorder="1" applyAlignment="1">
      <alignment horizontal="center" vertical="center" wrapText="1"/>
    </xf>
    <xf numFmtId="0" fontId="47" fillId="7" borderId="15" xfId="0" applyFont="1" applyFill="1" applyBorder="1" applyAlignment="1">
      <alignment horizontal="center" vertical="center" wrapText="1"/>
    </xf>
    <xf numFmtId="0" fontId="48" fillId="9" borderId="15" xfId="0" applyFont="1" applyFill="1" applyBorder="1" applyAlignment="1">
      <alignment horizontal="center" vertical="center" wrapText="1"/>
    </xf>
    <xf numFmtId="0" fontId="4" fillId="0" borderId="35" xfId="0" applyFont="1" applyBorder="1" applyAlignment="1">
      <alignment horizontal="left" vertical="justify"/>
    </xf>
    <xf numFmtId="0" fontId="33" fillId="0" borderId="0" xfId="0" applyFont="1" applyBorder="1" applyAlignment="1">
      <alignment horizontal="center" vertical="justify"/>
    </xf>
    <xf numFmtId="0" fontId="0" fillId="0" borderId="0" xfId="0" applyFont="1"/>
    <xf numFmtId="3" fontId="7" fillId="0" borderId="3" xfId="0" applyNumberFormat="1" applyFont="1" applyBorder="1" applyAlignment="1">
      <alignment horizontal="center"/>
    </xf>
    <xf numFmtId="0" fontId="22" fillId="2" borderId="8" xfId="0" applyFont="1" applyFill="1" applyBorder="1" applyAlignment="1">
      <alignment horizontal="center" vertical="center" wrapText="1"/>
    </xf>
    <xf numFmtId="0" fontId="36" fillId="11" borderId="17" xfId="0" applyFont="1" applyFill="1" applyBorder="1" applyAlignment="1">
      <alignment horizontal="center" vertical="center"/>
    </xf>
    <xf numFmtId="0" fontId="36" fillId="11" borderId="8" xfId="0" applyFont="1" applyFill="1" applyBorder="1" applyAlignment="1">
      <alignment horizontal="center" vertical="center"/>
    </xf>
    <xf numFmtId="0" fontId="37" fillId="11" borderId="14" xfId="0" applyFont="1" applyFill="1" applyBorder="1" applyAlignment="1">
      <alignment horizontal="center" vertical="center"/>
    </xf>
    <xf numFmtId="0" fontId="36" fillId="12" borderId="17" xfId="0" applyFont="1" applyFill="1" applyBorder="1" applyAlignment="1">
      <alignment horizontal="center" vertical="center"/>
    </xf>
    <xf numFmtId="0" fontId="36" fillId="12" borderId="8" xfId="0" applyFont="1" applyFill="1" applyBorder="1" applyAlignment="1">
      <alignment horizontal="center" vertical="center"/>
    </xf>
    <xf numFmtId="0" fontId="36" fillId="12" borderId="3" xfId="0" applyFont="1" applyFill="1" applyBorder="1" applyAlignment="1">
      <alignment horizontal="center" vertical="center"/>
    </xf>
    <xf numFmtId="0" fontId="37" fillId="12" borderId="14" xfId="0" applyFont="1" applyFill="1" applyBorder="1" applyAlignment="1">
      <alignment horizontal="center" vertical="center"/>
    </xf>
    <xf numFmtId="0" fontId="36" fillId="10" borderId="4" xfId="0" applyFont="1" applyFill="1" applyBorder="1" applyAlignment="1">
      <alignment horizontal="center" vertical="center"/>
    </xf>
    <xf numFmtId="0" fontId="36" fillId="10" borderId="3" xfId="0" applyFont="1" applyFill="1" applyBorder="1" applyAlignment="1">
      <alignment horizontal="center" vertical="center"/>
    </xf>
    <xf numFmtId="0" fontId="36" fillId="13" borderId="4" xfId="0" applyFont="1" applyFill="1" applyBorder="1" applyAlignment="1">
      <alignment horizontal="center" vertical="center"/>
    </xf>
    <xf numFmtId="0" fontId="36" fillId="13" borderId="3" xfId="0" applyFont="1" applyFill="1" applyBorder="1" applyAlignment="1">
      <alignment horizontal="center" vertical="center"/>
    </xf>
    <xf numFmtId="0" fontId="37" fillId="13" borderId="3" xfId="0" applyFont="1" applyFill="1" applyBorder="1" applyAlignment="1">
      <alignment horizontal="center" vertical="center"/>
    </xf>
    <xf numFmtId="0" fontId="36" fillId="14" borderId="4" xfId="0" applyFont="1" applyFill="1" applyBorder="1" applyAlignment="1">
      <alignment horizontal="center" vertical="center"/>
    </xf>
    <xf numFmtId="0" fontId="36" fillId="14" borderId="3" xfId="0" applyFont="1" applyFill="1" applyBorder="1" applyAlignment="1">
      <alignment horizontal="center" vertical="center"/>
    </xf>
    <xf numFmtId="0" fontId="37" fillId="14" borderId="3" xfId="0" applyFont="1" applyFill="1" applyBorder="1" applyAlignment="1">
      <alignment horizontal="center" vertical="center"/>
    </xf>
    <xf numFmtId="0" fontId="38" fillId="7" borderId="3" xfId="0" applyFont="1" applyFill="1" applyBorder="1" applyAlignment="1">
      <alignment horizontal="center" vertical="center"/>
    </xf>
    <xf numFmtId="0" fontId="37" fillId="10" borderId="14" xfId="0" applyFont="1" applyFill="1" applyBorder="1" applyAlignment="1">
      <alignment horizontal="center" vertical="center"/>
    </xf>
    <xf numFmtId="0" fontId="37" fillId="10" borderId="14" xfId="0" applyFont="1" applyFill="1" applyBorder="1" applyAlignment="1">
      <alignment horizontal="center" vertical="center" wrapText="1"/>
    </xf>
    <xf numFmtId="0" fontId="37" fillId="10" borderId="12" xfId="0" applyFont="1" applyFill="1" applyBorder="1" applyAlignment="1">
      <alignment horizontal="center" vertical="center"/>
    </xf>
    <xf numFmtId="0" fontId="36" fillId="10" borderId="3" xfId="0" applyFont="1" applyFill="1" applyBorder="1" applyAlignment="1">
      <alignment horizontal="center" vertical="center" wrapText="1"/>
    </xf>
    <xf numFmtId="0" fontId="36" fillId="10" borderId="8" xfId="0" applyFont="1" applyFill="1" applyBorder="1" applyAlignment="1">
      <alignment horizontal="center" vertical="center" wrapText="1"/>
    </xf>
    <xf numFmtId="0" fontId="52" fillId="2" borderId="3" xfId="0" applyFont="1" applyFill="1" applyBorder="1" applyAlignment="1">
      <alignment horizontal="center" vertical="center"/>
    </xf>
    <xf numFmtId="0" fontId="36" fillId="12" borderId="4" xfId="0" applyFont="1" applyFill="1" applyBorder="1" applyAlignment="1">
      <alignment horizontal="center" vertical="center"/>
    </xf>
    <xf numFmtId="0" fontId="36" fillId="12" borderId="22" xfId="0" applyFont="1" applyFill="1" applyBorder="1" applyAlignment="1">
      <alignment horizontal="center" vertical="center"/>
    </xf>
    <xf numFmtId="0" fontId="36" fillId="12" borderId="3" xfId="0" applyFont="1" applyFill="1" applyBorder="1" applyAlignment="1">
      <alignment horizontal="center" vertical="center" wrapText="1"/>
    </xf>
    <xf numFmtId="0" fontId="36" fillId="12" borderId="8" xfId="0" applyFont="1" applyFill="1" applyBorder="1" applyAlignment="1">
      <alignment horizontal="center" vertical="center" wrapText="1"/>
    </xf>
    <xf numFmtId="0" fontId="52" fillId="12" borderId="3" xfId="0" applyFont="1" applyFill="1" applyBorder="1" applyAlignment="1">
      <alignment horizontal="center" vertical="center"/>
    </xf>
    <xf numFmtId="0" fontId="52" fillId="10" borderId="3" xfId="0" applyFont="1" applyFill="1" applyBorder="1" applyAlignment="1">
      <alignment horizontal="center" vertical="center"/>
    </xf>
    <xf numFmtId="0" fontId="51" fillId="2" borderId="3" xfId="0" applyFont="1" applyFill="1" applyBorder="1" applyAlignment="1">
      <alignment horizontal="center" vertical="center"/>
    </xf>
    <xf numFmtId="0" fontId="37" fillId="14" borderId="13" xfId="0" applyFont="1" applyFill="1" applyBorder="1" applyAlignment="1">
      <alignment horizontal="center" vertical="center"/>
    </xf>
    <xf numFmtId="0" fontId="51" fillId="12" borderId="3" xfId="0" applyFont="1" applyFill="1" applyBorder="1" applyAlignment="1">
      <alignment horizontal="center" vertical="center"/>
    </xf>
    <xf numFmtId="0" fontId="51" fillId="10" borderId="3" xfId="0" applyFont="1" applyFill="1" applyBorder="1" applyAlignment="1">
      <alignment horizontal="center" vertical="center"/>
    </xf>
    <xf numFmtId="17" fontId="53" fillId="0" borderId="0" xfId="0" applyNumberFormat="1" applyFont="1"/>
    <xf numFmtId="0" fontId="54" fillId="0" borderId="0" xfId="0" applyFont="1"/>
    <xf numFmtId="0" fontId="54" fillId="0" borderId="0" xfId="0" applyFont="1" applyAlignment="1">
      <alignment wrapText="1"/>
    </xf>
    <xf numFmtId="0" fontId="54" fillId="0" borderId="0" xfId="0" applyFont="1" applyAlignment="1">
      <alignment horizontal="center"/>
    </xf>
    <xf numFmtId="0" fontId="54" fillId="0" borderId="0" xfId="0" applyFont="1" applyAlignment="1">
      <alignment horizontal="center" wrapText="1"/>
    </xf>
    <xf numFmtId="0" fontId="49" fillId="9" borderId="15" xfId="0" applyFont="1" applyFill="1" applyBorder="1" applyAlignment="1">
      <alignment horizontal="center" vertical="center"/>
    </xf>
    <xf numFmtId="0" fontId="49" fillId="9" borderId="38" xfId="0" applyFont="1" applyFill="1" applyBorder="1" applyAlignment="1">
      <alignment horizontal="center" vertical="center"/>
    </xf>
    <xf numFmtId="0" fontId="49" fillId="9" borderId="3" xfId="0" applyFont="1" applyFill="1" applyBorder="1" applyAlignment="1">
      <alignment horizontal="center" vertical="center"/>
    </xf>
    <xf numFmtId="0" fontId="13" fillId="6" borderId="46" xfId="0" applyFont="1" applyFill="1" applyBorder="1" applyAlignment="1">
      <alignment horizontal="center"/>
    </xf>
    <xf numFmtId="0" fontId="8" fillId="6" borderId="46" xfId="0" applyFont="1" applyFill="1" applyBorder="1" applyAlignment="1">
      <alignment horizontal="center" vertical="center"/>
    </xf>
    <xf numFmtId="0" fontId="8" fillId="6" borderId="5" xfId="0" applyFont="1" applyFill="1" applyBorder="1" applyAlignment="1">
      <alignment horizontal="center" vertical="center"/>
    </xf>
    <xf numFmtId="0" fontId="36" fillId="7" borderId="3" xfId="0" applyFont="1" applyFill="1" applyBorder="1" applyAlignment="1">
      <alignment horizontal="center" vertical="center" wrapText="1"/>
    </xf>
    <xf numFmtId="0" fontId="55" fillId="0" borderId="0" xfId="0" applyFont="1"/>
    <xf numFmtId="0" fontId="56" fillId="2" borderId="3" xfId="0" applyFont="1" applyFill="1" applyBorder="1" applyAlignment="1">
      <alignment horizontal="center" vertical="center" wrapText="1"/>
    </xf>
    <xf numFmtId="14" fontId="56" fillId="2" borderId="3" xfId="0" applyNumberFormat="1" applyFont="1" applyFill="1" applyBorder="1" applyAlignment="1">
      <alignment horizontal="center" vertical="center"/>
    </xf>
    <xf numFmtId="0" fontId="56" fillId="2" borderId="3" xfId="0" applyFont="1" applyFill="1" applyBorder="1" applyAlignment="1">
      <alignment horizontal="center" vertical="center"/>
    </xf>
    <xf numFmtId="0" fontId="57" fillId="2" borderId="3" xfId="0" applyFont="1" applyFill="1" applyBorder="1" applyAlignment="1">
      <alignment horizontal="center" vertical="center"/>
    </xf>
    <xf numFmtId="0" fontId="8" fillId="2" borderId="23" xfId="0" applyFont="1" applyFill="1" applyBorder="1" applyAlignment="1">
      <alignment horizontal="center" vertical="center"/>
    </xf>
    <xf numFmtId="0" fontId="58" fillId="0" borderId="0" xfId="0" applyFont="1"/>
    <xf numFmtId="0" fontId="13" fillId="6" borderId="31" xfId="0" applyFont="1" applyFill="1" applyBorder="1" applyAlignment="1">
      <alignment horizontal="center"/>
    </xf>
    <xf numFmtId="0" fontId="8" fillId="6" borderId="5" xfId="0" applyFont="1" applyFill="1" applyBorder="1" applyAlignment="1">
      <alignment horizontal="center"/>
    </xf>
    <xf numFmtId="0" fontId="0" fillId="0" borderId="0" xfId="0" applyFont="1" applyAlignment="1">
      <alignment vertical="center"/>
    </xf>
    <xf numFmtId="0" fontId="7" fillId="6" borderId="4" xfId="0" applyFont="1" applyFill="1" applyBorder="1" applyAlignment="1">
      <alignment horizontal="center" vertical="center" wrapText="1"/>
    </xf>
    <xf numFmtId="0" fontId="7" fillId="6" borderId="3" xfId="0" applyFont="1" applyFill="1" applyBorder="1" applyAlignment="1">
      <alignment horizontal="center"/>
    </xf>
    <xf numFmtId="3" fontId="7" fillId="6" borderId="3" xfId="0" applyNumberFormat="1" applyFont="1" applyFill="1" applyBorder="1" applyAlignment="1">
      <alignment horizontal="center"/>
    </xf>
    <xf numFmtId="1" fontId="6" fillId="2" borderId="3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48" fillId="15" borderId="15" xfId="0" applyFont="1" applyFill="1" applyBorder="1" applyAlignment="1">
      <alignment horizontal="center" vertical="center" wrapText="1"/>
    </xf>
    <xf numFmtId="0" fontId="48" fillId="9" borderId="49" xfId="0" applyFont="1" applyFill="1" applyBorder="1" applyAlignment="1">
      <alignment horizontal="center" vertical="center" wrapText="1"/>
    </xf>
    <xf numFmtId="0" fontId="46" fillId="0" borderId="54" xfId="0" applyFont="1" applyBorder="1" applyAlignment="1">
      <alignment horizontal="center" vertical="center" wrapText="1"/>
    </xf>
    <xf numFmtId="0" fontId="46" fillId="0" borderId="35" xfId="0" applyFont="1" applyBorder="1" applyAlignment="1">
      <alignment horizontal="center" vertical="center" wrapText="1"/>
    </xf>
    <xf numFmtId="0" fontId="46" fillId="0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7" fillId="0" borderId="3" xfId="0" applyFont="1" applyBorder="1" applyAlignment="1">
      <alignment horizontal="center"/>
    </xf>
    <xf numFmtId="0" fontId="56" fillId="0" borderId="3" xfId="0" applyFont="1" applyBorder="1" applyAlignment="1">
      <alignment horizontal="center" wrapText="1"/>
    </xf>
    <xf numFmtId="0" fontId="56" fillId="0" borderId="3" xfId="0" applyFont="1" applyBorder="1" applyAlignment="1">
      <alignment horizontal="center"/>
    </xf>
    <xf numFmtId="0" fontId="59" fillId="0" borderId="0" xfId="0" applyFont="1"/>
    <xf numFmtId="0" fontId="36" fillId="16" borderId="4" xfId="0" applyFont="1" applyFill="1" applyBorder="1" applyAlignment="1">
      <alignment horizontal="center" vertical="center"/>
    </xf>
    <xf numFmtId="0" fontId="36" fillId="16" borderId="3" xfId="0" applyFont="1" applyFill="1" applyBorder="1" applyAlignment="1">
      <alignment horizontal="center" vertical="center"/>
    </xf>
    <xf numFmtId="0" fontId="37" fillId="16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/>
    </xf>
    <xf numFmtId="0" fontId="7" fillId="2" borderId="36" xfId="0" applyFont="1" applyFill="1" applyBorder="1" applyAlignment="1">
      <alignment horizontal="center"/>
    </xf>
    <xf numFmtId="0" fontId="56" fillId="0" borderId="3" xfId="0" applyFont="1" applyBorder="1" applyAlignment="1">
      <alignment horizontal="center" vertical="center"/>
    </xf>
    <xf numFmtId="14" fontId="56" fillId="0" borderId="3" xfId="0" applyNumberFormat="1" applyFont="1" applyBorder="1" applyAlignment="1">
      <alignment horizontal="center" vertical="center"/>
    </xf>
    <xf numFmtId="0" fontId="48" fillId="9" borderId="49" xfId="0" applyFont="1" applyFill="1" applyBorder="1" applyAlignment="1">
      <alignment horizontal="center" vertical="center" wrapText="1"/>
    </xf>
    <xf numFmtId="0" fontId="48" fillId="9" borderId="15" xfId="0" applyFont="1" applyFill="1" applyBorder="1" applyAlignment="1">
      <alignment horizontal="center" vertical="center" wrapText="1"/>
    </xf>
    <xf numFmtId="0" fontId="49" fillId="9" borderId="15" xfId="0" applyFont="1" applyFill="1" applyBorder="1" applyAlignment="1">
      <alignment horizontal="center" vertical="center"/>
    </xf>
    <xf numFmtId="0" fontId="48" fillId="14" borderId="15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14" fontId="5" fillId="0" borderId="3" xfId="0" applyNumberFormat="1" applyFont="1" applyBorder="1" applyAlignment="1">
      <alignment horizontal="center" vertical="center"/>
    </xf>
    <xf numFmtId="0" fontId="22" fillId="5" borderId="3" xfId="0" applyFont="1" applyFill="1" applyBorder="1" applyAlignment="1">
      <alignment horizontal="center" wrapText="1"/>
    </xf>
    <xf numFmtId="0" fontId="60" fillId="0" borderId="0" xfId="0" applyFont="1"/>
    <xf numFmtId="0" fontId="11" fillId="2" borderId="40" xfId="0" applyFont="1" applyFill="1" applyBorder="1" applyAlignment="1">
      <alignment horizontal="center" vertical="center"/>
    </xf>
    <xf numFmtId="0" fontId="37" fillId="7" borderId="28" xfId="0" applyFont="1" applyFill="1" applyBorder="1" applyAlignment="1">
      <alignment horizontal="center" vertical="center"/>
    </xf>
    <xf numFmtId="0" fontId="37" fillId="2" borderId="28" xfId="0" applyFont="1" applyFill="1" applyBorder="1" applyAlignment="1">
      <alignment horizontal="center" vertical="center"/>
    </xf>
    <xf numFmtId="0" fontId="37" fillId="12" borderId="28" xfId="0" applyFont="1" applyFill="1" applyBorder="1" applyAlignment="1">
      <alignment horizontal="center" vertical="center"/>
    </xf>
    <xf numFmtId="0" fontId="37" fillId="10" borderId="28" xfId="0" applyFont="1" applyFill="1" applyBorder="1" applyAlignment="1">
      <alignment horizontal="center" vertical="center"/>
    </xf>
    <xf numFmtId="0" fontId="37" fillId="7" borderId="55" xfId="0" applyFont="1" applyFill="1" applyBorder="1" applyAlignment="1">
      <alignment horizontal="center" vertical="center"/>
    </xf>
    <xf numFmtId="0" fontId="56" fillId="0" borderId="28" xfId="0" applyFont="1" applyBorder="1" applyAlignment="1">
      <alignment horizontal="center" vertical="center"/>
    </xf>
    <xf numFmtId="14" fontId="56" fillId="0" borderId="28" xfId="0" applyNumberFormat="1" applyFont="1" applyBorder="1" applyAlignment="1">
      <alignment horizontal="center" vertical="center"/>
    </xf>
    <xf numFmtId="14" fontId="56" fillId="0" borderId="8" xfId="0" applyNumberFormat="1" applyFont="1" applyBorder="1" applyAlignment="1">
      <alignment horizontal="center" vertical="center" wrapText="1"/>
    </xf>
    <xf numFmtId="14" fontId="56" fillId="0" borderId="3" xfId="0" applyNumberFormat="1" applyFont="1" applyBorder="1" applyAlignment="1">
      <alignment horizontal="center" vertical="center" wrapText="1"/>
    </xf>
    <xf numFmtId="0" fontId="56" fillId="0" borderId="7" xfId="0" applyFont="1" applyBorder="1" applyAlignment="1">
      <alignment horizontal="center"/>
    </xf>
    <xf numFmtId="0" fontId="57" fillId="2" borderId="35" xfId="0" applyFont="1" applyFill="1" applyBorder="1" applyAlignment="1">
      <alignment horizontal="center" vertical="center"/>
    </xf>
    <xf numFmtId="0" fontId="56" fillId="2" borderId="35" xfId="0" applyFont="1" applyFill="1" applyBorder="1" applyAlignment="1">
      <alignment horizontal="center" vertical="center" wrapText="1"/>
    </xf>
    <xf numFmtId="14" fontId="56" fillId="2" borderId="35" xfId="0" applyNumberFormat="1" applyFont="1" applyFill="1" applyBorder="1" applyAlignment="1">
      <alignment horizontal="center" vertical="center"/>
    </xf>
    <xf numFmtId="0" fontId="56" fillId="2" borderId="35" xfId="0" applyFont="1" applyFill="1" applyBorder="1" applyAlignment="1">
      <alignment horizontal="center" vertical="center"/>
    </xf>
    <xf numFmtId="0" fontId="62" fillId="2" borderId="0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Border="1"/>
    <xf numFmtId="0" fontId="17" fillId="2" borderId="0" xfId="0" applyFont="1" applyFill="1" applyBorder="1" applyAlignment="1"/>
    <xf numFmtId="0" fontId="17" fillId="0" borderId="0" xfId="0" applyFont="1" applyAlignment="1">
      <alignment vertical="center"/>
    </xf>
    <xf numFmtId="0" fontId="17" fillId="0" borderId="0" xfId="0" applyFont="1" applyBorder="1" applyAlignment="1">
      <alignment horizontal="center" vertical="center"/>
    </xf>
    <xf numFmtId="0" fontId="15" fillId="0" borderId="0" xfId="0" applyFont="1" applyAlignment="1">
      <alignment vertical="center"/>
    </xf>
    <xf numFmtId="0" fontId="17" fillId="2" borderId="0" xfId="0" applyFont="1" applyFill="1" applyBorder="1" applyAlignment="1">
      <alignment vertical="center"/>
    </xf>
    <xf numFmtId="0" fontId="17" fillId="2" borderId="0" xfId="0" applyFont="1" applyFill="1" applyBorder="1"/>
    <xf numFmtId="0" fontId="17" fillId="2" borderId="0" xfId="0" applyFont="1" applyFill="1" applyBorder="1" applyAlignment="1">
      <alignment horizontal="left" vertical="center"/>
    </xf>
    <xf numFmtId="0" fontId="64" fillId="2" borderId="0" xfId="1" applyFont="1" applyFill="1" applyBorder="1" applyAlignment="1">
      <alignment horizontal="left" vertical="center"/>
    </xf>
    <xf numFmtId="0" fontId="64" fillId="2" borderId="0" xfId="1" applyFont="1" applyFill="1" applyBorder="1"/>
    <xf numFmtId="0" fontId="0" fillId="0" borderId="0" xfId="0" applyFont="1" applyBorder="1" applyAlignment="1">
      <alignment vertical="center"/>
    </xf>
    <xf numFmtId="0" fontId="5" fillId="0" borderId="3" xfId="0" applyFont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wrapText="1"/>
    </xf>
    <xf numFmtId="0" fontId="0" fillId="0" borderId="0" xfId="0" applyFont="1" applyBorder="1"/>
    <xf numFmtId="0" fontId="0" fillId="0" borderId="0" xfId="0" applyFont="1" applyBorder="1" applyAlignment="1">
      <alignment horizontal="center"/>
    </xf>
    <xf numFmtId="0" fontId="0" fillId="0" borderId="0" xfId="0" applyFont="1" applyBorder="1" applyAlignment="1">
      <alignment wrapText="1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 wrapText="1"/>
    </xf>
    <xf numFmtId="14" fontId="5" fillId="0" borderId="22" xfId="0" applyNumberFormat="1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15" fillId="0" borderId="0" xfId="0" applyFont="1" applyBorder="1"/>
    <xf numFmtId="0" fontId="41" fillId="0" borderId="0" xfId="0" applyFont="1" applyAlignment="1">
      <alignment horizontal="center"/>
    </xf>
    <xf numFmtId="0" fontId="41" fillId="0" borderId="0" xfId="0" applyFont="1" applyBorder="1" applyAlignment="1">
      <alignment horizontal="center"/>
    </xf>
    <xf numFmtId="0" fontId="29" fillId="8" borderId="5" xfId="0" applyFont="1" applyFill="1" applyBorder="1" applyAlignment="1">
      <alignment horizontal="center" vertical="center" wrapText="1"/>
    </xf>
    <xf numFmtId="0" fontId="29" fillId="8" borderId="3" xfId="0" applyFont="1" applyFill="1" applyBorder="1" applyAlignment="1">
      <alignment horizontal="center" vertical="center" wrapText="1"/>
    </xf>
    <xf numFmtId="0" fontId="29" fillId="8" borderId="8" xfId="0" applyFont="1" applyFill="1" applyBorder="1" applyAlignment="1">
      <alignment horizontal="center" vertical="center" wrapText="1"/>
    </xf>
    <xf numFmtId="0" fontId="29" fillId="8" borderId="6" xfId="0" applyFont="1" applyFill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32" fillId="2" borderId="0" xfId="0" applyFont="1" applyFill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29" fillId="2" borderId="0" xfId="0" applyFont="1" applyFill="1" applyAlignment="1">
      <alignment horizontal="center" vertical="center" wrapText="1"/>
    </xf>
    <xf numFmtId="0" fontId="29" fillId="2" borderId="0" xfId="0" applyFont="1" applyFill="1" applyBorder="1" applyAlignment="1">
      <alignment horizontal="center" vertical="center" wrapText="1"/>
    </xf>
    <xf numFmtId="0" fontId="29" fillId="8" borderId="40" xfId="0" applyFont="1" applyFill="1" applyBorder="1" applyAlignment="1">
      <alignment horizontal="center" vertical="center" wrapText="1"/>
    </xf>
    <xf numFmtId="0" fontId="29" fillId="8" borderId="36" xfId="0" applyFont="1" applyFill="1" applyBorder="1" applyAlignment="1">
      <alignment horizontal="center" vertical="center" wrapText="1"/>
    </xf>
    <xf numFmtId="0" fontId="29" fillId="8" borderId="16" xfId="0" applyFont="1" applyFill="1" applyBorder="1" applyAlignment="1">
      <alignment horizontal="center" vertical="center" wrapText="1"/>
    </xf>
    <xf numFmtId="0" fontId="29" fillId="8" borderId="33" xfId="0" applyFont="1" applyFill="1" applyBorder="1" applyAlignment="1">
      <alignment horizontal="center" vertical="center" wrapText="1"/>
    </xf>
    <xf numFmtId="0" fontId="61" fillId="0" borderId="51" xfId="0" applyFont="1" applyBorder="1" applyAlignment="1">
      <alignment horizontal="center"/>
    </xf>
    <xf numFmtId="0" fontId="61" fillId="0" borderId="52" xfId="0" applyFont="1" applyBorder="1" applyAlignment="1">
      <alignment horizontal="center"/>
    </xf>
    <xf numFmtId="0" fontId="61" fillId="0" borderId="53" xfId="0" applyFont="1" applyBorder="1" applyAlignment="1">
      <alignment horizontal="center"/>
    </xf>
    <xf numFmtId="0" fontId="39" fillId="0" borderId="0" xfId="0" applyFont="1" applyAlignment="1">
      <alignment horizontal="center"/>
    </xf>
    <xf numFmtId="0" fontId="43" fillId="0" borderId="3" xfId="0" applyFont="1" applyBorder="1" applyAlignment="1">
      <alignment horizontal="center" wrapText="1"/>
    </xf>
    <xf numFmtId="0" fontId="50" fillId="0" borderId="3" xfId="0" applyFont="1" applyBorder="1" applyAlignment="1">
      <alignment horizontal="center" wrapText="1"/>
    </xf>
    <xf numFmtId="0" fontId="51" fillId="0" borderId="3" xfId="0" applyFont="1" applyBorder="1" applyAlignment="1">
      <alignment horizontal="center" wrapText="1"/>
    </xf>
    <xf numFmtId="0" fontId="40" fillId="0" borderId="0" xfId="0" applyFont="1" applyAlignment="1">
      <alignment horizontal="center"/>
    </xf>
    <xf numFmtId="0" fontId="29" fillId="8" borderId="39" xfId="0" applyFont="1" applyFill="1" applyBorder="1" applyAlignment="1">
      <alignment horizontal="center" vertical="center" wrapText="1"/>
    </xf>
    <xf numFmtId="0" fontId="29" fillId="8" borderId="37" xfId="0" applyFont="1" applyFill="1" applyBorder="1" applyAlignment="1">
      <alignment horizontal="center" vertical="center" wrapText="1"/>
    </xf>
    <xf numFmtId="0" fontId="29" fillId="8" borderId="38" xfId="0" applyFont="1" applyFill="1" applyBorder="1" applyAlignment="1">
      <alignment horizontal="center" vertical="center" wrapText="1"/>
    </xf>
    <xf numFmtId="0" fontId="29" fillId="8" borderId="7" xfId="0" applyFont="1" applyFill="1" applyBorder="1" applyAlignment="1">
      <alignment horizontal="center" vertical="center" wrapText="1"/>
    </xf>
    <xf numFmtId="0" fontId="32" fillId="2" borderId="3" xfId="0" applyFont="1" applyFill="1" applyBorder="1" applyAlignment="1">
      <alignment horizontal="center" vertical="justify"/>
    </xf>
    <xf numFmtId="0" fontId="0" fillId="0" borderId="36" xfId="0" applyBorder="1" applyAlignment="1">
      <alignment horizontal="center"/>
    </xf>
    <xf numFmtId="0" fontId="0" fillId="0" borderId="0" xfId="0" applyAlignment="1">
      <alignment horizontal="center"/>
    </xf>
    <xf numFmtId="0" fontId="7" fillId="2" borderId="8" xfId="0" applyFont="1" applyFill="1" applyBorder="1" applyAlignment="1">
      <alignment horizontal="center" vertical="center"/>
    </xf>
    <xf numFmtId="0" fontId="7" fillId="2" borderId="30" xfId="0" applyFont="1" applyFill="1" applyBorder="1" applyAlignment="1">
      <alignment horizontal="center" vertical="center"/>
    </xf>
    <xf numFmtId="3" fontId="7" fillId="6" borderId="24" xfId="0" applyNumberFormat="1" applyFont="1" applyFill="1" applyBorder="1" applyAlignment="1">
      <alignment horizontal="center" vertical="center"/>
    </xf>
    <xf numFmtId="3" fontId="7" fillId="6" borderId="42" xfId="0" applyNumberFormat="1" applyFont="1" applyFill="1" applyBorder="1" applyAlignment="1">
      <alignment horizontal="center" vertical="center"/>
    </xf>
    <xf numFmtId="3" fontId="7" fillId="6" borderId="48" xfId="0" applyNumberFormat="1" applyFont="1" applyFill="1" applyBorder="1" applyAlignment="1">
      <alignment horizontal="center" vertical="center"/>
    </xf>
    <xf numFmtId="3" fontId="7" fillId="6" borderId="30" xfId="0" applyNumberFormat="1" applyFont="1" applyFill="1" applyBorder="1" applyAlignment="1">
      <alignment horizontal="center" vertical="center"/>
    </xf>
    <xf numFmtId="3" fontId="7" fillId="6" borderId="7" xfId="0" applyNumberFormat="1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/>
    </xf>
    <xf numFmtId="0" fontId="8" fillId="2" borderId="30" xfId="0" applyFont="1" applyFill="1" applyBorder="1" applyAlignment="1">
      <alignment horizontal="center"/>
    </xf>
    <xf numFmtId="3" fontId="7" fillId="2" borderId="19" xfId="0" applyNumberFormat="1" applyFont="1" applyFill="1" applyBorder="1" applyAlignment="1">
      <alignment horizontal="center" vertical="center"/>
    </xf>
    <xf numFmtId="3" fontId="7" fillId="2" borderId="30" xfId="0" applyNumberFormat="1" applyFont="1" applyFill="1" applyBorder="1" applyAlignment="1">
      <alignment horizontal="center" vertical="center"/>
    </xf>
    <xf numFmtId="3" fontId="7" fillId="2" borderId="34" xfId="0" applyNumberFormat="1" applyFont="1" applyFill="1" applyBorder="1" applyAlignment="1">
      <alignment horizontal="center" vertical="center"/>
    </xf>
    <xf numFmtId="3" fontId="7" fillId="2" borderId="7" xfId="0" applyNumberFormat="1" applyFont="1" applyFill="1" applyBorder="1" applyAlignment="1">
      <alignment horizontal="center" vertical="center"/>
    </xf>
    <xf numFmtId="0" fontId="0" fillId="0" borderId="30" xfId="0" applyBorder="1" applyAlignment="1">
      <alignment horizontal="center"/>
    </xf>
    <xf numFmtId="0" fontId="10" fillId="0" borderId="0" xfId="0" applyFont="1" applyAlignment="1">
      <alignment horizontal="center"/>
    </xf>
    <xf numFmtId="0" fontId="11" fillId="4" borderId="0" xfId="0" applyFont="1" applyFill="1" applyAlignment="1">
      <alignment horizontal="center"/>
    </xf>
    <xf numFmtId="0" fontId="7" fillId="2" borderId="26" xfId="0" applyFont="1" applyFill="1" applyBorder="1" applyAlignment="1">
      <alignment horizontal="center" vertical="center"/>
    </xf>
    <xf numFmtId="0" fontId="7" fillId="2" borderId="27" xfId="0" applyFont="1" applyFill="1" applyBorder="1" applyAlignment="1">
      <alignment horizontal="center" vertical="center"/>
    </xf>
    <xf numFmtId="0" fontId="7" fillId="2" borderId="23" xfId="0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/>
    </xf>
    <xf numFmtId="0" fontId="7" fillId="2" borderId="30" xfId="0" applyFont="1" applyFill="1" applyBorder="1" applyAlignment="1">
      <alignment horizontal="center"/>
    </xf>
    <xf numFmtId="0" fontId="7" fillId="2" borderId="7" xfId="0" applyFont="1" applyFill="1" applyBorder="1" applyAlignment="1">
      <alignment horizontal="center"/>
    </xf>
    <xf numFmtId="0" fontId="7" fillId="2" borderId="28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26" xfId="0" applyFont="1" applyFill="1" applyBorder="1" applyAlignment="1">
      <alignment horizontal="center"/>
    </xf>
    <xf numFmtId="0" fontId="7" fillId="2" borderId="36" xfId="0" applyFont="1" applyFill="1" applyBorder="1" applyAlignment="1">
      <alignment horizontal="center"/>
    </xf>
    <xf numFmtId="0" fontId="7" fillId="2" borderId="27" xfId="0" applyFont="1" applyFill="1" applyBorder="1" applyAlignment="1">
      <alignment horizontal="center"/>
    </xf>
    <xf numFmtId="0" fontId="28" fillId="0" borderId="0" xfId="0" applyFont="1" applyAlignment="1">
      <alignment horizontal="center"/>
    </xf>
    <xf numFmtId="0" fontId="8" fillId="2" borderId="8" xfId="0" applyFont="1" applyFill="1" applyBorder="1" applyAlignment="1">
      <alignment horizontal="left" vertical="center"/>
    </xf>
    <xf numFmtId="0" fontId="8" fillId="2" borderId="7" xfId="0" applyFont="1" applyFill="1" applyBorder="1" applyAlignment="1">
      <alignment horizontal="left" vertical="center"/>
    </xf>
    <xf numFmtId="0" fontId="7" fillId="2" borderId="3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left"/>
    </xf>
    <xf numFmtId="0" fontId="2" fillId="4" borderId="0" xfId="0" applyFont="1" applyFill="1" applyAlignment="1">
      <alignment horizontal="center"/>
    </xf>
    <xf numFmtId="17" fontId="2" fillId="2" borderId="0" xfId="0" applyNumberFormat="1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7" fillId="2" borderId="29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/>
    </xf>
    <xf numFmtId="0" fontId="23" fillId="3" borderId="0" xfId="0" applyFont="1" applyFill="1" applyAlignment="1">
      <alignment horizontal="center"/>
    </xf>
    <xf numFmtId="0" fontId="23" fillId="2" borderId="0" xfId="0" applyFont="1" applyFill="1" applyAlignment="1">
      <alignment horizontal="center"/>
    </xf>
    <xf numFmtId="0" fontId="25" fillId="2" borderId="0" xfId="0" applyFont="1" applyFill="1" applyAlignment="1">
      <alignment horizontal="left"/>
    </xf>
    <xf numFmtId="17" fontId="19" fillId="2" borderId="3" xfId="0" applyNumberFormat="1" applyFont="1" applyFill="1" applyBorder="1" applyAlignment="1">
      <alignment horizontal="center" vertical="center"/>
    </xf>
    <xf numFmtId="0" fontId="19" fillId="2" borderId="3" xfId="0" applyFont="1" applyFill="1" applyBorder="1" applyAlignment="1">
      <alignment horizontal="center" vertical="center"/>
    </xf>
    <xf numFmtId="0" fontId="20" fillId="0" borderId="28" xfId="0" applyFont="1" applyBorder="1" applyAlignment="1">
      <alignment horizontal="center" vertical="justify"/>
    </xf>
    <xf numFmtId="0" fontId="20" fillId="0" borderId="4" xfId="0" applyFont="1" applyBorder="1" applyAlignment="1">
      <alignment horizontal="center" vertical="justify"/>
    </xf>
    <xf numFmtId="0" fontId="15" fillId="2" borderId="0" xfId="0" applyFont="1" applyFill="1" applyAlignment="1">
      <alignment horizontal="center"/>
    </xf>
    <xf numFmtId="0" fontId="16" fillId="2" borderId="0" xfId="0" applyFont="1" applyFill="1" applyAlignment="1">
      <alignment horizontal="center"/>
    </xf>
    <xf numFmtId="0" fontId="18" fillId="2" borderId="28" xfId="0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 wrapText="1"/>
    </xf>
    <xf numFmtId="0" fontId="6" fillId="5" borderId="0" xfId="0" applyFont="1" applyFill="1" applyAlignment="1">
      <alignment horizontal="center"/>
    </xf>
    <xf numFmtId="0" fontId="6" fillId="2" borderId="0" xfId="0" applyFont="1" applyFill="1" applyAlignment="1">
      <alignment horizontal="center"/>
    </xf>
    <xf numFmtId="0" fontId="4" fillId="0" borderId="24" xfId="0" applyFont="1" applyBorder="1" applyAlignment="1">
      <alignment horizontal="left" vertical="justify"/>
    </xf>
    <xf numFmtId="0" fontId="4" fillId="0" borderId="42" xfId="0" applyFont="1" applyBorder="1" applyAlignment="1">
      <alignment horizontal="left" vertical="justify"/>
    </xf>
    <xf numFmtId="0" fontId="4" fillId="0" borderId="13" xfId="0" applyFont="1" applyBorder="1" applyAlignment="1">
      <alignment horizontal="left" vertical="justify"/>
    </xf>
    <xf numFmtId="0" fontId="27" fillId="0" borderId="0" xfId="0" applyFont="1" applyAlignment="1">
      <alignment horizontal="center"/>
    </xf>
    <xf numFmtId="0" fontId="11" fillId="10" borderId="33" xfId="0" applyFont="1" applyFill="1" applyBorder="1" applyAlignment="1">
      <alignment horizontal="center"/>
    </xf>
    <xf numFmtId="0" fontId="26" fillId="2" borderId="0" xfId="0" applyFont="1" applyFill="1" applyAlignment="1">
      <alignment horizontal="center"/>
    </xf>
    <xf numFmtId="17" fontId="31" fillId="0" borderId="0" xfId="0" applyNumberFormat="1" applyFont="1" applyAlignment="1">
      <alignment horizontal="center"/>
    </xf>
    <xf numFmtId="0" fontId="3" fillId="5" borderId="35" xfId="0" applyFont="1" applyFill="1" applyBorder="1" applyAlignment="1">
      <alignment horizontal="center"/>
    </xf>
    <xf numFmtId="0" fontId="57" fillId="2" borderId="8" xfId="0" applyFont="1" applyFill="1" applyBorder="1" applyAlignment="1">
      <alignment horizontal="left" vertical="center"/>
    </xf>
    <xf numFmtId="0" fontId="57" fillId="2" borderId="30" xfId="0" applyFont="1" applyFill="1" applyBorder="1" applyAlignment="1">
      <alignment horizontal="left" vertical="center"/>
    </xf>
    <xf numFmtId="0" fontId="57" fillId="2" borderId="7" xfId="0" applyFont="1" applyFill="1" applyBorder="1" applyAlignment="1">
      <alignment horizontal="left" vertical="center"/>
    </xf>
    <xf numFmtId="0" fontId="4" fillId="0" borderId="8" xfId="0" applyFont="1" applyBorder="1" applyAlignment="1">
      <alignment horizontal="center" vertical="justify"/>
    </xf>
    <xf numFmtId="0" fontId="4" fillId="0" borderId="30" xfId="0" applyFont="1" applyBorder="1" applyAlignment="1">
      <alignment horizontal="center" vertical="justify"/>
    </xf>
    <xf numFmtId="0" fontId="4" fillId="0" borderId="7" xfId="0" applyFont="1" applyBorder="1" applyAlignment="1">
      <alignment horizontal="center" vertical="justify"/>
    </xf>
    <xf numFmtId="0" fontId="43" fillId="0" borderId="33" xfId="0" applyFont="1" applyBorder="1" applyAlignment="1">
      <alignment horizontal="center"/>
    </xf>
    <xf numFmtId="0" fontId="42" fillId="0" borderId="0" xfId="0" applyFont="1" applyAlignment="1">
      <alignment horizontal="center"/>
    </xf>
    <xf numFmtId="0" fontId="45" fillId="7" borderId="49" xfId="0" applyFont="1" applyFill="1" applyBorder="1" applyAlignment="1">
      <alignment horizontal="center" vertical="center" wrapText="1"/>
    </xf>
    <xf numFmtId="0" fontId="45" fillId="7" borderId="15" xfId="0" applyFont="1" applyFill="1" applyBorder="1" applyAlignment="1">
      <alignment horizontal="center" vertical="center" wrapText="1"/>
    </xf>
    <xf numFmtId="0" fontId="0" fillId="7" borderId="49" xfId="0" applyFill="1" applyBorder="1" applyAlignment="1">
      <alignment horizontal="center"/>
    </xf>
    <xf numFmtId="0" fontId="0" fillId="7" borderId="15" xfId="0" applyFill="1" applyBorder="1" applyAlignment="1">
      <alignment horizontal="center"/>
    </xf>
    <xf numFmtId="0" fontId="48" fillId="14" borderId="49" xfId="0" applyFont="1" applyFill="1" applyBorder="1" applyAlignment="1">
      <alignment horizontal="center" vertical="center" wrapText="1"/>
    </xf>
    <xf numFmtId="0" fontId="48" fillId="14" borderId="15" xfId="0" applyFont="1" applyFill="1" applyBorder="1" applyAlignment="1">
      <alignment horizontal="center" vertical="center" wrapText="1"/>
    </xf>
    <xf numFmtId="0" fontId="48" fillId="9" borderId="49" xfId="0" applyFont="1" applyFill="1" applyBorder="1" applyAlignment="1">
      <alignment horizontal="center" vertical="center" wrapText="1"/>
    </xf>
    <xf numFmtId="0" fontId="48" fillId="9" borderId="15" xfId="0" applyFont="1" applyFill="1" applyBorder="1" applyAlignment="1">
      <alignment horizontal="center" vertical="center" wrapText="1"/>
    </xf>
    <xf numFmtId="0" fontId="48" fillId="9" borderId="39" xfId="0" applyFont="1" applyFill="1" applyBorder="1" applyAlignment="1">
      <alignment horizontal="center" vertical="center" wrapText="1"/>
    </xf>
    <xf numFmtId="0" fontId="48" fillId="9" borderId="9" xfId="0" applyFont="1" applyFill="1" applyBorder="1" applyAlignment="1">
      <alignment horizontal="center" vertical="center" wrapText="1"/>
    </xf>
    <xf numFmtId="0" fontId="45" fillId="7" borderId="9" xfId="0" applyFont="1" applyFill="1" applyBorder="1" applyAlignment="1">
      <alignment horizontal="center" vertical="center" wrapText="1"/>
    </xf>
    <xf numFmtId="0" fontId="28" fillId="0" borderId="49" xfId="0" applyFont="1" applyBorder="1" applyAlignment="1">
      <alignment horizontal="center"/>
    </xf>
    <xf numFmtId="0" fontId="28" fillId="0" borderId="15" xfId="0" applyFont="1" applyBorder="1" applyAlignment="1">
      <alignment horizontal="center"/>
    </xf>
    <xf numFmtId="0" fontId="28" fillId="0" borderId="49" xfId="0" applyFont="1" applyBorder="1" applyAlignment="1">
      <alignment horizontal="center" wrapText="1"/>
    </xf>
    <xf numFmtId="0" fontId="28" fillId="0" borderId="15" xfId="0" applyFont="1" applyBorder="1" applyAlignment="1">
      <alignment horizontal="center" wrapText="1"/>
    </xf>
    <xf numFmtId="0" fontId="49" fillId="9" borderId="49" xfId="0" applyFont="1" applyFill="1" applyBorder="1" applyAlignment="1">
      <alignment horizontal="center" vertical="center"/>
    </xf>
    <xf numFmtId="0" fontId="49" fillId="9" borderId="15" xfId="0" applyFont="1" applyFill="1" applyBorder="1" applyAlignment="1">
      <alignment horizontal="center" vertical="center"/>
    </xf>
    <xf numFmtId="0" fontId="48" fillId="15" borderId="49" xfId="0" applyFont="1" applyFill="1" applyBorder="1" applyAlignment="1">
      <alignment horizontal="center" vertical="center" wrapText="1"/>
    </xf>
    <xf numFmtId="0" fontId="48" fillId="15" borderId="15" xfId="0" applyFont="1" applyFill="1" applyBorder="1" applyAlignment="1">
      <alignment horizontal="center" vertical="center" wrapText="1"/>
    </xf>
    <xf numFmtId="0" fontId="46" fillId="0" borderId="49" xfId="0" applyFont="1" applyBorder="1" applyAlignment="1">
      <alignment horizontal="center" vertical="center" wrapText="1"/>
    </xf>
    <xf numFmtId="0" fontId="46" fillId="0" borderId="15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B5F1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9922</xdr:colOff>
      <xdr:row>14</xdr:row>
      <xdr:rowOff>81360</xdr:rowOff>
    </xdr:from>
    <xdr:to>
      <xdr:col>8</xdr:col>
      <xdr:colOff>9922</xdr:colOff>
      <xdr:row>17</xdr:row>
      <xdr:rowOff>89298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22" y="3802063"/>
          <a:ext cx="9614297" cy="642938"/>
        </a:xfrm>
        <a:prstGeom prst="rect">
          <a:avLst/>
        </a:prstGeom>
      </xdr:spPr>
    </xdr:pic>
    <xdr:clientData/>
  </xdr:twoCellAnchor>
  <xdr:twoCellAnchor editAs="oneCell">
    <xdr:from>
      <xdr:col>0</xdr:col>
      <xdr:colOff>69453</xdr:colOff>
      <xdr:row>1</xdr:row>
      <xdr:rowOff>3969</xdr:rowOff>
    </xdr:from>
    <xdr:to>
      <xdr:col>2</xdr:col>
      <xdr:colOff>595313</xdr:colOff>
      <xdr:row>3</xdr:row>
      <xdr:rowOff>134937</xdr:rowOff>
    </xdr:to>
    <xdr:pic>
      <xdr:nvPicPr>
        <xdr:cNvPr id="3" name="Imagen 2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453" y="194469"/>
          <a:ext cx="3440510" cy="5119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showGridLines="0" tabSelected="1" zoomScaleNormal="100" zoomScaleSheetLayoutView="90" workbookViewId="0">
      <selection activeCell="H27" sqref="A18:H27"/>
    </sheetView>
  </sheetViews>
  <sheetFormatPr baseColWidth="10" defaultColWidth="21" defaultRowHeight="15" x14ac:dyDescent="0.25"/>
  <cols>
    <col min="1" max="1" width="9.42578125" style="4" customWidth="1"/>
    <col min="2" max="2" width="34.28515625" style="4" customWidth="1"/>
    <col min="3" max="3" width="21" customWidth="1"/>
    <col min="4" max="4" width="18.140625" customWidth="1"/>
    <col min="5" max="5" width="16.5703125" customWidth="1"/>
    <col min="7" max="7" width="12" style="5" customWidth="1"/>
    <col min="8" max="8" width="11.85546875" customWidth="1"/>
  </cols>
  <sheetData>
    <row r="1" spans="1:10" x14ac:dyDescent="0.25">
      <c r="A1" s="206"/>
      <c r="B1" s="206"/>
    </row>
    <row r="2" spans="1:10" x14ac:dyDescent="0.25">
      <c r="A2" s="206"/>
      <c r="B2" s="206"/>
    </row>
    <row r="3" spans="1:10" x14ac:dyDescent="0.25">
      <c r="A3" s="206"/>
      <c r="B3" s="206"/>
    </row>
    <row r="4" spans="1:10" x14ac:dyDescent="0.25">
      <c r="A4" s="206"/>
      <c r="B4" s="206"/>
    </row>
    <row r="5" spans="1:10" s="207" customFormat="1" x14ac:dyDescent="0.25">
      <c r="A5" s="220"/>
      <c r="B5" s="220"/>
      <c r="G5" s="221"/>
    </row>
    <row r="6" spans="1:10" s="42" customFormat="1" ht="15.75" customHeight="1" x14ac:dyDescent="0.25">
      <c r="A6" s="230" t="s">
        <v>0</v>
      </c>
      <c r="B6" s="230"/>
      <c r="C6" s="230"/>
      <c r="D6" s="230"/>
      <c r="E6" s="230"/>
      <c r="F6" s="230"/>
      <c r="G6" s="230"/>
      <c r="H6" s="230"/>
      <c r="I6" s="229"/>
      <c r="J6" s="229"/>
    </row>
    <row r="7" spans="1:10" s="42" customFormat="1" x14ac:dyDescent="0.25">
      <c r="A7" s="230" t="s">
        <v>82</v>
      </c>
      <c r="B7" s="230"/>
      <c r="C7" s="230"/>
      <c r="D7" s="230"/>
      <c r="E7" s="230"/>
      <c r="F7" s="230"/>
      <c r="G7" s="230"/>
      <c r="H7" s="230"/>
      <c r="I7" s="229"/>
      <c r="J7" s="229"/>
    </row>
    <row r="8" spans="1:10" s="42" customFormat="1" x14ac:dyDescent="0.25">
      <c r="A8" s="231" t="s">
        <v>211</v>
      </c>
      <c r="B8" s="231"/>
      <c r="C8" s="231"/>
      <c r="D8" s="231"/>
      <c r="E8" s="231"/>
      <c r="F8" s="231"/>
      <c r="G8" s="231"/>
      <c r="H8" s="231"/>
      <c r="I8" s="229"/>
      <c r="J8" s="229"/>
    </row>
    <row r="9" spans="1:10" s="222" customFormat="1" x14ac:dyDescent="0.25">
      <c r="A9" s="223"/>
      <c r="B9" s="223"/>
      <c r="G9" s="224"/>
    </row>
    <row r="10" spans="1:10" s="219" customFormat="1" ht="45" x14ac:dyDescent="0.25">
      <c r="A10" s="205" t="s">
        <v>206</v>
      </c>
      <c r="B10" s="205" t="s">
        <v>68</v>
      </c>
      <c r="C10" s="205" t="s">
        <v>209</v>
      </c>
      <c r="D10" s="205" t="s">
        <v>69</v>
      </c>
      <c r="E10" s="205" t="s">
        <v>70</v>
      </c>
      <c r="F10" s="205" t="s">
        <v>71</v>
      </c>
      <c r="G10" s="205" t="s">
        <v>72</v>
      </c>
      <c r="H10" s="205" t="s">
        <v>73</v>
      </c>
    </row>
    <row r="11" spans="1:10" s="217" customFormat="1" ht="31.5" customHeight="1" x14ac:dyDescent="0.25">
      <c r="A11" s="185">
        <v>1</v>
      </c>
      <c r="B11" s="218" t="s">
        <v>179</v>
      </c>
      <c r="C11" s="186">
        <v>45820</v>
      </c>
      <c r="D11" s="185" t="s">
        <v>101</v>
      </c>
      <c r="E11" s="185" t="s">
        <v>173</v>
      </c>
      <c r="F11" s="185" t="s">
        <v>181</v>
      </c>
      <c r="G11" s="185" t="s">
        <v>171</v>
      </c>
      <c r="H11" s="185">
        <v>137</v>
      </c>
    </row>
    <row r="12" spans="1:10" s="157" customFormat="1" ht="31.5" customHeight="1" x14ac:dyDescent="0.25">
      <c r="A12" s="225">
        <v>2</v>
      </c>
      <c r="B12" s="226" t="s">
        <v>199</v>
      </c>
      <c r="C12" s="227">
        <v>45820</v>
      </c>
      <c r="D12" s="228" t="s">
        <v>11</v>
      </c>
      <c r="E12" s="225" t="s">
        <v>177</v>
      </c>
      <c r="F12" s="228" t="s">
        <v>178</v>
      </c>
      <c r="G12" s="228" t="s">
        <v>172</v>
      </c>
      <c r="H12" s="185">
        <v>23</v>
      </c>
    </row>
    <row r="13" spans="1:10" s="217" customFormat="1" ht="31.5" customHeight="1" x14ac:dyDescent="0.25">
      <c r="A13" s="185">
        <v>3</v>
      </c>
      <c r="B13" s="218" t="s">
        <v>182</v>
      </c>
      <c r="C13" s="186" t="s">
        <v>207</v>
      </c>
      <c r="D13" s="185" t="s">
        <v>101</v>
      </c>
      <c r="E13" s="185" t="s">
        <v>183</v>
      </c>
      <c r="F13" s="185" t="s">
        <v>184</v>
      </c>
      <c r="G13" s="185" t="s">
        <v>185</v>
      </c>
      <c r="H13" s="185">
        <v>29</v>
      </c>
    </row>
    <row r="14" spans="1:10" s="157" customFormat="1" ht="34.5" customHeight="1" x14ac:dyDescent="0.25">
      <c r="A14" s="185">
        <v>4</v>
      </c>
      <c r="B14" s="218" t="s">
        <v>200</v>
      </c>
      <c r="C14" s="186" t="s">
        <v>208</v>
      </c>
      <c r="D14" s="185" t="s">
        <v>30</v>
      </c>
      <c r="E14" s="185" t="s">
        <v>212</v>
      </c>
      <c r="F14" s="218" t="s">
        <v>210</v>
      </c>
      <c r="G14" s="185" t="s">
        <v>198</v>
      </c>
      <c r="H14" s="185">
        <v>13</v>
      </c>
    </row>
    <row r="15" spans="1:10" ht="20.25" customHeight="1" x14ac:dyDescent="0.25"/>
    <row r="20" spans="1:10" s="211" customFormat="1" ht="13.5" customHeight="1" x14ac:dyDescent="0.2">
      <c r="A20" s="208"/>
      <c r="B20" s="208"/>
      <c r="C20" s="208"/>
      <c r="D20" s="208"/>
      <c r="E20" s="208"/>
      <c r="F20" s="209"/>
      <c r="G20" s="209"/>
      <c r="H20" s="209"/>
      <c r="I20" s="210"/>
      <c r="J20" s="210"/>
    </row>
    <row r="21" spans="1:10" s="211" customFormat="1" ht="13.5" customHeight="1" x14ac:dyDescent="0.25">
      <c r="A21" s="212"/>
      <c r="B21" s="212"/>
      <c r="C21" s="212"/>
      <c r="D21" s="212"/>
      <c r="E21" s="212"/>
      <c r="F21" s="209"/>
      <c r="G21" s="209"/>
      <c r="H21" s="209"/>
      <c r="I21" s="210"/>
      <c r="J21" s="210"/>
    </row>
    <row r="22" spans="1:10" s="211" customFormat="1" ht="13.5" customHeight="1" x14ac:dyDescent="0.2">
      <c r="A22" s="213"/>
      <c r="B22" s="214"/>
      <c r="C22" s="214"/>
      <c r="D22" s="213"/>
      <c r="E22" s="213"/>
      <c r="F22" s="209"/>
      <c r="G22" s="209"/>
      <c r="H22" s="209"/>
      <c r="I22" s="210"/>
      <c r="J22" s="210"/>
    </row>
    <row r="23" spans="1:10" s="211" customFormat="1" ht="13.5" customHeight="1" x14ac:dyDescent="0.2">
      <c r="A23" s="213"/>
      <c r="B23" s="209"/>
      <c r="C23" s="215"/>
      <c r="D23" s="213"/>
      <c r="E23" s="213"/>
      <c r="F23" s="209"/>
      <c r="G23" s="209"/>
      <c r="H23" s="209"/>
      <c r="I23" s="210"/>
      <c r="J23" s="210"/>
    </row>
    <row r="24" spans="1:10" s="211" customFormat="1" ht="13.5" customHeight="1" x14ac:dyDescent="0.2">
      <c r="A24" s="213"/>
      <c r="B24" s="209"/>
      <c r="C24" s="213"/>
      <c r="D24" s="213"/>
      <c r="E24" s="213"/>
      <c r="F24" s="209"/>
      <c r="G24" s="209"/>
      <c r="H24" s="209"/>
      <c r="I24" s="210"/>
      <c r="J24" s="210"/>
    </row>
    <row r="25" spans="1:10" s="211" customFormat="1" ht="13.5" customHeight="1" x14ac:dyDescent="0.2">
      <c r="A25" s="213"/>
      <c r="B25" s="209"/>
      <c r="C25" s="216"/>
      <c r="D25" s="213"/>
      <c r="E25" s="213"/>
      <c r="F25" s="209"/>
      <c r="G25" s="209"/>
      <c r="H25" s="209"/>
      <c r="I25" s="210"/>
      <c r="J25" s="210"/>
    </row>
    <row r="26" spans="1:10" s="211" customFormat="1" ht="13.5" customHeight="1" x14ac:dyDescent="0.2">
      <c r="A26" s="213"/>
      <c r="B26" s="209"/>
      <c r="C26" s="213"/>
      <c r="D26" s="213"/>
      <c r="E26" s="213"/>
      <c r="F26" s="209"/>
      <c r="G26" s="209"/>
      <c r="H26" s="209"/>
      <c r="I26" s="210"/>
      <c r="J26" s="210"/>
    </row>
    <row r="27" spans="1:10" s="211" customFormat="1" ht="13.5" customHeight="1" x14ac:dyDescent="0.2">
      <c r="A27" s="213"/>
      <c r="B27" s="209"/>
      <c r="C27" s="216"/>
      <c r="D27" s="213"/>
      <c r="E27" s="213"/>
      <c r="F27" s="209"/>
      <c r="G27" s="209"/>
      <c r="H27" s="209"/>
      <c r="I27" s="210"/>
      <c r="J27" s="210"/>
    </row>
  </sheetData>
  <mergeCells count="3">
    <mergeCell ref="A6:H6"/>
    <mergeCell ref="A7:H7"/>
    <mergeCell ref="A8:H8"/>
  </mergeCells>
  <pageMargins left="0.7" right="0.7" top="0.75" bottom="0.75" header="0.3" footer="0.3"/>
  <pageSetup paperSize="5" scale="51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14"/>
  <sheetViews>
    <sheetView topLeftCell="P1" zoomScale="64" zoomScaleNormal="64" workbookViewId="0">
      <selection activeCell="AP5" sqref="AP5:AP8"/>
    </sheetView>
  </sheetViews>
  <sheetFormatPr baseColWidth="10" defaultRowHeight="15" x14ac:dyDescent="0.25"/>
  <cols>
    <col min="1" max="1" width="31.28515625" customWidth="1"/>
    <col min="2" max="2" width="12.28515625" customWidth="1"/>
    <col min="3" max="3" width="10.85546875" customWidth="1"/>
    <col min="4" max="4" width="9.7109375" customWidth="1"/>
    <col min="5" max="5" width="13.42578125" customWidth="1"/>
    <col min="6" max="6" width="10.42578125" customWidth="1"/>
    <col min="7" max="7" width="9.7109375" customWidth="1"/>
    <col min="8" max="8" width="10" customWidth="1"/>
    <col min="9" max="9" width="14.140625" customWidth="1"/>
    <col min="10" max="11" width="10.28515625" customWidth="1"/>
    <col min="12" max="12" width="10.140625" customWidth="1"/>
    <col min="13" max="13" width="13.85546875" customWidth="1"/>
    <col min="14" max="14" width="10.7109375" customWidth="1"/>
    <col min="15" max="15" width="10" customWidth="1"/>
    <col min="16" max="16" width="9" customWidth="1"/>
    <col min="17" max="17" width="15.7109375" customWidth="1"/>
    <col min="18" max="18" width="11.28515625" customWidth="1"/>
    <col min="19" max="19" width="11" customWidth="1"/>
    <col min="20" max="20" width="10.140625" customWidth="1"/>
    <col min="21" max="21" width="15.7109375" customWidth="1"/>
    <col min="22" max="22" width="11" customWidth="1"/>
    <col min="25" max="25" width="9.85546875" customWidth="1"/>
    <col min="26" max="26" width="10.5703125" customWidth="1"/>
    <col min="27" max="27" width="13.140625" customWidth="1"/>
    <col min="28" max="28" width="11.85546875" customWidth="1"/>
    <col min="29" max="29" width="10.140625" customWidth="1"/>
    <col min="30" max="30" width="10.5703125" customWidth="1"/>
    <col min="31" max="31" width="15" customWidth="1"/>
    <col min="32" max="32" width="12" customWidth="1"/>
    <col min="33" max="33" width="11.85546875" customWidth="1"/>
    <col min="34" max="34" width="10.42578125" customWidth="1"/>
    <col min="35" max="35" width="9.7109375" customWidth="1"/>
    <col min="36" max="36" width="11.140625" customWidth="1"/>
    <col min="37" max="37" width="14.5703125" customWidth="1"/>
    <col min="38" max="38" width="22" customWidth="1"/>
    <col min="39" max="39" width="21.85546875" customWidth="1"/>
    <col min="40" max="40" width="28.42578125" customWidth="1"/>
    <col min="41" max="41" width="23.7109375" customWidth="1"/>
    <col min="42" max="42" width="23.28515625" customWidth="1"/>
  </cols>
  <sheetData>
    <row r="1" spans="1:42" ht="27.75" x14ac:dyDescent="0.4">
      <c r="A1" s="248" t="s">
        <v>80</v>
      </c>
      <c r="B1" s="248"/>
      <c r="C1" s="248"/>
      <c r="D1" s="248"/>
      <c r="E1" s="248"/>
      <c r="F1" s="248"/>
      <c r="G1" s="248"/>
      <c r="H1" s="248"/>
      <c r="I1" s="248"/>
      <c r="J1" s="248"/>
      <c r="K1" s="248"/>
      <c r="L1" s="248"/>
      <c r="M1" s="248"/>
      <c r="N1" s="248"/>
      <c r="O1" s="248"/>
      <c r="P1" s="248"/>
      <c r="Q1" s="248"/>
      <c r="R1" s="248"/>
      <c r="S1" s="248"/>
      <c r="T1" s="248"/>
      <c r="U1" s="248"/>
      <c r="V1" s="248"/>
      <c r="W1" s="248"/>
      <c r="X1" s="248"/>
      <c r="Y1" s="248"/>
      <c r="Z1" s="248"/>
      <c r="AA1" s="248"/>
      <c r="AB1" s="248"/>
      <c r="AC1" s="248"/>
      <c r="AD1" s="248"/>
      <c r="AE1" s="248"/>
      <c r="AF1" s="248"/>
      <c r="AG1" s="248"/>
      <c r="AH1" s="248"/>
      <c r="AI1" s="248"/>
      <c r="AJ1" s="248"/>
      <c r="AK1" s="248"/>
      <c r="AL1" s="248"/>
      <c r="AM1" s="248"/>
      <c r="AN1" s="248"/>
      <c r="AO1" s="248"/>
    </row>
    <row r="2" spans="1:42" ht="27.75" x14ac:dyDescent="0.4">
      <c r="A2" s="248" t="s">
        <v>81</v>
      </c>
      <c r="B2" s="248"/>
      <c r="C2" s="248"/>
      <c r="D2" s="248"/>
      <c r="E2" s="248"/>
      <c r="F2" s="248"/>
      <c r="G2" s="248"/>
      <c r="H2" s="248"/>
      <c r="I2" s="248"/>
      <c r="J2" s="248"/>
      <c r="K2" s="248"/>
      <c r="L2" s="248"/>
      <c r="M2" s="248"/>
      <c r="N2" s="248"/>
      <c r="O2" s="248"/>
      <c r="P2" s="248"/>
      <c r="Q2" s="248"/>
      <c r="R2" s="248"/>
      <c r="S2" s="248"/>
      <c r="T2" s="248"/>
      <c r="U2" s="248"/>
      <c r="V2" s="248"/>
      <c r="W2" s="248"/>
      <c r="X2" s="248"/>
      <c r="Y2" s="248"/>
      <c r="Z2" s="248"/>
      <c r="AA2" s="248"/>
      <c r="AB2" s="248"/>
      <c r="AC2" s="248"/>
      <c r="AD2" s="248"/>
      <c r="AE2" s="248"/>
      <c r="AF2" s="248"/>
      <c r="AG2" s="248"/>
      <c r="AH2" s="248"/>
      <c r="AI2" s="248"/>
      <c r="AJ2" s="248"/>
      <c r="AK2" s="248"/>
      <c r="AL2" s="248"/>
      <c r="AM2" s="248"/>
      <c r="AN2" s="248"/>
      <c r="AO2" s="248"/>
    </row>
    <row r="3" spans="1:42" ht="27.75" x14ac:dyDescent="0.4">
      <c r="A3" s="252" t="s">
        <v>82</v>
      </c>
      <c r="B3" s="252"/>
      <c r="C3" s="252"/>
      <c r="D3" s="252"/>
      <c r="E3" s="252"/>
      <c r="F3" s="252"/>
      <c r="G3" s="252"/>
      <c r="H3" s="252"/>
      <c r="I3" s="252"/>
      <c r="J3" s="252"/>
      <c r="K3" s="252"/>
      <c r="L3" s="252"/>
      <c r="M3" s="252"/>
      <c r="N3" s="252"/>
      <c r="O3" s="252"/>
      <c r="P3" s="252"/>
      <c r="Q3" s="252"/>
      <c r="R3" s="252"/>
      <c r="S3" s="252"/>
      <c r="T3" s="252"/>
      <c r="U3" s="252"/>
      <c r="V3" s="252"/>
      <c r="W3" s="252"/>
      <c r="X3" s="252"/>
      <c r="Y3" s="252"/>
      <c r="Z3" s="252"/>
      <c r="AA3" s="252"/>
      <c r="AB3" s="252"/>
      <c r="AC3" s="252"/>
      <c r="AD3" s="252"/>
      <c r="AE3" s="252"/>
      <c r="AF3" s="252"/>
      <c r="AG3" s="252"/>
      <c r="AH3" s="252"/>
      <c r="AI3" s="252"/>
      <c r="AJ3" s="252"/>
      <c r="AK3" s="252"/>
      <c r="AL3" s="252"/>
      <c r="AM3" s="252"/>
      <c r="AN3" s="252"/>
      <c r="AO3" s="252"/>
    </row>
    <row r="4" spans="1:42" ht="28.5" thickBot="1" x14ac:dyDescent="0.45">
      <c r="A4" s="248" t="s">
        <v>176</v>
      </c>
      <c r="B4" s="248"/>
      <c r="C4" s="248"/>
      <c r="D4" s="248"/>
      <c r="E4" s="248"/>
      <c r="F4" s="248"/>
      <c r="G4" s="248"/>
      <c r="H4" s="248"/>
      <c r="I4" s="248"/>
      <c r="J4" s="248"/>
      <c r="K4" s="248"/>
      <c r="L4" s="248"/>
      <c r="M4" s="248"/>
      <c r="N4" s="248"/>
      <c r="O4" s="248"/>
      <c r="P4" s="248"/>
      <c r="Q4" s="248"/>
      <c r="R4" s="248"/>
      <c r="S4" s="248"/>
      <c r="T4" s="248"/>
      <c r="U4" s="248"/>
      <c r="V4" s="248"/>
      <c r="W4" s="248"/>
      <c r="X4" s="248"/>
      <c r="Y4" s="248"/>
      <c r="Z4" s="248"/>
      <c r="AA4" s="248"/>
      <c r="AB4" s="248"/>
      <c r="AC4" s="248"/>
      <c r="AD4" s="248"/>
      <c r="AE4" s="248"/>
      <c r="AF4" s="248"/>
      <c r="AG4" s="248"/>
      <c r="AH4" s="248"/>
      <c r="AI4" s="248"/>
      <c r="AJ4" s="248"/>
      <c r="AK4" s="248"/>
      <c r="AL4" s="248"/>
      <c r="AM4" s="248"/>
      <c r="AN4" s="248"/>
      <c r="AO4" s="248"/>
    </row>
    <row r="5" spans="1:42" ht="15" customHeight="1" x14ac:dyDescent="0.25">
      <c r="A5" s="253" t="s">
        <v>84</v>
      </c>
      <c r="B5" s="233" t="s">
        <v>83</v>
      </c>
      <c r="C5" s="233"/>
      <c r="D5" s="233"/>
      <c r="E5" s="233"/>
      <c r="F5" s="233" t="s">
        <v>54</v>
      </c>
      <c r="G5" s="233"/>
      <c r="H5" s="233"/>
      <c r="I5" s="233"/>
      <c r="J5" s="233" t="s">
        <v>50</v>
      </c>
      <c r="K5" s="233"/>
      <c r="L5" s="234"/>
      <c r="M5" s="233"/>
      <c r="N5" s="256" t="s">
        <v>51</v>
      </c>
      <c r="O5" s="234"/>
      <c r="P5" s="234"/>
      <c r="Q5" s="234"/>
      <c r="R5" s="232" t="s">
        <v>52</v>
      </c>
      <c r="S5" s="233"/>
      <c r="T5" s="234"/>
      <c r="U5" s="234"/>
      <c r="V5" s="233" t="s">
        <v>59</v>
      </c>
      <c r="W5" s="233"/>
      <c r="X5" s="233"/>
      <c r="Y5" s="233"/>
      <c r="Z5" s="233"/>
      <c r="AA5" s="233"/>
      <c r="AB5" s="232" t="s">
        <v>76</v>
      </c>
      <c r="AC5" s="233"/>
      <c r="AD5" s="234"/>
      <c r="AE5" s="235"/>
      <c r="AF5" s="241" t="s">
        <v>53</v>
      </c>
      <c r="AG5" s="242"/>
      <c r="AH5" s="242"/>
      <c r="AI5" s="242"/>
      <c r="AJ5" s="242"/>
      <c r="AK5" s="242"/>
      <c r="AL5" s="257" t="s">
        <v>105</v>
      </c>
      <c r="AM5" s="249" t="s">
        <v>106</v>
      </c>
      <c r="AN5" s="250" t="s">
        <v>107</v>
      </c>
      <c r="AO5" s="251" t="s">
        <v>108</v>
      </c>
      <c r="AP5" s="236"/>
    </row>
    <row r="6" spans="1:42" ht="25.5" customHeight="1" x14ac:dyDescent="0.25">
      <c r="A6" s="254"/>
      <c r="B6" s="233"/>
      <c r="C6" s="233"/>
      <c r="D6" s="233"/>
      <c r="E6" s="233"/>
      <c r="F6" s="233"/>
      <c r="G6" s="233"/>
      <c r="H6" s="233"/>
      <c r="I6" s="233"/>
      <c r="J6" s="233"/>
      <c r="K6" s="233"/>
      <c r="L6" s="234"/>
      <c r="M6" s="233"/>
      <c r="N6" s="256"/>
      <c r="O6" s="234"/>
      <c r="P6" s="234"/>
      <c r="Q6" s="234"/>
      <c r="R6" s="232"/>
      <c r="S6" s="233"/>
      <c r="T6" s="234"/>
      <c r="U6" s="234"/>
      <c r="V6" s="233"/>
      <c r="W6" s="233"/>
      <c r="X6" s="233"/>
      <c r="Y6" s="233"/>
      <c r="Z6" s="233"/>
      <c r="AA6" s="233"/>
      <c r="AB6" s="232"/>
      <c r="AC6" s="233"/>
      <c r="AD6" s="234"/>
      <c r="AE6" s="235"/>
      <c r="AF6" s="243"/>
      <c r="AG6" s="244"/>
      <c r="AH6" s="244"/>
      <c r="AI6" s="244"/>
      <c r="AJ6" s="244"/>
      <c r="AK6" s="244"/>
      <c r="AL6" s="257"/>
      <c r="AM6" s="249"/>
      <c r="AN6" s="250"/>
      <c r="AO6" s="251"/>
      <c r="AP6" s="236"/>
    </row>
    <row r="7" spans="1:42" ht="27" customHeight="1" x14ac:dyDescent="0.25">
      <c r="A7" s="254"/>
      <c r="B7" s="237" t="s">
        <v>169</v>
      </c>
      <c r="C7" s="237"/>
      <c r="D7" s="237"/>
      <c r="E7" s="238"/>
      <c r="F7" s="237" t="s">
        <v>169</v>
      </c>
      <c r="G7" s="237"/>
      <c r="H7" s="237"/>
      <c r="I7" s="238"/>
      <c r="J7" s="237" t="s">
        <v>169</v>
      </c>
      <c r="K7" s="237"/>
      <c r="L7" s="237"/>
      <c r="M7" s="238"/>
      <c r="N7" s="237" t="s">
        <v>169</v>
      </c>
      <c r="O7" s="237"/>
      <c r="P7" s="237"/>
      <c r="Q7" s="238"/>
      <c r="R7" s="237" t="s">
        <v>169</v>
      </c>
      <c r="S7" s="237"/>
      <c r="T7" s="237"/>
      <c r="U7" s="238"/>
      <c r="V7" s="237" t="s">
        <v>169</v>
      </c>
      <c r="W7" s="237"/>
      <c r="X7" s="237"/>
      <c r="Y7" s="237"/>
      <c r="Z7" s="237"/>
      <c r="AA7" s="238"/>
      <c r="AB7" s="237" t="s">
        <v>169</v>
      </c>
      <c r="AC7" s="237"/>
      <c r="AD7" s="237"/>
      <c r="AE7" s="238"/>
      <c r="AF7" s="239" t="s">
        <v>169</v>
      </c>
      <c r="AG7" s="239"/>
      <c r="AH7" s="239"/>
      <c r="AI7" s="239"/>
      <c r="AJ7" s="239"/>
      <c r="AK7" s="240"/>
      <c r="AL7" s="257"/>
      <c r="AM7" s="249"/>
      <c r="AN7" s="250"/>
      <c r="AO7" s="251"/>
      <c r="AP7" s="236"/>
    </row>
    <row r="8" spans="1:42" ht="63" customHeight="1" thickBot="1" x14ac:dyDescent="0.3">
      <c r="A8" s="255"/>
      <c r="B8" s="68" t="s">
        <v>66</v>
      </c>
      <c r="C8" s="74" t="s">
        <v>77</v>
      </c>
      <c r="D8" s="74" t="s">
        <v>57</v>
      </c>
      <c r="E8" s="74" t="s">
        <v>58</v>
      </c>
      <c r="F8" s="68" t="s">
        <v>55</v>
      </c>
      <c r="G8" s="74" t="s">
        <v>77</v>
      </c>
      <c r="H8" s="74" t="s">
        <v>57</v>
      </c>
      <c r="I8" s="74" t="s">
        <v>58</v>
      </c>
      <c r="J8" s="74" t="s">
        <v>55</v>
      </c>
      <c r="K8" s="74" t="s">
        <v>77</v>
      </c>
      <c r="L8" s="74" t="s">
        <v>57</v>
      </c>
      <c r="M8" s="74" t="s">
        <v>58</v>
      </c>
      <c r="N8" s="74" t="s">
        <v>55</v>
      </c>
      <c r="O8" s="74" t="s">
        <v>78</v>
      </c>
      <c r="P8" s="74" t="s">
        <v>57</v>
      </c>
      <c r="Q8" s="74" t="s">
        <v>58</v>
      </c>
      <c r="R8" s="74" t="s">
        <v>55</v>
      </c>
      <c r="S8" s="74" t="s">
        <v>77</v>
      </c>
      <c r="T8" s="74" t="s">
        <v>57</v>
      </c>
      <c r="U8" s="74" t="s">
        <v>58</v>
      </c>
      <c r="V8" s="74" t="s">
        <v>67</v>
      </c>
      <c r="W8" s="74" t="s">
        <v>55</v>
      </c>
      <c r="X8" s="74" t="s">
        <v>56</v>
      </c>
      <c r="Y8" s="74" t="s">
        <v>77</v>
      </c>
      <c r="Z8" s="74" t="s">
        <v>57</v>
      </c>
      <c r="AA8" s="74" t="s">
        <v>58</v>
      </c>
      <c r="AB8" s="75" t="s">
        <v>55</v>
      </c>
      <c r="AC8" s="75" t="s">
        <v>79</v>
      </c>
      <c r="AD8" s="75" t="s">
        <v>57</v>
      </c>
      <c r="AE8" s="75" t="s">
        <v>58</v>
      </c>
      <c r="AF8" s="76" t="s">
        <v>64</v>
      </c>
      <c r="AG8" s="74" t="s">
        <v>55</v>
      </c>
      <c r="AH8" s="74" t="s">
        <v>56</v>
      </c>
      <c r="AI8" s="74" t="s">
        <v>77</v>
      </c>
      <c r="AJ8" s="74" t="s">
        <v>57</v>
      </c>
      <c r="AK8" s="103" t="s">
        <v>65</v>
      </c>
      <c r="AL8" s="257"/>
      <c r="AM8" s="249"/>
      <c r="AN8" s="250"/>
      <c r="AO8" s="251"/>
      <c r="AP8" s="236"/>
    </row>
    <row r="9" spans="1:42" s="42" customFormat="1" ht="77.25" customHeight="1" x14ac:dyDescent="0.25">
      <c r="A9" s="36" t="s">
        <v>13</v>
      </c>
      <c r="B9" s="70">
        <v>2</v>
      </c>
      <c r="C9" s="48">
        <v>0</v>
      </c>
      <c r="D9" s="109">
        <v>1</v>
      </c>
      <c r="E9" s="112">
        <v>1</v>
      </c>
      <c r="F9" s="70">
        <v>0</v>
      </c>
      <c r="G9" s="48">
        <v>0</v>
      </c>
      <c r="H9" s="109">
        <v>0</v>
      </c>
      <c r="I9" s="112">
        <v>0</v>
      </c>
      <c r="J9" s="69">
        <v>0</v>
      </c>
      <c r="K9" s="49">
        <v>0</v>
      </c>
      <c r="L9" s="126">
        <v>0</v>
      </c>
      <c r="M9" s="111">
        <v>0</v>
      </c>
      <c r="N9" s="69">
        <v>0</v>
      </c>
      <c r="O9" s="49">
        <v>0</v>
      </c>
      <c r="P9" s="126">
        <v>0</v>
      </c>
      <c r="Q9" s="111">
        <v>0</v>
      </c>
      <c r="R9" s="69">
        <v>0</v>
      </c>
      <c r="S9" s="49">
        <v>0</v>
      </c>
      <c r="T9" s="126">
        <v>0</v>
      </c>
      <c r="U9" s="111">
        <v>0</v>
      </c>
      <c r="V9" s="69">
        <v>0</v>
      </c>
      <c r="W9" s="173">
        <v>0</v>
      </c>
      <c r="X9" s="116">
        <v>0</v>
      </c>
      <c r="Y9" s="49">
        <v>0</v>
      </c>
      <c r="Z9" s="126">
        <v>0</v>
      </c>
      <c r="AA9" s="111">
        <v>0</v>
      </c>
      <c r="AB9" s="69">
        <v>9</v>
      </c>
      <c r="AC9" s="49">
        <v>8</v>
      </c>
      <c r="AD9" s="126">
        <v>1</v>
      </c>
      <c r="AE9" s="111">
        <v>0</v>
      </c>
      <c r="AF9" s="69">
        <v>27</v>
      </c>
      <c r="AG9" s="113">
        <v>5</v>
      </c>
      <c r="AH9" s="116">
        <v>22</v>
      </c>
      <c r="AI9" s="49">
        <v>8</v>
      </c>
      <c r="AJ9" s="107">
        <v>14</v>
      </c>
      <c r="AK9" s="104">
        <v>5</v>
      </c>
      <c r="AL9" s="73">
        <f>SUM(AF9+AB9+V9+R9+N9+J9+F9+B9)</f>
        <v>38</v>
      </c>
      <c r="AM9" s="125">
        <f>SUM(AI9+AC9+C9)</f>
        <v>16</v>
      </c>
      <c r="AN9" s="130">
        <f t="shared" ref="AN9:AO11" si="0">SUM(AJ9+AD9+Z9+T9+P9+L9+H9+D9)</f>
        <v>16</v>
      </c>
      <c r="AO9" s="131">
        <f t="shared" si="0"/>
        <v>6</v>
      </c>
    </row>
    <row r="10" spans="1:42" s="42" customFormat="1" ht="76.5" customHeight="1" x14ac:dyDescent="0.25">
      <c r="A10" s="37" t="s">
        <v>14</v>
      </c>
      <c r="B10" s="70">
        <v>1</v>
      </c>
      <c r="C10" s="48">
        <v>1</v>
      </c>
      <c r="D10" s="109">
        <v>0</v>
      </c>
      <c r="E10" s="112">
        <v>0</v>
      </c>
      <c r="F10" s="70">
        <v>0</v>
      </c>
      <c r="G10" s="48">
        <v>0</v>
      </c>
      <c r="H10" s="109">
        <v>0</v>
      </c>
      <c r="I10" s="112">
        <v>0</v>
      </c>
      <c r="J10" s="70">
        <v>0</v>
      </c>
      <c r="K10" s="48">
        <v>0</v>
      </c>
      <c r="L10" s="109">
        <v>0</v>
      </c>
      <c r="M10" s="112">
        <v>0</v>
      </c>
      <c r="N10" s="69">
        <v>0</v>
      </c>
      <c r="O10" s="49">
        <v>0</v>
      </c>
      <c r="P10" s="126">
        <v>0</v>
      </c>
      <c r="Q10" s="111">
        <v>0</v>
      </c>
      <c r="R10" s="70">
        <v>0</v>
      </c>
      <c r="S10" s="48">
        <v>0</v>
      </c>
      <c r="T10" s="109">
        <v>0</v>
      </c>
      <c r="U10" s="112">
        <v>0</v>
      </c>
      <c r="V10" s="69">
        <v>0</v>
      </c>
      <c r="W10" s="173">
        <v>0</v>
      </c>
      <c r="X10" s="116">
        <v>0</v>
      </c>
      <c r="Y10" s="49">
        <v>0</v>
      </c>
      <c r="Z10" s="126">
        <v>0</v>
      </c>
      <c r="AA10" s="111">
        <v>0</v>
      </c>
      <c r="AB10" s="70">
        <v>2</v>
      </c>
      <c r="AC10" s="50">
        <v>2</v>
      </c>
      <c r="AD10" s="127">
        <v>0</v>
      </c>
      <c r="AE10" s="112">
        <v>0</v>
      </c>
      <c r="AF10" s="70">
        <v>3</v>
      </c>
      <c r="AG10" s="114">
        <v>0</v>
      </c>
      <c r="AH10" s="117">
        <v>3</v>
      </c>
      <c r="AI10" s="48">
        <v>2</v>
      </c>
      <c r="AJ10" s="108">
        <v>1</v>
      </c>
      <c r="AK10" s="105">
        <v>0</v>
      </c>
      <c r="AL10" s="73">
        <f t="shared" ref="AL10" si="1">SUM(AF10+AB10+V10+R10+N10+J10+F10+B10)</f>
        <v>6</v>
      </c>
      <c r="AM10" s="125">
        <f>SUM(AI10+AC10+Y10+S10+O10+K10+G10+C10)</f>
        <v>5</v>
      </c>
      <c r="AN10" s="130">
        <f t="shared" si="0"/>
        <v>1</v>
      </c>
      <c r="AO10" s="131">
        <f t="shared" si="0"/>
        <v>0</v>
      </c>
    </row>
    <row r="11" spans="1:42" s="41" customFormat="1" ht="72" customHeight="1" x14ac:dyDescent="0.25">
      <c r="A11" s="38" t="s">
        <v>15</v>
      </c>
      <c r="B11" s="147">
        <v>590</v>
      </c>
      <c r="C11" s="51">
        <v>268</v>
      </c>
      <c r="D11" s="128">
        <v>174</v>
      </c>
      <c r="E11" s="123">
        <v>148</v>
      </c>
      <c r="F11" s="70">
        <v>53</v>
      </c>
      <c r="G11" s="48">
        <v>28</v>
      </c>
      <c r="H11" s="109">
        <v>17</v>
      </c>
      <c r="I11" s="112">
        <v>8</v>
      </c>
      <c r="J11" s="70">
        <v>344</v>
      </c>
      <c r="K11" s="48">
        <v>244</v>
      </c>
      <c r="L11" s="109">
        <v>52</v>
      </c>
      <c r="M11" s="112">
        <v>48</v>
      </c>
      <c r="N11" s="69">
        <v>162</v>
      </c>
      <c r="O11" s="49">
        <v>150</v>
      </c>
      <c r="P11" s="126">
        <v>12</v>
      </c>
      <c r="Q11" s="111">
        <v>0</v>
      </c>
      <c r="R11" s="70">
        <v>144</v>
      </c>
      <c r="S11" s="48">
        <v>121</v>
      </c>
      <c r="T11" s="109">
        <v>13</v>
      </c>
      <c r="U11" s="112">
        <v>10</v>
      </c>
      <c r="V11" s="70">
        <v>345</v>
      </c>
      <c r="W11" s="174">
        <v>305</v>
      </c>
      <c r="X11" s="117">
        <v>40</v>
      </c>
      <c r="Y11" s="48">
        <v>233</v>
      </c>
      <c r="Z11" s="109">
        <v>37</v>
      </c>
      <c r="AA11" s="112">
        <v>75</v>
      </c>
      <c r="AB11" s="70">
        <v>239</v>
      </c>
      <c r="AC11" s="48">
        <v>95</v>
      </c>
      <c r="AD11" s="109">
        <v>42</v>
      </c>
      <c r="AE11" s="112">
        <v>102</v>
      </c>
      <c r="AF11" s="70">
        <v>190</v>
      </c>
      <c r="AG11" s="114">
        <v>138</v>
      </c>
      <c r="AH11" s="117">
        <v>52</v>
      </c>
      <c r="AI11" s="48">
        <v>128</v>
      </c>
      <c r="AJ11" s="109">
        <v>62</v>
      </c>
      <c r="AK11" s="105">
        <v>0</v>
      </c>
      <c r="AL11" s="73">
        <f>SUM(AF11+AB11+V11+R11+N11+J11+F11+B11)</f>
        <v>2067</v>
      </c>
      <c r="AM11" s="125">
        <f>SUM(AI11+AC11+Y11+S11+O11+K11+G11+C11)</f>
        <v>1267</v>
      </c>
      <c r="AN11" s="130">
        <f t="shared" si="0"/>
        <v>409</v>
      </c>
      <c r="AO11" s="131">
        <f t="shared" si="0"/>
        <v>391</v>
      </c>
    </row>
    <row r="12" spans="1:42" s="42" customFormat="1" ht="78.75" customHeight="1" x14ac:dyDescent="0.25">
      <c r="A12" s="47" t="s">
        <v>16</v>
      </c>
      <c r="B12" s="70">
        <v>70</v>
      </c>
      <c r="C12" s="52">
        <v>31</v>
      </c>
      <c r="D12" s="129">
        <v>0</v>
      </c>
      <c r="E12" s="124">
        <v>39</v>
      </c>
      <c r="F12" s="70">
        <v>0</v>
      </c>
      <c r="G12" s="48">
        <v>0</v>
      </c>
      <c r="H12" s="109">
        <v>0</v>
      </c>
      <c r="I12" s="112">
        <v>0</v>
      </c>
      <c r="J12" s="70">
        <v>6</v>
      </c>
      <c r="K12" s="48">
        <v>0</v>
      </c>
      <c r="L12" s="109">
        <v>0</v>
      </c>
      <c r="M12" s="112">
        <v>6</v>
      </c>
      <c r="N12" s="70">
        <v>16</v>
      </c>
      <c r="O12" s="48">
        <v>13</v>
      </c>
      <c r="P12" s="109">
        <v>3</v>
      </c>
      <c r="Q12" s="112">
        <v>0</v>
      </c>
      <c r="R12" s="70">
        <v>3</v>
      </c>
      <c r="S12" s="48">
        <v>3</v>
      </c>
      <c r="T12" s="109">
        <v>0</v>
      </c>
      <c r="U12" s="112">
        <v>0</v>
      </c>
      <c r="V12" s="70">
        <v>28</v>
      </c>
      <c r="W12" s="174">
        <v>1</v>
      </c>
      <c r="X12" s="117">
        <v>27</v>
      </c>
      <c r="Y12" s="48">
        <v>24</v>
      </c>
      <c r="Z12" s="109">
        <v>3</v>
      </c>
      <c r="AA12" s="112">
        <v>1</v>
      </c>
      <c r="AB12" s="70">
        <v>8</v>
      </c>
      <c r="AC12" s="48">
        <v>2</v>
      </c>
      <c r="AD12" s="109">
        <v>2</v>
      </c>
      <c r="AE12" s="112">
        <v>4</v>
      </c>
      <c r="AF12" s="70">
        <v>86</v>
      </c>
      <c r="AG12" s="114">
        <v>69</v>
      </c>
      <c r="AH12" s="117">
        <v>17</v>
      </c>
      <c r="AI12" s="48">
        <v>84</v>
      </c>
      <c r="AJ12" s="109">
        <v>2</v>
      </c>
      <c r="AK12" s="105">
        <v>0</v>
      </c>
      <c r="AL12" s="73">
        <f>SUM(AF12+AB12+V12+R12+N12+J12+F12+B12)</f>
        <v>217</v>
      </c>
      <c r="AM12" s="125">
        <f>SUM(AI12+AC12+Y12+S12+O12+K12+G12+C12)</f>
        <v>157</v>
      </c>
      <c r="AN12" s="130">
        <f>SUM(AJ12+AD12+Z12+T12+P12+L12+H12+D12)</f>
        <v>10</v>
      </c>
      <c r="AO12" s="131">
        <f>SUM(AK12+AE12+AA12+U12+Q12+M12+I12+E12)</f>
        <v>50</v>
      </c>
    </row>
    <row r="13" spans="1:42" ht="69.75" customHeight="1" thickBot="1" x14ac:dyDescent="0.3">
      <c r="A13" s="189" t="s">
        <v>17</v>
      </c>
      <c r="B13" s="190">
        <f>SUM(B9:B12)</f>
        <v>663</v>
      </c>
      <c r="C13" s="191">
        <f>SUM(C9:C12)</f>
        <v>300</v>
      </c>
      <c r="D13" s="192">
        <f>SUM(D9:D12)</f>
        <v>175</v>
      </c>
      <c r="E13" s="193">
        <f>SUM(E9:E12)</f>
        <v>188</v>
      </c>
      <c r="F13" s="190">
        <f>SUM(F11:F12)</f>
        <v>53</v>
      </c>
      <c r="G13" s="191">
        <f>SUM(G11:G12)</f>
        <v>28</v>
      </c>
      <c r="H13" s="192">
        <f>SUM(H11:H12)</f>
        <v>17</v>
      </c>
      <c r="I13" s="193">
        <f>SUM(I11:I12)</f>
        <v>8</v>
      </c>
      <c r="J13" s="194">
        <f>SUM(J9:J12)</f>
        <v>350</v>
      </c>
      <c r="K13" s="78">
        <f>SUM(K9:K12)</f>
        <v>244</v>
      </c>
      <c r="L13" s="110">
        <f>SUM(L9:L12)</f>
        <v>52</v>
      </c>
      <c r="M13" s="122">
        <f>SUM(M9:M12)</f>
        <v>54</v>
      </c>
      <c r="N13" s="71">
        <f t="shared" ref="N13:U13" si="2">SUM(N9:N12)</f>
        <v>178</v>
      </c>
      <c r="O13" s="78">
        <f t="shared" si="2"/>
        <v>163</v>
      </c>
      <c r="P13" s="110">
        <f t="shared" si="2"/>
        <v>15</v>
      </c>
      <c r="Q13" s="122">
        <f t="shared" si="2"/>
        <v>0</v>
      </c>
      <c r="R13" s="71">
        <f t="shared" si="2"/>
        <v>147</v>
      </c>
      <c r="S13" s="78">
        <f t="shared" si="2"/>
        <v>124</v>
      </c>
      <c r="T13" s="110">
        <f t="shared" si="2"/>
        <v>13</v>
      </c>
      <c r="U13" s="122">
        <f t="shared" si="2"/>
        <v>10</v>
      </c>
      <c r="V13" s="80">
        <f t="shared" ref="V13:AA13" si="3">SUM(V9:V12)</f>
        <v>373</v>
      </c>
      <c r="W13" s="175">
        <f t="shared" si="3"/>
        <v>306</v>
      </c>
      <c r="X13" s="133">
        <f t="shared" si="3"/>
        <v>67</v>
      </c>
      <c r="Y13" s="79">
        <f t="shared" si="3"/>
        <v>257</v>
      </c>
      <c r="Z13" s="110">
        <f t="shared" si="3"/>
        <v>40</v>
      </c>
      <c r="AA13" s="121">
        <f t="shared" si="3"/>
        <v>76</v>
      </c>
      <c r="AB13" s="72">
        <f t="shared" ref="AB13:AK13" si="4">SUM(AB9:AB12)</f>
        <v>258</v>
      </c>
      <c r="AC13" s="79">
        <f t="shared" si="4"/>
        <v>107</v>
      </c>
      <c r="AD13" s="110">
        <f t="shared" si="4"/>
        <v>45</v>
      </c>
      <c r="AE13" s="120">
        <f t="shared" si="4"/>
        <v>106</v>
      </c>
      <c r="AF13" s="73">
        <f t="shared" si="4"/>
        <v>306</v>
      </c>
      <c r="AG13" s="115">
        <f t="shared" si="4"/>
        <v>212</v>
      </c>
      <c r="AH13" s="118">
        <f t="shared" si="4"/>
        <v>94</v>
      </c>
      <c r="AI13" s="77">
        <f t="shared" si="4"/>
        <v>222</v>
      </c>
      <c r="AJ13" s="110">
        <f t="shared" si="4"/>
        <v>79</v>
      </c>
      <c r="AK13" s="106">
        <f t="shared" si="4"/>
        <v>5</v>
      </c>
      <c r="AL13" s="119">
        <f t="shared" ref="AL13:AM13" si="5">SUM(AL9:AL12)</f>
        <v>2328</v>
      </c>
      <c r="AM13" s="132">
        <f t="shared" si="5"/>
        <v>1445</v>
      </c>
      <c r="AN13" s="134">
        <f t="shared" ref="AN13" si="6">SUM(AN9:AN12)</f>
        <v>436</v>
      </c>
      <c r="AO13" s="135">
        <f t="shared" ref="AO13" si="7">SUM(AO9:AO12)</f>
        <v>447</v>
      </c>
    </row>
    <row r="14" spans="1:42" ht="31.5" customHeight="1" thickBot="1" x14ac:dyDescent="0.3">
      <c r="A14" s="245"/>
      <c r="B14" s="246"/>
      <c r="C14" s="246"/>
      <c r="D14" s="246"/>
      <c r="E14" s="246"/>
      <c r="F14" s="246"/>
      <c r="G14" s="246"/>
      <c r="H14" s="246"/>
      <c r="I14" s="246"/>
      <c r="J14" s="247"/>
      <c r="R14" t="s">
        <v>47</v>
      </c>
      <c r="AL14" s="44"/>
    </row>
  </sheetData>
  <mergeCells count="27">
    <mergeCell ref="A14:J14"/>
    <mergeCell ref="A2:AO2"/>
    <mergeCell ref="A1:AO1"/>
    <mergeCell ref="AM5:AM8"/>
    <mergeCell ref="AN5:AN8"/>
    <mergeCell ref="AO5:AO8"/>
    <mergeCell ref="A3:AO3"/>
    <mergeCell ref="A4:AO4"/>
    <mergeCell ref="B7:E7"/>
    <mergeCell ref="B5:E6"/>
    <mergeCell ref="A5:A8"/>
    <mergeCell ref="J5:M6"/>
    <mergeCell ref="N5:Q6"/>
    <mergeCell ref="R5:U6"/>
    <mergeCell ref="AL5:AL8"/>
    <mergeCell ref="F5:I6"/>
    <mergeCell ref="AB5:AE6"/>
    <mergeCell ref="AP5:AP8"/>
    <mergeCell ref="F7:I7"/>
    <mergeCell ref="J7:M7"/>
    <mergeCell ref="N7:Q7"/>
    <mergeCell ref="R7:U7"/>
    <mergeCell ref="V7:AA7"/>
    <mergeCell ref="AB7:AE7"/>
    <mergeCell ref="AF7:AK7"/>
    <mergeCell ref="V5:AA6"/>
    <mergeCell ref="AF5:AK6"/>
  </mergeCells>
  <pageMargins left="1" right="1" top="1" bottom="1" header="0.5" footer="0.5"/>
  <pageSetup paperSize="3" scale="33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24"/>
  <sheetViews>
    <sheetView topLeftCell="A13" zoomScale="130" zoomScaleNormal="130" workbookViewId="0">
      <selection activeCell="F26" sqref="F26"/>
    </sheetView>
  </sheetViews>
  <sheetFormatPr baseColWidth="10" defaultRowHeight="15" x14ac:dyDescent="0.25"/>
  <cols>
    <col min="2" max="2" width="19.42578125" customWidth="1"/>
    <col min="3" max="3" width="15.42578125" customWidth="1"/>
    <col min="11" max="11" width="19.42578125" customWidth="1"/>
  </cols>
  <sheetData>
    <row r="2" spans="1:12" x14ac:dyDescent="0.25">
      <c r="A2" s="274" t="s">
        <v>18</v>
      </c>
      <c r="B2" s="274"/>
      <c r="C2" s="274"/>
      <c r="D2" s="274"/>
      <c r="E2" s="274"/>
      <c r="F2" s="274"/>
      <c r="G2" s="274"/>
      <c r="H2" s="274"/>
      <c r="I2" s="274"/>
      <c r="J2" s="274"/>
      <c r="K2" s="274"/>
    </row>
    <row r="3" spans="1:12" x14ac:dyDescent="0.25">
      <c r="A3" s="274" t="s">
        <v>19</v>
      </c>
      <c r="B3" s="274"/>
      <c r="C3" s="274"/>
      <c r="D3" s="274"/>
      <c r="E3" s="274"/>
      <c r="F3" s="274"/>
      <c r="G3" s="274"/>
      <c r="H3" s="274"/>
      <c r="I3" s="274"/>
      <c r="J3" s="274"/>
      <c r="K3" s="274"/>
    </row>
    <row r="4" spans="1:12" x14ac:dyDescent="0.25">
      <c r="A4" s="274" t="s">
        <v>20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</row>
    <row r="5" spans="1:12" ht="18.75" x14ac:dyDescent="0.3">
      <c r="A5" s="7"/>
      <c r="B5" s="7"/>
      <c r="C5" s="7"/>
      <c r="D5" s="291"/>
      <c r="E5" s="291"/>
      <c r="F5" s="291"/>
      <c r="G5" s="291"/>
      <c r="H5" s="7"/>
      <c r="I5" s="7"/>
      <c r="J5" s="7"/>
      <c r="K5" s="7"/>
    </row>
    <row r="6" spans="1:12" ht="15.75" x14ac:dyDescent="0.25">
      <c r="A6" s="275" t="s">
        <v>138</v>
      </c>
      <c r="B6" s="275"/>
      <c r="C6" s="275"/>
      <c r="D6" s="275"/>
      <c r="E6" s="275"/>
      <c r="F6" s="275"/>
      <c r="G6" s="275"/>
      <c r="H6" s="275"/>
      <c r="I6" s="275"/>
      <c r="J6" s="275"/>
      <c r="K6" s="275"/>
    </row>
    <row r="7" spans="1:12" ht="23.25" x14ac:dyDescent="0.35">
      <c r="A7" s="8"/>
      <c r="B7" s="8"/>
      <c r="C7" s="8"/>
      <c r="D7" s="8"/>
      <c r="E7" s="8"/>
      <c r="F7" s="8"/>
      <c r="G7" s="8"/>
      <c r="H7" s="8"/>
      <c r="I7" s="8"/>
      <c r="J7" s="8"/>
      <c r="K7" s="8"/>
    </row>
    <row r="8" spans="1:12" ht="15" customHeight="1" x14ac:dyDescent="0.25">
      <c r="A8" s="276" t="s">
        <v>21</v>
      </c>
      <c r="B8" s="277"/>
      <c r="C8" s="282" t="s">
        <v>22</v>
      </c>
      <c r="D8" s="283"/>
      <c r="E8" s="283"/>
      <c r="F8" s="283"/>
      <c r="G8" s="283"/>
      <c r="H8" s="283"/>
      <c r="I8" s="283"/>
      <c r="J8" s="284"/>
      <c r="K8" s="285" t="s">
        <v>23</v>
      </c>
    </row>
    <row r="9" spans="1:12" ht="15.75" thickBot="1" x14ac:dyDescent="0.3">
      <c r="A9" s="278"/>
      <c r="B9" s="279"/>
      <c r="C9" s="288" t="s">
        <v>24</v>
      </c>
      <c r="D9" s="289"/>
      <c r="E9" s="290"/>
      <c r="F9" s="54"/>
      <c r="G9" s="282" t="s">
        <v>25</v>
      </c>
      <c r="H9" s="283"/>
      <c r="I9" s="283"/>
      <c r="J9" s="284"/>
      <c r="K9" s="286"/>
    </row>
    <row r="10" spans="1:12" x14ac:dyDescent="0.25">
      <c r="A10" s="280"/>
      <c r="B10" s="281"/>
      <c r="C10" s="155" t="s">
        <v>26</v>
      </c>
      <c r="D10" s="62" t="s">
        <v>85</v>
      </c>
      <c r="E10" s="63" t="s">
        <v>27</v>
      </c>
      <c r="F10" s="55" t="s">
        <v>74</v>
      </c>
      <c r="G10" s="81" t="s">
        <v>26</v>
      </c>
      <c r="H10" s="9" t="s">
        <v>85</v>
      </c>
      <c r="I10" s="9" t="s">
        <v>27</v>
      </c>
      <c r="J10" s="40" t="s">
        <v>86</v>
      </c>
      <c r="K10" s="287"/>
    </row>
    <row r="11" spans="1:12" ht="24" customHeight="1" x14ac:dyDescent="0.25">
      <c r="A11" s="260" t="s">
        <v>61</v>
      </c>
      <c r="B11" s="261"/>
      <c r="C11" s="144">
        <v>15</v>
      </c>
      <c r="D11" s="46">
        <v>13</v>
      </c>
      <c r="E11" s="64">
        <v>2</v>
      </c>
      <c r="F11" s="56">
        <v>0</v>
      </c>
      <c r="G11" s="82">
        <v>12</v>
      </c>
      <c r="H11" s="46">
        <v>11</v>
      </c>
      <c r="I11" s="46">
        <v>1</v>
      </c>
      <c r="J11" s="14">
        <v>0</v>
      </c>
      <c r="K11" s="158">
        <f>SUM(G11+C11)</f>
        <v>27</v>
      </c>
      <c r="L11" t="s">
        <v>47</v>
      </c>
    </row>
    <row r="12" spans="1:12" ht="26.25" customHeight="1" x14ac:dyDescent="0.25">
      <c r="A12" s="260" t="s">
        <v>164</v>
      </c>
      <c r="B12" s="261"/>
      <c r="C12" s="144">
        <v>32</v>
      </c>
      <c r="D12" s="46">
        <v>15</v>
      </c>
      <c r="E12" s="64">
        <v>17</v>
      </c>
      <c r="F12" s="56">
        <v>0</v>
      </c>
      <c r="G12" s="82">
        <v>11</v>
      </c>
      <c r="H12" s="46">
        <v>11</v>
      </c>
      <c r="I12" s="46">
        <v>0</v>
      </c>
      <c r="J12" s="14">
        <v>0</v>
      </c>
      <c r="K12" s="158">
        <f>SUM(G12+C12)</f>
        <v>43</v>
      </c>
    </row>
    <row r="13" spans="1:12" ht="24" customHeight="1" x14ac:dyDescent="0.25">
      <c r="A13" s="260" t="s">
        <v>62</v>
      </c>
      <c r="B13" s="261"/>
      <c r="C13" s="144">
        <v>54</v>
      </c>
      <c r="D13" s="46">
        <v>28</v>
      </c>
      <c r="E13" s="64">
        <v>18</v>
      </c>
      <c r="F13" s="56">
        <v>8</v>
      </c>
      <c r="G13" s="82">
        <v>0</v>
      </c>
      <c r="H13" s="46">
        <v>0</v>
      </c>
      <c r="I13" s="46">
        <v>0</v>
      </c>
      <c r="J13" s="9">
        <v>0</v>
      </c>
      <c r="K13" s="158">
        <f>SUM(C13+G13)</f>
        <v>54</v>
      </c>
    </row>
    <row r="14" spans="1:12" ht="22.5" customHeight="1" x14ac:dyDescent="0.25">
      <c r="A14" s="260" t="s">
        <v>165</v>
      </c>
      <c r="B14" s="261"/>
      <c r="C14" s="144">
        <v>591</v>
      </c>
      <c r="D14" s="46">
        <v>269</v>
      </c>
      <c r="E14" s="64">
        <v>174</v>
      </c>
      <c r="F14" s="56">
        <v>148</v>
      </c>
      <c r="G14" s="82">
        <v>0</v>
      </c>
      <c r="H14" s="46">
        <v>0</v>
      </c>
      <c r="I14" s="46">
        <v>0</v>
      </c>
      <c r="J14" s="14">
        <v>0</v>
      </c>
      <c r="K14" s="158">
        <f t="shared" ref="K14:K20" si="0">SUM(G14+C14)</f>
        <v>591</v>
      </c>
    </row>
    <row r="15" spans="1:12" ht="22.5" customHeight="1" x14ac:dyDescent="0.3">
      <c r="A15" s="267" t="s">
        <v>11</v>
      </c>
      <c r="B15" s="268"/>
      <c r="C15" s="145">
        <v>347</v>
      </c>
      <c r="D15" s="13">
        <v>245</v>
      </c>
      <c r="E15" s="65">
        <v>54</v>
      </c>
      <c r="F15" s="57">
        <v>48</v>
      </c>
      <c r="G15" s="83">
        <v>6</v>
      </c>
      <c r="H15" s="13">
        <v>0</v>
      </c>
      <c r="I15" s="13">
        <v>0</v>
      </c>
      <c r="J15" s="13">
        <v>6</v>
      </c>
      <c r="K15" s="159">
        <f t="shared" si="0"/>
        <v>353</v>
      </c>
    </row>
    <row r="16" spans="1:12" ht="27" customHeight="1" x14ac:dyDescent="0.3">
      <c r="A16" s="267" t="s">
        <v>28</v>
      </c>
      <c r="B16" s="268"/>
      <c r="C16" s="146">
        <v>162</v>
      </c>
      <c r="D16" s="10">
        <v>150</v>
      </c>
      <c r="E16" s="66">
        <v>12</v>
      </c>
      <c r="F16" s="58">
        <v>0</v>
      </c>
      <c r="G16" s="84">
        <v>16</v>
      </c>
      <c r="H16" s="10">
        <v>13</v>
      </c>
      <c r="I16" s="10">
        <v>3</v>
      </c>
      <c r="J16" s="10">
        <v>0</v>
      </c>
      <c r="K16" s="159">
        <f t="shared" si="0"/>
        <v>178</v>
      </c>
      <c r="L16" s="154"/>
    </row>
    <row r="17" spans="1:17" ht="24" customHeight="1" x14ac:dyDescent="0.3">
      <c r="A17" s="267" t="s">
        <v>12</v>
      </c>
      <c r="B17" s="268"/>
      <c r="C17" s="145">
        <v>148</v>
      </c>
      <c r="D17" s="13">
        <v>123</v>
      </c>
      <c r="E17" s="65">
        <v>15</v>
      </c>
      <c r="F17" s="57">
        <v>10</v>
      </c>
      <c r="G17" s="83">
        <v>3</v>
      </c>
      <c r="H17" s="13">
        <v>3</v>
      </c>
      <c r="I17" s="13">
        <v>0</v>
      </c>
      <c r="J17" s="13">
        <v>0</v>
      </c>
      <c r="K17" s="159">
        <f t="shared" si="0"/>
        <v>151</v>
      </c>
      <c r="M17" s="153"/>
      <c r="N17" s="153">
        <v>0</v>
      </c>
      <c r="O17" t="s">
        <v>75</v>
      </c>
    </row>
    <row r="18" spans="1:17" ht="25.5" customHeight="1" x14ac:dyDescent="0.3">
      <c r="A18" s="267" t="s">
        <v>29</v>
      </c>
      <c r="B18" s="268"/>
      <c r="C18" s="145">
        <v>442</v>
      </c>
      <c r="D18" s="13">
        <v>328</v>
      </c>
      <c r="E18" s="65">
        <v>39</v>
      </c>
      <c r="F18" s="57">
        <v>75</v>
      </c>
      <c r="G18" s="83">
        <v>30</v>
      </c>
      <c r="H18" s="13">
        <v>26</v>
      </c>
      <c r="I18" s="13">
        <v>3</v>
      </c>
      <c r="J18" s="13">
        <v>1</v>
      </c>
      <c r="K18" s="159">
        <f>SUM(G18+C18)</f>
        <v>472</v>
      </c>
    </row>
    <row r="19" spans="1:17" ht="30.75" customHeight="1" x14ac:dyDescent="0.5">
      <c r="A19" s="267" t="s">
        <v>30</v>
      </c>
      <c r="B19" s="268"/>
      <c r="C19" s="145">
        <v>240</v>
      </c>
      <c r="D19" s="13">
        <v>95</v>
      </c>
      <c r="E19" s="65">
        <v>43</v>
      </c>
      <c r="F19" s="57">
        <v>102</v>
      </c>
      <c r="G19" s="83">
        <v>8</v>
      </c>
      <c r="H19" s="13">
        <v>2</v>
      </c>
      <c r="I19" s="13">
        <v>2</v>
      </c>
      <c r="J19" s="13">
        <v>4</v>
      </c>
      <c r="K19" s="159">
        <f t="shared" si="0"/>
        <v>248</v>
      </c>
      <c r="L19" s="172"/>
      <c r="Q19">
        <v>104</v>
      </c>
    </row>
    <row r="20" spans="1:17" ht="34.5" customHeight="1" x14ac:dyDescent="0.3">
      <c r="A20" s="267" t="s">
        <v>31</v>
      </c>
      <c r="B20" s="268"/>
      <c r="C20" s="145">
        <v>126</v>
      </c>
      <c r="D20" s="13">
        <v>91</v>
      </c>
      <c r="E20" s="65">
        <v>35</v>
      </c>
      <c r="F20" s="57">
        <v>0</v>
      </c>
      <c r="G20" s="84">
        <v>61</v>
      </c>
      <c r="H20" s="10">
        <v>60</v>
      </c>
      <c r="I20" s="10">
        <v>1</v>
      </c>
      <c r="J20" s="10">
        <v>0</v>
      </c>
      <c r="K20" s="159">
        <f t="shared" si="0"/>
        <v>187</v>
      </c>
    </row>
    <row r="21" spans="1:17" ht="21.75" customHeight="1" x14ac:dyDescent="0.3">
      <c r="A21" s="273"/>
      <c r="B21" s="273"/>
      <c r="C21" s="156"/>
      <c r="D21" s="12"/>
      <c r="E21" s="67"/>
      <c r="F21" s="59"/>
      <c r="G21" s="85"/>
      <c r="H21" s="12"/>
      <c r="I21" s="12"/>
      <c r="J21" s="12"/>
      <c r="K21" s="11"/>
      <c r="L21" t="s">
        <v>47</v>
      </c>
    </row>
    <row r="22" spans="1:17" x14ac:dyDescent="0.25">
      <c r="A22" s="260" t="s">
        <v>32</v>
      </c>
      <c r="B22" s="261"/>
      <c r="C22" s="269">
        <f>SUM(D11:D20)</f>
        <v>1357</v>
      </c>
      <c r="D22" s="270"/>
      <c r="E22" s="271"/>
      <c r="F22" s="60"/>
      <c r="G22" s="270">
        <f>SUM(H11:H20)</f>
        <v>126</v>
      </c>
      <c r="H22" s="270"/>
      <c r="I22" s="270"/>
      <c r="J22" s="272"/>
      <c r="K22" s="102">
        <f>SUM(C22:J22)</f>
        <v>1483</v>
      </c>
    </row>
    <row r="23" spans="1:17" ht="15.75" thickBot="1" x14ac:dyDescent="0.3">
      <c r="A23" s="260" t="s">
        <v>33</v>
      </c>
      <c r="B23" s="261"/>
      <c r="C23" s="262">
        <f>SUM(C11:C21)</f>
        <v>2157</v>
      </c>
      <c r="D23" s="263"/>
      <c r="E23" s="264"/>
      <c r="F23" s="61"/>
      <c r="G23" s="265">
        <f>SUM(G11:G20)</f>
        <v>147</v>
      </c>
      <c r="H23" s="265"/>
      <c r="I23" s="265"/>
      <c r="J23" s="266"/>
      <c r="K23" s="160">
        <f>SUM(C23:J23)</f>
        <v>2304</v>
      </c>
    </row>
    <row r="24" spans="1:17" ht="26.25" customHeight="1" x14ac:dyDescent="0.25">
      <c r="A24" s="258"/>
      <c r="B24" s="258"/>
      <c r="C24" s="259"/>
      <c r="D24" s="259"/>
      <c r="E24" s="259"/>
      <c r="F24" s="259"/>
      <c r="G24" s="258"/>
      <c r="H24" s="258"/>
      <c r="I24" s="258"/>
      <c r="J24" s="258"/>
      <c r="K24" s="258"/>
    </row>
  </sheetData>
  <mergeCells count="28">
    <mergeCell ref="A14:B14"/>
    <mergeCell ref="A13:B13"/>
    <mergeCell ref="A11:B11"/>
    <mergeCell ref="A2:K2"/>
    <mergeCell ref="A3:K3"/>
    <mergeCell ref="A4:K4"/>
    <mergeCell ref="A6:K6"/>
    <mergeCell ref="A8:B10"/>
    <mergeCell ref="C8:J8"/>
    <mergeCell ref="K8:K10"/>
    <mergeCell ref="C9:E9"/>
    <mergeCell ref="G9:J9"/>
    <mergeCell ref="D5:G5"/>
    <mergeCell ref="A12:B12"/>
    <mergeCell ref="A24:K24"/>
    <mergeCell ref="A23:B23"/>
    <mergeCell ref="C23:E23"/>
    <mergeCell ref="G23:J23"/>
    <mergeCell ref="A15:B15"/>
    <mergeCell ref="A16:B16"/>
    <mergeCell ref="A17:B17"/>
    <mergeCell ref="A18:B18"/>
    <mergeCell ref="A19:B19"/>
    <mergeCell ref="A20:B20"/>
    <mergeCell ref="A22:B22"/>
    <mergeCell ref="C22:E22"/>
    <mergeCell ref="G22:J22"/>
    <mergeCell ref="A21:B21"/>
  </mergeCells>
  <pageMargins left="0.7" right="0.7" top="0.75" bottom="0.75" header="0.3" footer="0.3"/>
  <pageSetup scale="81" orientation="landscape" r:id="rId1"/>
  <colBreaks count="1" manualBreakCount="1">
    <brk id="11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23"/>
  <sheetViews>
    <sheetView topLeftCell="A7" zoomScale="150" zoomScaleNormal="150" workbookViewId="0">
      <selection activeCell="L23" sqref="L23"/>
    </sheetView>
  </sheetViews>
  <sheetFormatPr baseColWidth="10" defaultRowHeight="15" x14ac:dyDescent="0.25"/>
  <cols>
    <col min="1" max="1" width="12.42578125" customWidth="1"/>
    <col min="2" max="2" width="12.5703125" customWidth="1"/>
    <col min="11" max="11" width="20.42578125" customWidth="1"/>
  </cols>
  <sheetData>
    <row r="2" spans="1:12" x14ac:dyDescent="0.25">
      <c r="A2" s="274" t="s">
        <v>18</v>
      </c>
      <c r="B2" s="274"/>
      <c r="C2" s="274"/>
      <c r="D2" s="274"/>
      <c r="E2" s="274"/>
      <c r="F2" s="274"/>
      <c r="G2" s="274"/>
      <c r="H2" s="274"/>
      <c r="I2" s="274"/>
      <c r="J2" s="274"/>
      <c r="K2" s="274"/>
    </row>
    <row r="3" spans="1:12" x14ac:dyDescent="0.25">
      <c r="A3" s="274" t="s">
        <v>19</v>
      </c>
      <c r="B3" s="274"/>
      <c r="C3" s="274"/>
      <c r="D3" s="274"/>
      <c r="E3" s="274"/>
      <c r="F3" s="274"/>
      <c r="G3" s="274"/>
      <c r="H3" s="274"/>
      <c r="I3" s="274"/>
      <c r="J3" s="274"/>
      <c r="K3" s="274"/>
    </row>
    <row r="4" spans="1:12" x14ac:dyDescent="0.25">
      <c r="A4" s="274" t="s">
        <v>20</v>
      </c>
      <c r="B4" s="274"/>
      <c r="C4" s="274"/>
      <c r="D4" s="274"/>
      <c r="E4" s="274"/>
      <c r="F4" s="274"/>
      <c r="G4" s="274"/>
      <c r="H4" s="274"/>
      <c r="I4" s="274"/>
      <c r="J4" s="274"/>
      <c r="K4" s="274"/>
    </row>
    <row r="6" spans="1:12" ht="16.5" x14ac:dyDescent="0.3">
      <c r="A6" s="296" t="s">
        <v>136</v>
      </c>
      <c r="B6" s="296"/>
      <c r="C6" s="296"/>
      <c r="D6" s="296"/>
      <c r="E6" s="296"/>
      <c r="F6" s="296"/>
      <c r="G6" s="296"/>
      <c r="H6" s="296"/>
      <c r="I6" s="296"/>
      <c r="J6" s="296"/>
      <c r="K6" s="296"/>
    </row>
    <row r="7" spans="1:12" ht="16.5" x14ac:dyDescent="0.3">
      <c r="A7" s="297"/>
      <c r="B7" s="298"/>
      <c r="C7" s="298"/>
      <c r="D7" s="298"/>
      <c r="E7" s="298"/>
      <c r="F7" s="298"/>
      <c r="G7" s="298"/>
      <c r="H7" s="298"/>
      <c r="I7" s="298"/>
      <c r="J7" s="298"/>
      <c r="K7" s="298"/>
    </row>
    <row r="8" spans="1:12" x14ac:dyDescent="0.25">
      <c r="A8" s="276" t="s">
        <v>21</v>
      </c>
      <c r="B8" s="277"/>
      <c r="C8" s="300" t="s">
        <v>22</v>
      </c>
      <c r="D8" s="300"/>
      <c r="E8" s="300"/>
      <c r="F8" s="300"/>
      <c r="G8" s="300"/>
      <c r="H8" s="300"/>
      <c r="I8" s="300"/>
      <c r="J8" s="300"/>
      <c r="K8" s="285" t="s">
        <v>23</v>
      </c>
    </row>
    <row r="9" spans="1:12" x14ac:dyDescent="0.25">
      <c r="A9" s="278"/>
      <c r="B9" s="279"/>
      <c r="C9" s="300" t="s">
        <v>13</v>
      </c>
      <c r="D9" s="300"/>
      <c r="E9" s="300"/>
      <c r="F9" s="300"/>
      <c r="G9" s="300" t="s">
        <v>14</v>
      </c>
      <c r="H9" s="300"/>
      <c r="I9" s="300"/>
      <c r="J9" s="300"/>
      <c r="K9" s="286"/>
    </row>
    <row r="10" spans="1:12" ht="20.25" customHeight="1" x14ac:dyDescent="0.25">
      <c r="A10" s="280"/>
      <c r="B10" s="299"/>
      <c r="C10" s="9" t="s">
        <v>26</v>
      </c>
      <c r="D10" s="9" t="s">
        <v>85</v>
      </c>
      <c r="E10" s="9" t="s">
        <v>27</v>
      </c>
      <c r="F10" s="9" t="s">
        <v>74</v>
      </c>
      <c r="G10" s="9" t="s">
        <v>26</v>
      </c>
      <c r="H10" s="9" t="s">
        <v>85</v>
      </c>
      <c r="I10" s="9" t="s">
        <v>27</v>
      </c>
      <c r="J10" s="9" t="s">
        <v>74</v>
      </c>
      <c r="K10" s="287"/>
    </row>
    <row r="11" spans="1:12" x14ac:dyDescent="0.25">
      <c r="A11" s="292" t="s">
        <v>168</v>
      </c>
      <c r="B11" s="293"/>
      <c r="C11" s="46">
        <v>2</v>
      </c>
      <c r="D11" s="46">
        <v>0</v>
      </c>
      <c r="E11" s="46">
        <v>2</v>
      </c>
      <c r="F11" s="46">
        <v>0</v>
      </c>
      <c r="G11" s="46">
        <v>0</v>
      </c>
      <c r="H11" s="46">
        <v>0</v>
      </c>
      <c r="I11" s="46">
        <v>0</v>
      </c>
      <c r="J11" s="46">
        <v>0</v>
      </c>
      <c r="K11" s="176">
        <f>SUM(G11+C11)</f>
        <v>2</v>
      </c>
    </row>
    <row r="12" spans="1:12" x14ac:dyDescent="0.25">
      <c r="A12" s="292" t="s">
        <v>164</v>
      </c>
      <c r="B12" s="293"/>
      <c r="C12" s="46">
        <v>0</v>
      </c>
      <c r="D12" s="46">
        <v>0</v>
      </c>
      <c r="E12" s="46">
        <v>0</v>
      </c>
      <c r="F12" s="46">
        <v>0</v>
      </c>
      <c r="G12" s="46">
        <v>0</v>
      </c>
      <c r="H12" s="46">
        <v>0</v>
      </c>
      <c r="I12" s="46">
        <v>0</v>
      </c>
      <c r="J12" s="46">
        <v>0</v>
      </c>
      <c r="K12" s="176">
        <f>SUM(G12+C12)</f>
        <v>0</v>
      </c>
    </row>
    <row r="13" spans="1:12" x14ac:dyDescent="0.25">
      <c r="A13" s="292" t="s">
        <v>62</v>
      </c>
      <c r="B13" s="293"/>
      <c r="C13" s="46">
        <v>0</v>
      </c>
      <c r="D13" s="46">
        <v>0</v>
      </c>
      <c r="E13" s="46">
        <v>0</v>
      </c>
      <c r="F13" s="46">
        <v>0</v>
      </c>
      <c r="G13" s="46">
        <v>0</v>
      </c>
      <c r="H13" s="46">
        <v>0</v>
      </c>
      <c r="I13" s="46">
        <v>0</v>
      </c>
      <c r="J13" s="46">
        <v>0</v>
      </c>
      <c r="K13" s="176">
        <f>SUM(C13+G13)</f>
        <v>0</v>
      </c>
    </row>
    <row r="14" spans="1:12" x14ac:dyDescent="0.25">
      <c r="A14" s="292" t="s">
        <v>165</v>
      </c>
      <c r="B14" s="293"/>
      <c r="C14" s="46">
        <v>5</v>
      </c>
      <c r="D14" s="46">
        <v>1</v>
      </c>
      <c r="E14" s="46">
        <v>4</v>
      </c>
      <c r="F14" s="46">
        <v>0</v>
      </c>
      <c r="G14" s="46">
        <v>1</v>
      </c>
      <c r="H14" s="46">
        <v>1</v>
      </c>
      <c r="I14" s="46">
        <v>0</v>
      </c>
      <c r="J14" s="46">
        <v>0</v>
      </c>
      <c r="K14" s="176">
        <f>SUM(C14+G14)</f>
        <v>6</v>
      </c>
    </row>
    <row r="15" spans="1:12" ht="15.75" x14ac:dyDescent="0.3">
      <c r="A15" s="295" t="s">
        <v>11</v>
      </c>
      <c r="B15" s="295"/>
      <c r="C15" s="13">
        <v>5</v>
      </c>
      <c r="D15" s="13">
        <v>3</v>
      </c>
      <c r="E15" s="13">
        <v>2</v>
      </c>
      <c r="F15" s="13">
        <v>0</v>
      </c>
      <c r="G15" s="13">
        <v>1</v>
      </c>
      <c r="H15" s="13">
        <v>1</v>
      </c>
      <c r="I15" s="13">
        <v>0</v>
      </c>
      <c r="J15" s="13">
        <v>0</v>
      </c>
      <c r="K15" s="177">
        <v>0</v>
      </c>
    </row>
    <row r="16" spans="1:12" ht="16.5" x14ac:dyDescent="0.3">
      <c r="A16" s="295" t="s">
        <v>28</v>
      </c>
      <c r="B16" s="295"/>
      <c r="C16" s="10">
        <v>1</v>
      </c>
      <c r="D16" s="10">
        <v>1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77">
        <f t="shared" ref="K16:K20" si="0">SUM(C16,G16)</f>
        <v>1</v>
      </c>
      <c r="L16" s="45"/>
    </row>
    <row r="17" spans="1:13" ht="15.75" x14ac:dyDescent="0.3">
      <c r="A17" s="295" t="s">
        <v>12</v>
      </c>
      <c r="B17" s="295"/>
      <c r="C17" s="13">
        <v>2</v>
      </c>
      <c r="D17" s="13">
        <v>2</v>
      </c>
      <c r="E17" s="13">
        <v>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77">
        <f t="shared" si="0"/>
        <v>2</v>
      </c>
    </row>
    <row r="18" spans="1:13" ht="15.75" x14ac:dyDescent="0.3">
      <c r="A18" s="295" t="s">
        <v>29</v>
      </c>
      <c r="B18" s="295"/>
      <c r="C18" s="13">
        <v>14</v>
      </c>
      <c r="D18" s="13">
        <v>6</v>
      </c>
      <c r="E18" s="13">
        <v>6</v>
      </c>
      <c r="F18" s="13">
        <v>2</v>
      </c>
      <c r="G18" s="13">
        <v>3</v>
      </c>
      <c r="H18" s="13">
        <v>2</v>
      </c>
      <c r="I18" s="13">
        <v>1</v>
      </c>
      <c r="J18" s="13">
        <v>0</v>
      </c>
      <c r="K18" s="177">
        <f t="shared" si="0"/>
        <v>17</v>
      </c>
      <c r="M18" t="s">
        <v>47</v>
      </c>
    </row>
    <row r="19" spans="1:13" ht="15.75" x14ac:dyDescent="0.3">
      <c r="A19" s="295" t="s">
        <v>30</v>
      </c>
      <c r="B19" s="295"/>
      <c r="C19" s="13">
        <v>3</v>
      </c>
      <c r="D19" s="13">
        <v>3</v>
      </c>
      <c r="E19" s="13">
        <v>0</v>
      </c>
      <c r="F19" s="13">
        <v>0</v>
      </c>
      <c r="G19" s="13">
        <v>1</v>
      </c>
      <c r="H19" s="13">
        <v>1</v>
      </c>
      <c r="I19" s="13">
        <v>0</v>
      </c>
      <c r="J19" s="13">
        <v>0</v>
      </c>
      <c r="K19" s="177">
        <f t="shared" si="0"/>
        <v>4</v>
      </c>
    </row>
    <row r="20" spans="1:13" ht="15.75" x14ac:dyDescent="0.3">
      <c r="A20" s="295" t="s">
        <v>31</v>
      </c>
      <c r="B20" s="295"/>
      <c r="C20" s="15">
        <v>7</v>
      </c>
      <c r="D20" s="13">
        <v>0</v>
      </c>
      <c r="E20" s="13">
        <v>4</v>
      </c>
      <c r="F20" s="13">
        <v>3</v>
      </c>
      <c r="G20" s="16">
        <v>0</v>
      </c>
      <c r="H20" s="10">
        <v>0</v>
      </c>
      <c r="I20" s="10">
        <v>0</v>
      </c>
      <c r="J20" s="10">
        <v>0</v>
      </c>
      <c r="K20" s="90">
        <f t="shared" si="0"/>
        <v>7</v>
      </c>
    </row>
    <row r="21" spans="1:13" x14ac:dyDescent="0.25">
      <c r="A21" s="294" t="s">
        <v>34</v>
      </c>
      <c r="B21" s="294"/>
      <c r="C21" s="294">
        <f>SUM(D11:D20)</f>
        <v>16</v>
      </c>
      <c r="D21" s="294"/>
      <c r="E21" s="294"/>
      <c r="F21" s="294"/>
      <c r="G21" s="294">
        <f>SUM(H11:H20)</f>
        <v>5</v>
      </c>
      <c r="H21" s="294"/>
      <c r="I21" s="294"/>
      <c r="J21" s="294"/>
      <c r="K21" s="17">
        <f>SUM(G21+C21)</f>
        <v>21</v>
      </c>
      <c r="L21" t="s">
        <v>75</v>
      </c>
    </row>
    <row r="22" spans="1:13" x14ac:dyDescent="0.25">
      <c r="A22" s="294" t="s">
        <v>33</v>
      </c>
      <c r="B22" s="294"/>
      <c r="C22" s="294">
        <f>SUM(C11:C20)</f>
        <v>39</v>
      </c>
      <c r="D22" s="294"/>
      <c r="E22" s="294"/>
      <c r="F22" s="294"/>
      <c r="G22" s="294">
        <f>SUM(G11:G20)</f>
        <v>6</v>
      </c>
      <c r="H22" s="294"/>
      <c r="I22" s="294"/>
      <c r="J22" s="294"/>
      <c r="K22" s="17">
        <f>SUM(K11:K20)</f>
        <v>39</v>
      </c>
    </row>
    <row r="23" spans="1:13" ht="22.5" customHeight="1" x14ac:dyDescent="0.25"/>
  </sheetData>
  <mergeCells count="26">
    <mergeCell ref="A8:B10"/>
    <mergeCell ref="C8:J8"/>
    <mergeCell ref="K8:K10"/>
    <mergeCell ref="C9:F9"/>
    <mergeCell ref="G9:J9"/>
    <mergeCell ref="A2:K2"/>
    <mergeCell ref="A3:K3"/>
    <mergeCell ref="A4:K4"/>
    <mergeCell ref="A6:K6"/>
    <mergeCell ref="A7:K7"/>
    <mergeCell ref="C22:F22"/>
    <mergeCell ref="G22:J22"/>
    <mergeCell ref="A15:B15"/>
    <mergeCell ref="A16:B16"/>
    <mergeCell ref="A17:B17"/>
    <mergeCell ref="A18:B18"/>
    <mergeCell ref="A19:B19"/>
    <mergeCell ref="A20:B20"/>
    <mergeCell ref="A21:B21"/>
    <mergeCell ref="C21:F21"/>
    <mergeCell ref="G21:J21"/>
    <mergeCell ref="A11:B11"/>
    <mergeCell ref="A13:B13"/>
    <mergeCell ref="A14:B14"/>
    <mergeCell ref="A22:B22"/>
    <mergeCell ref="A12:B12"/>
  </mergeCells>
  <pageMargins left="0.7" right="0.7" top="0.75" bottom="0.75" header="0.3" footer="0.3"/>
  <pageSetup scale="89" orientation="landscape" r:id="rId1"/>
  <colBreaks count="1" manualBreakCount="1">
    <brk id="11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N54"/>
  <sheetViews>
    <sheetView topLeftCell="A7" zoomScaleNormal="100" workbookViewId="0">
      <selection activeCell="O30" sqref="O30"/>
    </sheetView>
  </sheetViews>
  <sheetFormatPr baseColWidth="10" defaultRowHeight="15" x14ac:dyDescent="0.25"/>
  <cols>
    <col min="1" max="1" width="25.5703125" customWidth="1"/>
    <col min="10" max="10" width="14.28515625" customWidth="1"/>
    <col min="11" max="11" width="14.7109375" customWidth="1"/>
    <col min="12" max="13" width="14" customWidth="1"/>
    <col min="14" max="14" width="21.85546875" customWidth="1"/>
  </cols>
  <sheetData>
    <row r="3" spans="1:14" x14ac:dyDescent="0.25">
      <c r="A3" s="259" t="s">
        <v>18</v>
      </c>
      <c r="B3" s="259"/>
      <c r="C3" s="259"/>
      <c r="D3" s="259"/>
      <c r="E3" s="259"/>
      <c r="F3" s="259"/>
      <c r="G3" s="259"/>
      <c r="H3" s="259"/>
      <c r="I3" s="259"/>
      <c r="J3" s="259"/>
      <c r="K3" s="259"/>
      <c r="L3" s="259"/>
      <c r="M3" s="259"/>
      <c r="N3" s="259"/>
    </row>
    <row r="4" spans="1:14" x14ac:dyDescent="0.25">
      <c r="A4" s="308" t="s">
        <v>35</v>
      </c>
      <c r="B4" s="308"/>
      <c r="C4" s="308"/>
      <c r="D4" s="308"/>
      <c r="E4" s="308"/>
      <c r="F4" s="308"/>
      <c r="G4" s="308"/>
      <c r="H4" s="308"/>
      <c r="I4" s="308"/>
      <c r="J4" s="308"/>
      <c r="K4" s="308"/>
      <c r="L4" s="308"/>
      <c r="M4" s="308"/>
      <c r="N4" s="308"/>
    </row>
    <row r="5" spans="1:14" x14ac:dyDescent="0.25">
      <c r="A5" s="309" t="s">
        <v>1</v>
      </c>
      <c r="B5" s="309"/>
      <c r="C5" s="309"/>
      <c r="D5" s="309"/>
      <c r="E5" s="309"/>
      <c r="F5" s="309"/>
      <c r="G5" s="309"/>
      <c r="H5" s="309"/>
      <c r="I5" s="309"/>
      <c r="J5" s="309"/>
      <c r="K5" s="309"/>
      <c r="L5" s="309"/>
      <c r="M5" s="309"/>
      <c r="N5" s="309"/>
    </row>
    <row r="6" spans="1:14" ht="15.75" x14ac:dyDescent="0.3">
      <c r="A6" s="312" t="s">
        <v>102</v>
      </c>
      <c r="B6" s="312"/>
      <c r="C6" s="312"/>
      <c r="D6" s="312"/>
      <c r="E6" s="312"/>
      <c r="F6" s="312"/>
      <c r="G6" s="312"/>
      <c r="H6" s="312"/>
      <c r="I6" s="312"/>
      <c r="J6" s="312"/>
      <c r="K6" s="312"/>
      <c r="L6" s="312"/>
      <c r="M6" s="312"/>
      <c r="N6" s="312"/>
    </row>
    <row r="7" spans="1:14" ht="15.75" x14ac:dyDescent="0.3">
      <c r="A7" s="313" t="s">
        <v>166</v>
      </c>
      <c r="B7" s="313"/>
      <c r="C7" s="313"/>
      <c r="D7" s="313"/>
      <c r="E7" s="313"/>
      <c r="F7" s="313"/>
      <c r="G7" s="313"/>
      <c r="H7" s="313"/>
      <c r="I7" s="313"/>
      <c r="J7" s="313"/>
      <c r="K7" s="313"/>
      <c r="L7" s="313"/>
      <c r="M7" s="313"/>
      <c r="N7" s="313"/>
    </row>
    <row r="8" spans="1:14" x14ac:dyDescent="0.25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</row>
    <row r="9" spans="1:14" x14ac:dyDescent="0.25">
      <c r="A9" s="310" t="s">
        <v>36</v>
      </c>
      <c r="B9" s="304" t="s">
        <v>152</v>
      </c>
      <c r="C9" s="304" t="s">
        <v>153</v>
      </c>
      <c r="D9" s="304" t="s">
        <v>154</v>
      </c>
      <c r="E9" s="304" t="s">
        <v>155</v>
      </c>
      <c r="F9" s="304" t="s">
        <v>156</v>
      </c>
      <c r="G9" s="304" t="s">
        <v>157</v>
      </c>
      <c r="H9" s="304" t="s">
        <v>158</v>
      </c>
      <c r="I9" s="304" t="s">
        <v>159</v>
      </c>
      <c r="J9" s="304" t="s">
        <v>160</v>
      </c>
      <c r="K9" s="304" t="s">
        <v>161</v>
      </c>
      <c r="L9" s="304" t="s">
        <v>162</v>
      </c>
      <c r="M9" s="304" t="s">
        <v>163</v>
      </c>
      <c r="N9" s="306" t="s">
        <v>37</v>
      </c>
    </row>
    <row r="10" spans="1:14" x14ac:dyDescent="0.25">
      <c r="A10" s="311"/>
      <c r="B10" s="305"/>
      <c r="C10" s="305"/>
      <c r="D10" s="305"/>
      <c r="E10" s="305"/>
      <c r="F10" s="305"/>
      <c r="G10" s="305"/>
      <c r="H10" s="305"/>
      <c r="I10" s="305"/>
      <c r="J10" s="305"/>
      <c r="K10" s="305"/>
      <c r="L10" s="305"/>
      <c r="M10" s="305"/>
      <c r="N10" s="307"/>
    </row>
    <row r="11" spans="1:14" x14ac:dyDescent="0.25">
      <c r="A11" s="19" t="s">
        <v>13</v>
      </c>
      <c r="B11" s="19">
        <v>11</v>
      </c>
      <c r="C11" s="19">
        <v>14</v>
      </c>
      <c r="D11" s="19">
        <v>5</v>
      </c>
      <c r="E11" s="19">
        <v>5</v>
      </c>
      <c r="F11" s="19">
        <v>5</v>
      </c>
      <c r="G11" s="19">
        <v>8</v>
      </c>
      <c r="H11" s="19"/>
      <c r="I11" s="19"/>
      <c r="J11" s="19"/>
      <c r="K11" s="19"/>
      <c r="L11" s="19"/>
      <c r="M11" s="19"/>
      <c r="N11" s="17">
        <f>SUM(L11+K11+J11+I11+H11+G11+F11+E11+D11+C11+B11)</f>
        <v>48</v>
      </c>
    </row>
    <row r="12" spans="1:14" x14ac:dyDescent="0.25">
      <c r="A12" s="19" t="s">
        <v>38</v>
      </c>
      <c r="B12" s="19">
        <v>2</v>
      </c>
      <c r="C12" s="19">
        <v>5</v>
      </c>
      <c r="D12" s="19">
        <v>1</v>
      </c>
      <c r="E12" s="19">
        <v>1</v>
      </c>
      <c r="F12" s="19">
        <v>3</v>
      </c>
      <c r="G12" s="19">
        <v>2</v>
      </c>
      <c r="H12" s="19"/>
      <c r="I12" s="19"/>
      <c r="J12" s="19"/>
      <c r="K12" s="19"/>
      <c r="L12" s="19"/>
      <c r="M12" s="19"/>
      <c r="N12" s="17">
        <f>SUM(B12:M12)</f>
        <v>14</v>
      </c>
    </row>
    <row r="13" spans="1:14" x14ac:dyDescent="0.25">
      <c r="A13" s="19" t="s">
        <v>24</v>
      </c>
      <c r="B13" s="19">
        <v>148</v>
      </c>
      <c r="C13" s="19">
        <v>283</v>
      </c>
      <c r="D13" s="19">
        <v>89</v>
      </c>
      <c r="E13" s="19">
        <v>176</v>
      </c>
      <c r="F13" s="19">
        <v>174</v>
      </c>
      <c r="G13" s="19">
        <v>128</v>
      </c>
      <c r="H13" s="19"/>
      <c r="I13" s="19"/>
      <c r="J13" s="19"/>
      <c r="K13" s="19"/>
      <c r="L13" s="19"/>
      <c r="M13" s="20"/>
      <c r="N13" s="17">
        <f>SUM(B13:M13)</f>
        <v>998</v>
      </c>
    </row>
    <row r="14" spans="1:14" x14ac:dyDescent="0.25">
      <c r="A14" s="19" t="s">
        <v>25</v>
      </c>
      <c r="B14" s="19">
        <v>100</v>
      </c>
      <c r="C14" s="19">
        <v>63</v>
      </c>
      <c r="D14" s="19">
        <v>67</v>
      </c>
      <c r="E14" s="19">
        <v>76</v>
      </c>
      <c r="F14" s="19">
        <v>105</v>
      </c>
      <c r="G14" s="19">
        <v>84</v>
      </c>
      <c r="H14" s="19"/>
      <c r="I14" s="19"/>
      <c r="J14" s="19"/>
      <c r="K14" s="19"/>
      <c r="L14" s="19"/>
      <c r="M14" s="20"/>
      <c r="N14" s="17">
        <f>SUM(B14:M14)</f>
        <v>495</v>
      </c>
    </row>
    <row r="15" spans="1:14" x14ac:dyDescent="0.25">
      <c r="A15" s="21" t="s">
        <v>17</v>
      </c>
      <c r="B15" s="21">
        <f t="shared" ref="B15:G15" si="0">SUM(B11:B14)</f>
        <v>261</v>
      </c>
      <c r="C15" s="21">
        <f t="shared" si="0"/>
        <v>365</v>
      </c>
      <c r="D15" s="187">
        <f t="shared" si="0"/>
        <v>162</v>
      </c>
      <c r="E15" s="21">
        <f t="shared" si="0"/>
        <v>258</v>
      </c>
      <c r="F15" s="21">
        <f t="shared" si="0"/>
        <v>287</v>
      </c>
      <c r="G15" s="21">
        <f t="shared" si="0"/>
        <v>222</v>
      </c>
      <c r="H15" s="21"/>
      <c r="I15" s="21"/>
      <c r="J15" s="21"/>
      <c r="K15" s="21"/>
      <c r="L15" s="21"/>
      <c r="M15" s="21"/>
      <c r="N15" s="22">
        <f>SUM(B15:M15)</f>
        <v>1555</v>
      </c>
    </row>
    <row r="18" spans="1:14" x14ac:dyDescent="0.25">
      <c r="H18" t="s">
        <v>47</v>
      </c>
    </row>
    <row r="20" spans="1:14" x14ac:dyDescent="0.25">
      <c r="A20" s="259" t="s">
        <v>18</v>
      </c>
      <c r="B20" s="259"/>
      <c r="C20" s="259"/>
      <c r="D20" s="259"/>
      <c r="E20" s="259"/>
      <c r="F20" s="259"/>
      <c r="G20" s="259"/>
      <c r="H20" s="259"/>
      <c r="I20" s="259"/>
      <c r="J20" s="259"/>
      <c r="K20" s="259"/>
      <c r="L20" s="259"/>
      <c r="M20" s="259"/>
      <c r="N20" s="259"/>
    </row>
    <row r="21" spans="1:14" x14ac:dyDescent="0.25">
      <c r="A21" s="308" t="s">
        <v>35</v>
      </c>
      <c r="B21" s="308"/>
      <c r="C21" s="308"/>
      <c r="D21" s="308"/>
      <c r="E21" s="308"/>
      <c r="F21" s="308"/>
      <c r="G21" s="308"/>
      <c r="H21" s="308"/>
      <c r="I21" s="308"/>
      <c r="J21" s="308"/>
      <c r="K21" s="308"/>
      <c r="L21" s="308"/>
      <c r="M21" s="308"/>
      <c r="N21" s="308"/>
    </row>
    <row r="22" spans="1:14" x14ac:dyDescent="0.25">
      <c r="A22" s="309" t="s">
        <v>1</v>
      </c>
      <c r="B22" s="309"/>
      <c r="C22" s="309"/>
      <c r="D22" s="309"/>
      <c r="E22" s="309"/>
      <c r="F22" s="309"/>
      <c r="G22" s="309"/>
      <c r="H22" s="309"/>
      <c r="I22" s="309"/>
      <c r="J22" s="309"/>
      <c r="K22" s="309"/>
      <c r="L22" s="309"/>
      <c r="M22" s="309"/>
      <c r="N22" s="309"/>
    </row>
    <row r="23" spans="1:14" ht="15.75" x14ac:dyDescent="0.3">
      <c r="A23" s="301" t="s">
        <v>45</v>
      </c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1"/>
      <c r="N23" s="301"/>
    </row>
    <row r="24" spans="1:14" ht="15.75" x14ac:dyDescent="0.3">
      <c r="A24" s="302" t="s">
        <v>167</v>
      </c>
      <c r="B24" s="302"/>
      <c r="C24" s="302"/>
      <c r="D24" s="302"/>
      <c r="E24" s="302"/>
      <c r="F24" s="302"/>
      <c r="G24" s="302"/>
      <c r="H24" s="302"/>
      <c r="I24" s="302"/>
      <c r="J24" s="302"/>
      <c r="K24" s="302"/>
      <c r="L24" s="302"/>
      <c r="M24" s="302"/>
      <c r="N24" s="302"/>
    </row>
    <row r="25" spans="1:14" ht="15.75" thickBot="1" x14ac:dyDescent="0.3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</row>
    <row r="26" spans="1:14" ht="33" x14ac:dyDescent="0.25">
      <c r="A26" s="23" t="s">
        <v>39</v>
      </c>
      <c r="B26" s="24" t="s">
        <v>141</v>
      </c>
      <c r="C26" s="24" t="s">
        <v>142</v>
      </c>
      <c r="D26" s="24" t="s">
        <v>143</v>
      </c>
      <c r="E26" s="24" t="s">
        <v>144</v>
      </c>
      <c r="F26" s="24" t="s">
        <v>145</v>
      </c>
      <c r="G26" s="24" t="s">
        <v>146</v>
      </c>
      <c r="H26" s="24" t="s">
        <v>147</v>
      </c>
      <c r="I26" s="24">
        <v>45505</v>
      </c>
      <c r="J26" s="24" t="s">
        <v>148</v>
      </c>
      <c r="K26" s="24" t="s">
        <v>149</v>
      </c>
      <c r="L26" s="24" t="s">
        <v>150</v>
      </c>
      <c r="M26" s="24" t="s">
        <v>151</v>
      </c>
      <c r="N26" s="25" t="s">
        <v>48</v>
      </c>
    </row>
    <row r="27" spans="1:14" ht="16.5" x14ac:dyDescent="0.3">
      <c r="A27" s="26" t="s">
        <v>13</v>
      </c>
      <c r="B27" s="27">
        <v>13.6</v>
      </c>
      <c r="C27" s="27">
        <v>9</v>
      </c>
      <c r="D27" s="27">
        <v>12.6</v>
      </c>
      <c r="E27" s="27">
        <v>8</v>
      </c>
      <c r="F27" s="27">
        <v>7.6</v>
      </c>
      <c r="G27" s="28">
        <v>8.75</v>
      </c>
      <c r="H27" s="28"/>
      <c r="I27" s="27"/>
      <c r="J27" s="28"/>
      <c r="K27" s="27"/>
      <c r="L27" s="27"/>
      <c r="M27" s="27"/>
      <c r="N27" s="29">
        <f>AVERAGE(B27:M27)</f>
        <v>9.9250000000000007</v>
      </c>
    </row>
    <row r="28" spans="1:14" ht="16.5" x14ac:dyDescent="0.3">
      <c r="A28" s="26" t="s">
        <v>38</v>
      </c>
      <c r="B28" s="30">
        <v>1.2</v>
      </c>
      <c r="C28" s="31">
        <v>1.5</v>
      </c>
      <c r="D28" s="31">
        <v>2</v>
      </c>
      <c r="E28" s="31">
        <v>2</v>
      </c>
      <c r="F28" s="31">
        <v>1</v>
      </c>
      <c r="G28" s="30">
        <v>2</v>
      </c>
      <c r="H28" s="31"/>
      <c r="I28" s="31"/>
      <c r="J28" s="31"/>
      <c r="K28" s="31"/>
      <c r="L28" s="31"/>
      <c r="M28" s="30"/>
      <c r="N28" s="29">
        <f>AVERAGE(B28:M28)</f>
        <v>1.6166666666666665</v>
      </c>
    </row>
    <row r="29" spans="1:14" ht="16.5" x14ac:dyDescent="0.3">
      <c r="A29" s="26" t="s">
        <v>24</v>
      </c>
      <c r="B29" s="31">
        <v>10</v>
      </c>
      <c r="C29" s="31">
        <v>10</v>
      </c>
      <c r="D29" s="31">
        <v>15</v>
      </c>
      <c r="E29" s="31">
        <v>14</v>
      </c>
      <c r="F29" s="31">
        <v>12</v>
      </c>
      <c r="G29" s="31">
        <v>2</v>
      </c>
      <c r="H29" s="31"/>
      <c r="I29" s="31"/>
      <c r="J29" s="31"/>
      <c r="K29" s="31"/>
      <c r="L29" s="161"/>
      <c r="M29" s="31"/>
      <c r="N29" s="29">
        <f>AVERAGE(B29:M29)</f>
        <v>10.5</v>
      </c>
    </row>
    <row r="30" spans="1:14" ht="16.5" x14ac:dyDescent="0.3">
      <c r="A30" s="26" t="s">
        <v>25</v>
      </c>
      <c r="B30" s="31">
        <v>9</v>
      </c>
      <c r="C30" s="31">
        <v>8</v>
      </c>
      <c r="D30" s="31">
        <v>10</v>
      </c>
      <c r="E30" s="31">
        <v>10</v>
      </c>
      <c r="F30" s="31">
        <v>8</v>
      </c>
      <c r="G30" s="31">
        <v>2</v>
      </c>
      <c r="H30" s="31"/>
      <c r="I30" s="31"/>
      <c r="J30" s="161"/>
      <c r="K30" s="31"/>
      <c r="L30" s="161"/>
      <c r="M30" s="30"/>
      <c r="N30" s="29">
        <f>AVERAGE(B30:M30)</f>
        <v>7.833333333333333</v>
      </c>
    </row>
    <row r="31" spans="1:14" ht="17.25" thickBot="1" x14ac:dyDescent="0.3">
      <c r="A31" s="32" t="s">
        <v>40</v>
      </c>
      <c r="B31" s="35">
        <f>SUM(B27:B30)</f>
        <v>33.799999999999997</v>
      </c>
      <c r="C31" s="33">
        <f>SUM(C27:C30)</f>
        <v>28.5</v>
      </c>
      <c r="D31" s="33">
        <f>SUM(D27:D30)</f>
        <v>39.6</v>
      </c>
      <c r="E31" s="33">
        <f>AVERAGE(E27:E30)</f>
        <v>8.5</v>
      </c>
      <c r="F31" s="33">
        <f>AVERAGE(F27:F30)</f>
        <v>7.15</v>
      </c>
      <c r="G31" s="33">
        <f>SUM(G27:G30)</f>
        <v>14.75</v>
      </c>
      <c r="H31" s="33"/>
      <c r="I31" s="33"/>
      <c r="J31" s="33"/>
      <c r="K31" s="33"/>
      <c r="L31" s="33"/>
      <c r="M31" s="33"/>
      <c r="N31" s="34">
        <f>SUM(N27:N30)</f>
        <v>29.875</v>
      </c>
    </row>
    <row r="32" spans="1:14" x14ac:dyDescent="0.25">
      <c r="N32" s="43"/>
    </row>
    <row r="33" spans="1:13" ht="16.5" x14ac:dyDescent="0.3">
      <c r="A33" s="303" t="s">
        <v>41</v>
      </c>
      <c r="B33" s="303"/>
      <c r="C33" s="303"/>
    </row>
    <row r="34" spans="1:13" ht="17.25" customHeight="1" x14ac:dyDescent="0.25"/>
    <row r="35" spans="1:13" ht="21" customHeight="1" x14ac:dyDescent="0.25">
      <c r="M35" t="s">
        <v>49</v>
      </c>
    </row>
    <row r="54" spans="5:5" x14ac:dyDescent="0.25">
      <c r="E54" t="s">
        <v>47</v>
      </c>
    </row>
  </sheetData>
  <mergeCells count="25">
    <mergeCell ref="B9:B10"/>
    <mergeCell ref="C9:C10"/>
    <mergeCell ref="D9:D10"/>
    <mergeCell ref="E9:E10"/>
    <mergeCell ref="A3:N3"/>
    <mergeCell ref="A4:N4"/>
    <mergeCell ref="A5:N5"/>
    <mergeCell ref="A6:N6"/>
    <mergeCell ref="A7:N7"/>
    <mergeCell ref="A23:N23"/>
    <mergeCell ref="A24:N24"/>
    <mergeCell ref="A33:C33"/>
    <mergeCell ref="L9:L10"/>
    <mergeCell ref="M9:M10"/>
    <mergeCell ref="N9:N10"/>
    <mergeCell ref="A20:N20"/>
    <mergeCell ref="A21:N21"/>
    <mergeCell ref="A22:N22"/>
    <mergeCell ref="F9:F10"/>
    <mergeCell ref="G9:G10"/>
    <mergeCell ref="H9:H10"/>
    <mergeCell ref="I9:I10"/>
    <mergeCell ref="J9:J10"/>
    <mergeCell ref="K9:K10"/>
    <mergeCell ref="A9:A10"/>
  </mergeCells>
  <pageMargins left="0.7" right="0.7" top="0.75" bottom="0.75" header="0.3" footer="0.3"/>
  <pageSetup paperSize="14" scale="7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8"/>
  <sheetViews>
    <sheetView view="pageBreakPreview" topLeftCell="A16" zoomScaleNormal="100" zoomScaleSheetLayoutView="100" workbookViewId="0">
      <selection activeCell="C17" sqref="C17:E17"/>
    </sheetView>
  </sheetViews>
  <sheetFormatPr baseColWidth="10" defaultRowHeight="15" x14ac:dyDescent="0.25"/>
  <cols>
    <col min="1" max="1" width="14" customWidth="1"/>
    <col min="2" max="2" width="63.42578125" style="4" customWidth="1"/>
    <col min="3" max="3" width="19" customWidth="1"/>
    <col min="4" max="4" width="19.42578125" customWidth="1"/>
    <col min="5" max="5" width="29.85546875" customWidth="1"/>
    <col min="6" max="6" width="20.140625" customWidth="1"/>
    <col min="7" max="7" width="24.28515625" customWidth="1"/>
    <col min="8" max="8" width="14" customWidth="1"/>
    <col min="9" max="9" width="12.42578125" customWidth="1"/>
  </cols>
  <sheetData>
    <row r="1" spans="1:9" ht="21" x14ac:dyDescent="0.35">
      <c r="A1" s="317" t="s">
        <v>43</v>
      </c>
      <c r="B1" s="317"/>
      <c r="C1" s="317"/>
      <c r="D1" s="317"/>
      <c r="E1" s="317"/>
      <c r="F1" s="317"/>
      <c r="G1" s="317"/>
      <c r="H1" s="317"/>
      <c r="I1" s="317"/>
    </row>
    <row r="2" spans="1:9" ht="26.25" x14ac:dyDescent="0.4">
      <c r="A2" s="319" t="s">
        <v>46</v>
      </c>
      <c r="B2" s="319"/>
      <c r="C2" s="319"/>
      <c r="D2" s="319"/>
      <c r="E2" s="319"/>
      <c r="F2" s="319"/>
      <c r="G2" s="319"/>
      <c r="H2" s="319"/>
      <c r="I2" s="319"/>
    </row>
    <row r="3" spans="1:9" ht="21" x14ac:dyDescent="0.35">
      <c r="A3" s="320"/>
      <c r="B3" s="320"/>
      <c r="C3" s="320"/>
      <c r="D3" s="320"/>
      <c r="E3" s="320"/>
      <c r="F3" s="320"/>
      <c r="G3" s="320"/>
      <c r="H3" s="320"/>
      <c r="I3" s="320"/>
    </row>
    <row r="4" spans="1:9" ht="33" customHeight="1" thickBot="1" x14ac:dyDescent="0.3">
      <c r="A4" s="318" t="s">
        <v>100</v>
      </c>
      <c r="B4" s="318"/>
      <c r="C4" s="318"/>
      <c r="D4" s="318"/>
      <c r="E4" s="318"/>
      <c r="F4" s="318"/>
      <c r="G4" s="318"/>
      <c r="H4" s="318"/>
      <c r="I4" s="318"/>
    </row>
    <row r="5" spans="1:9" ht="30" x14ac:dyDescent="0.25">
      <c r="A5" s="1" t="s">
        <v>2</v>
      </c>
      <c r="B5" s="3" t="s">
        <v>3</v>
      </c>
      <c r="C5" s="2" t="s">
        <v>4</v>
      </c>
      <c r="D5" s="2" t="s">
        <v>5</v>
      </c>
      <c r="E5" s="3" t="s">
        <v>6</v>
      </c>
      <c r="F5" s="3" t="s">
        <v>7</v>
      </c>
      <c r="G5" s="3" t="s">
        <v>8</v>
      </c>
      <c r="H5" s="3" t="s">
        <v>9</v>
      </c>
      <c r="I5" s="53" t="s">
        <v>10</v>
      </c>
    </row>
    <row r="6" spans="1:9" ht="27.75" customHeight="1" x14ac:dyDescent="0.25">
      <c r="A6" s="152"/>
      <c r="B6" s="149" t="s">
        <v>202</v>
      </c>
      <c r="C6" s="150"/>
      <c r="D6" s="150"/>
      <c r="E6" s="151"/>
      <c r="F6" s="149"/>
      <c r="G6" s="151"/>
      <c r="H6" s="151"/>
      <c r="I6" s="151"/>
    </row>
    <row r="7" spans="1:9" s="86" customFormat="1" ht="28.5" customHeight="1" thickBot="1" x14ac:dyDescent="0.3">
      <c r="A7" s="200"/>
      <c r="B7" s="201"/>
      <c r="C7" s="202"/>
      <c r="D7" s="202"/>
      <c r="E7" s="203"/>
      <c r="F7" s="201"/>
      <c r="G7" s="201"/>
      <c r="H7" s="203"/>
      <c r="I7" s="204"/>
    </row>
    <row r="8" spans="1:9" s="86" customFormat="1" ht="28.5" customHeight="1" thickBot="1" x14ac:dyDescent="0.3">
      <c r="A8" s="318" t="s">
        <v>201</v>
      </c>
      <c r="B8" s="318"/>
      <c r="C8" s="318"/>
      <c r="D8" s="318"/>
      <c r="E8" s="318"/>
      <c r="F8" s="318"/>
      <c r="G8" s="318"/>
      <c r="H8" s="318"/>
      <c r="I8" s="318"/>
    </row>
    <row r="9" spans="1:9" s="86" customFormat="1" ht="28.5" customHeight="1" x14ac:dyDescent="0.25">
      <c r="A9" s="1" t="s">
        <v>2</v>
      </c>
      <c r="B9" s="3" t="s">
        <v>3</v>
      </c>
      <c r="C9" s="2" t="s">
        <v>4</v>
      </c>
      <c r="D9" s="2" t="s">
        <v>5</v>
      </c>
      <c r="E9" s="3" t="s">
        <v>6</v>
      </c>
      <c r="F9" s="3" t="s">
        <v>7</v>
      </c>
      <c r="G9" s="3" t="s">
        <v>8</v>
      </c>
      <c r="H9" s="3" t="s">
        <v>9</v>
      </c>
      <c r="I9" s="53" t="s">
        <v>10</v>
      </c>
    </row>
    <row r="10" spans="1:9" s="86" customFormat="1" ht="28.5" customHeight="1" x14ac:dyDescent="0.2">
      <c r="A10" s="169" t="s">
        <v>186</v>
      </c>
      <c r="B10" s="170" t="s">
        <v>191</v>
      </c>
      <c r="C10" s="197">
        <v>45792</v>
      </c>
      <c r="D10" s="198">
        <v>45820</v>
      </c>
      <c r="E10" s="171" t="s">
        <v>11</v>
      </c>
      <c r="F10" s="199" t="s">
        <v>192</v>
      </c>
      <c r="G10" s="171" t="s">
        <v>193</v>
      </c>
      <c r="H10" s="171" t="s">
        <v>171</v>
      </c>
      <c r="I10" s="171">
        <v>49</v>
      </c>
    </row>
    <row r="11" spans="1:9" s="86" customFormat="1" ht="28.5" customHeight="1" x14ac:dyDescent="0.2">
      <c r="A11" s="169" t="s">
        <v>187</v>
      </c>
      <c r="B11" s="170" t="s">
        <v>189</v>
      </c>
      <c r="C11" s="197">
        <v>45729</v>
      </c>
      <c r="D11" s="198">
        <v>45820</v>
      </c>
      <c r="E11" s="171" t="s">
        <v>11</v>
      </c>
      <c r="F11" s="199" t="s">
        <v>194</v>
      </c>
      <c r="G11" s="171" t="s">
        <v>195</v>
      </c>
      <c r="H11" s="171" t="s">
        <v>171</v>
      </c>
      <c r="I11" s="171">
        <v>158</v>
      </c>
    </row>
    <row r="12" spans="1:9" s="86" customFormat="1" ht="28.5" customHeight="1" x14ac:dyDescent="0.2">
      <c r="A12" s="169" t="s">
        <v>188</v>
      </c>
      <c r="B12" s="170" t="s">
        <v>190</v>
      </c>
      <c r="C12" s="197">
        <v>45824</v>
      </c>
      <c r="D12" s="198">
        <v>45828</v>
      </c>
      <c r="E12" s="171" t="s">
        <v>30</v>
      </c>
      <c r="F12" s="199" t="s">
        <v>170</v>
      </c>
      <c r="G12" s="171" t="s">
        <v>196</v>
      </c>
      <c r="H12" s="171" t="s">
        <v>197</v>
      </c>
      <c r="I12" s="171">
        <v>38</v>
      </c>
    </row>
    <row r="13" spans="1:9" s="86" customFormat="1" ht="28.5" customHeight="1" x14ac:dyDescent="0.25">
      <c r="A13" s="322" t="s">
        <v>204</v>
      </c>
      <c r="B13" s="323"/>
      <c r="C13" s="323"/>
      <c r="D13" s="323"/>
      <c r="E13" s="323"/>
      <c r="F13" s="323"/>
      <c r="G13" s="323"/>
      <c r="H13" s="324"/>
      <c r="I13" s="151">
        <f>SUM(I10:I12)</f>
        <v>245</v>
      </c>
    </row>
    <row r="14" spans="1:9" s="86" customFormat="1" ht="28.5" customHeight="1" thickBot="1" x14ac:dyDescent="0.3">
      <c r="A14" s="200"/>
      <c r="B14" s="201"/>
      <c r="C14" s="202"/>
      <c r="D14" s="202"/>
      <c r="E14" s="203"/>
      <c r="F14" s="201"/>
      <c r="G14" s="201"/>
      <c r="H14" s="203"/>
      <c r="I14" s="204"/>
    </row>
    <row r="15" spans="1:9" s="86" customFormat="1" ht="28.5" customHeight="1" thickBot="1" x14ac:dyDescent="0.3">
      <c r="A15" s="318" t="s">
        <v>203</v>
      </c>
      <c r="B15" s="318"/>
      <c r="C15" s="318"/>
      <c r="D15" s="318"/>
      <c r="E15" s="318"/>
      <c r="F15" s="318"/>
      <c r="G15" s="318"/>
      <c r="H15" s="318"/>
      <c r="I15" s="318"/>
    </row>
    <row r="16" spans="1:9" s="86" customFormat="1" ht="28.5" customHeight="1" x14ac:dyDescent="0.25">
      <c r="A16" s="1" t="s">
        <v>2</v>
      </c>
      <c r="B16" s="3" t="s">
        <v>3</v>
      </c>
      <c r="C16" s="2" t="s">
        <v>4</v>
      </c>
      <c r="D16" s="2" t="s">
        <v>5</v>
      </c>
      <c r="E16" s="3" t="s">
        <v>6</v>
      </c>
      <c r="F16" s="3" t="s">
        <v>7</v>
      </c>
      <c r="G16" s="3" t="s">
        <v>8</v>
      </c>
      <c r="H16" s="3" t="s">
        <v>9</v>
      </c>
      <c r="I16" s="53" t="s">
        <v>10</v>
      </c>
    </row>
    <row r="17" spans="1:9" s="86" customFormat="1" ht="28.5" customHeight="1" x14ac:dyDescent="0.25">
      <c r="A17" s="6"/>
      <c r="B17" s="39"/>
      <c r="C17" s="325" t="s">
        <v>205</v>
      </c>
      <c r="D17" s="326"/>
      <c r="E17" s="327"/>
      <c r="F17" s="39"/>
      <c r="G17" s="39"/>
      <c r="H17" s="39"/>
      <c r="I17" s="6"/>
    </row>
    <row r="18" spans="1:9" s="86" customFormat="1" ht="28.5" customHeight="1" x14ac:dyDescent="0.25">
      <c r="A18" s="6"/>
      <c r="B18" s="39"/>
      <c r="C18" s="6"/>
      <c r="D18" s="6"/>
      <c r="E18" s="39"/>
      <c r="F18" s="39"/>
      <c r="G18" s="39"/>
      <c r="H18" s="39"/>
      <c r="I18" s="6"/>
    </row>
    <row r="19" spans="1:9" s="86" customFormat="1" ht="28.5" customHeight="1" x14ac:dyDescent="0.25">
      <c r="A19" s="152"/>
      <c r="B19" s="149"/>
      <c r="C19" s="150"/>
      <c r="D19" s="150"/>
      <c r="E19" s="151"/>
      <c r="F19" s="149"/>
      <c r="G19" s="151"/>
      <c r="H19" s="151"/>
      <c r="I19" s="151"/>
    </row>
    <row r="20" spans="1:9" ht="22.5" customHeight="1" thickBot="1" x14ac:dyDescent="0.3">
      <c r="A20" s="99"/>
      <c r="B20" s="99"/>
      <c r="C20" s="99"/>
      <c r="D20" s="99"/>
      <c r="E20" s="99"/>
      <c r="F20" s="99"/>
      <c r="G20" s="99"/>
      <c r="H20" s="99"/>
      <c r="I20" s="100"/>
    </row>
    <row r="21" spans="1:9" ht="27.75" customHeight="1" thickBot="1" x14ac:dyDescent="0.35">
      <c r="A21" s="321" t="s">
        <v>99</v>
      </c>
      <c r="B21" s="321"/>
      <c r="C21" s="321"/>
      <c r="D21" s="321"/>
      <c r="E21" s="321"/>
      <c r="F21" s="321"/>
      <c r="G21" s="321"/>
      <c r="H21" s="321"/>
      <c r="I21" s="321"/>
    </row>
    <row r="22" spans="1:9" ht="27.75" customHeight="1" x14ac:dyDescent="0.25">
      <c r="A22" s="1" t="s">
        <v>2</v>
      </c>
      <c r="B22" s="3" t="s">
        <v>3</v>
      </c>
      <c r="C22" s="2" t="s">
        <v>4</v>
      </c>
      <c r="D22" s="2" t="s">
        <v>44</v>
      </c>
      <c r="E22" s="3" t="s">
        <v>6</v>
      </c>
      <c r="F22" s="3" t="s">
        <v>7</v>
      </c>
      <c r="G22" s="3" t="s">
        <v>8</v>
      </c>
      <c r="H22" s="3" t="s">
        <v>9</v>
      </c>
      <c r="I22" s="53" t="s">
        <v>10</v>
      </c>
    </row>
    <row r="23" spans="1:9" ht="30" customHeight="1" x14ac:dyDescent="0.25">
      <c r="A23" s="179">
        <v>70765</v>
      </c>
      <c r="B23" s="179" t="s">
        <v>179</v>
      </c>
      <c r="C23" s="180" t="s">
        <v>180</v>
      </c>
      <c r="D23" s="180">
        <v>45812</v>
      </c>
      <c r="E23" s="179" t="s">
        <v>101</v>
      </c>
      <c r="F23" s="179" t="s">
        <v>173</v>
      </c>
      <c r="G23" s="179" t="s">
        <v>181</v>
      </c>
      <c r="H23" s="179" t="s">
        <v>171</v>
      </c>
      <c r="I23" s="179">
        <v>137</v>
      </c>
    </row>
    <row r="24" spans="1:9" s="162" customFormat="1" ht="45.75" customHeight="1" x14ac:dyDescent="0.25">
      <c r="A24" s="195"/>
      <c r="B24" s="195"/>
      <c r="C24" s="196"/>
      <c r="D24" s="196"/>
      <c r="E24" s="195"/>
      <c r="F24" s="195"/>
      <c r="G24" s="195"/>
      <c r="H24" s="195"/>
      <c r="I24" s="195"/>
    </row>
    <row r="25" spans="1:9" s="168" customFormat="1" ht="22.5" customHeight="1" thickBot="1" x14ac:dyDescent="0.4">
      <c r="A25" s="314" t="s">
        <v>175</v>
      </c>
      <c r="B25" s="315"/>
      <c r="C25" s="315"/>
      <c r="D25" s="315"/>
      <c r="E25" s="315"/>
      <c r="F25" s="315"/>
      <c r="G25" s="315"/>
      <c r="H25" s="316"/>
      <c r="I25" s="87">
        <f>SUM(I23:I24)</f>
        <v>137</v>
      </c>
    </row>
    <row r="26" spans="1:9" s="148" customFormat="1" ht="25.5" customHeight="1" x14ac:dyDescent="0.25">
      <c r="A26" s="86"/>
      <c r="B26" s="86"/>
      <c r="C26" s="86"/>
      <c r="D26" s="86"/>
      <c r="E26" s="86"/>
      <c r="F26" s="86"/>
      <c r="G26" s="86"/>
      <c r="H26" s="86"/>
      <c r="I26" s="86"/>
    </row>
    <row r="27" spans="1:9" ht="27.75" customHeight="1" x14ac:dyDescent="0.25">
      <c r="A27" s="86"/>
      <c r="B27" s="152"/>
      <c r="C27" s="86"/>
      <c r="D27" s="86"/>
      <c r="E27" s="86"/>
      <c r="F27" s="86"/>
      <c r="G27" s="86"/>
      <c r="H27" s="86"/>
      <c r="I27" s="86"/>
    </row>
    <row r="28" spans="1:9" ht="27.75" customHeight="1" x14ac:dyDescent="0.25">
      <c r="A28" s="86"/>
      <c r="B28" s="86"/>
      <c r="C28" s="86"/>
      <c r="D28" s="86"/>
      <c r="E28" s="86"/>
      <c r="F28" s="86"/>
      <c r="G28" s="86"/>
      <c r="H28" s="86"/>
      <c r="I28" s="86"/>
    </row>
    <row r="29" spans="1:9" ht="30.75" customHeight="1" x14ac:dyDescent="0.25">
      <c r="B29"/>
    </row>
    <row r="30" spans="1:9" s="86" customFormat="1" ht="27.75" customHeight="1" x14ac:dyDescent="0.25">
      <c r="A30"/>
      <c r="B30"/>
      <c r="C30"/>
      <c r="D30"/>
      <c r="E30"/>
      <c r="F30"/>
      <c r="G30"/>
      <c r="H30"/>
      <c r="I30"/>
    </row>
    <row r="31" spans="1:9" s="86" customFormat="1" ht="27.75" customHeight="1" x14ac:dyDescent="0.25">
      <c r="A31"/>
      <c r="B31"/>
      <c r="C31"/>
      <c r="D31"/>
      <c r="E31"/>
      <c r="F31"/>
      <c r="G31"/>
      <c r="H31"/>
      <c r="I31"/>
    </row>
    <row r="32" spans="1:9" s="86" customFormat="1" ht="27.75" customHeight="1" x14ac:dyDescent="0.25">
      <c r="A32"/>
      <c r="B32" s="4"/>
      <c r="C32"/>
      <c r="D32"/>
      <c r="E32"/>
      <c r="F32"/>
      <c r="G32"/>
      <c r="H32"/>
      <c r="I32"/>
    </row>
    <row r="33" spans="1:9" s="157" customFormat="1" ht="32.25" customHeight="1" x14ac:dyDescent="0.25">
      <c r="A33"/>
      <c r="B33" s="4"/>
      <c r="C33"/>
      <c r="D33"/>
      <c r="E33"/>
      <c r="F33"/>
      <c r="G33"/>
      <c r="H33"/>
      <c r="I33"/>
    </row>
    <row r="34" spans="1:9" s="86" customFormat="1" ht="32.25" customHeight="1" x14ac:dyDescent="0.25">
      <c r="A34"/>
      <c r="B34" s="4"/>
      <c r="C34"/>
      <c r="D34"/>
      <c r="E34"/>
      <c r="F34"/>
      <c r="G34"/>
      <c r="H34"/>
      <c r="I34"/>
    </row>
    <row r="35" spans="1:9" s="86" customFormat="1" ht="32.25" customHeight="1" x14ac:dyDescent="0.25">
      <c r="A35"/>
      <c r="B35" s="4"/>
      <c r="C35"/>
      <c r="D35"/>
      <c r="E35"/>
      <c r="F35"/>
      <c r="G35"/>
      <c r="H35"/>
      <c r="I35"/>
    </row>
    <row r="36" spans="1:9" s="86" customFormat="1" ht="32.25" customHeight="1" x14ac:dyDescent="0.25">
      <c r="A36"/>
      <c r="B36" s="4"/>
      <c r="C36"/>
      <c r="D36"/>
      <c r="E36"/>
      <c r="F36"/>
      <c r="G36"/>
      <c r="H36"/>
      <c r="I36"/>
    </row>
    <row r="37" spans="1:9" s="86" customFormat="1" ht="33.75" customHeight="1" x14ac:dyDescent="0.25">
      <c r="A37"/>
      <c r="B37" s="4"/>
      <c r="C37"/>
      <c r="D37"/>
      <c r="E37"/>
      <c r="F37"/>
      <c r="G37"/>
      <c r="H37"/>
      <c r="I37"/>
    </row>
    <row r="38" spans="1:9" s="86" customFormat="1" ht="45" customHeight="1" x14ac:dyDescent="0.25">
      <c r="A38"/>
      <c r="B38" s="4"/>
      <c r="C38"/>
      <c r="D38"/>
      <c r="E38"/>
      <c r="F38"/>
      <c r="G38"/>
      <c r="H38"/>
      <c r="I38"/>
    </row>
    <row r="39" spans="1:9" s="86" customFormat="1" ht="45" customHeight="1" x14ac:dyDescent="0.25">
      <c r="A39"/>
      <c r="B39" s="4"/>
      <c r="C39"/>
      <c r="D39"/>
      <c r="E39"/>
      <c r="F39"/>
      <c r="G39"/>
      <c r="H39"/>
      <c r="I39"/>
    </row>
    <row r="40" spans="1:9" s="86" customFormat="1" ht="45" customHeight="1" x14ac:dyDescent="0.25">
      <c r="A40"/>
      <c r="B40" s="4"/>
      <c r="C40"/>
      <c r="D40"/>
      <c r="E40"/>
      <c r="F40"/>
      <c r="G40"/>
      <c r="H40"/>
      <c r="I40"/>
    </row>
    <row r="41" spans="1:9" ht="24" customHeight="1" x14ac:dyDescent="0.25"/>
    <row r="42" spans="1:9" ht="39" customHeight="1" x14ac:dyDescent="0.25"/>
    <row r="43" spans="1:9" ht="57" customHeight="1" x14ac:dyDescent="0.25"/>
    <row r="44" spans="1:9" s="101" customFormat="1" ht="34.5" customHeight="1" x14ac:dyDescent="0.25">
      <c r="A44"/>
      <c r="B44" s="4"/>
      <c r="C44"/>
      <c r="D44"/>
      <c r="E44"/>
      <c r="F44"/>
      <c r="G44"/>
      <c r="H44"/>
      <c r="I44"/>
    </row>
    <row r="45" spans="1:9" s="101" customFormat="1" ht="32.25" customHeight="1" x14ac:dyDescent="0.25">
      <c r="A45"/>
      <c r="B45" s="4"/>
      <c r="C45"/>
      <c r="D45"/>
      <c r="E45"/>
      <c r="F45"/>
      <c r="G45"/>
      <c r="H45"/>
      <c r="I45"/>
    </row>
    <row r="46" spans="1:9" s="101" customFormat="1" ht="27.75" customHeight="1" x14ac:dyDescent="0.25">
      <c r="A46"/>
      <c r="B46" s="4"/>
      <c r="C46"/>
      <c r="D46"/>
      <c r="E46"/>
      <c r="F46"/>
      <c r="G46"/>
      <c r="H46"/>
      <c r="I46"/>
    </row>
    <row r="47" spans="1:9" ht="21.75" customHeight="1" x14ac:dyDescent="0.25"/>
    <row r="48" spans="1:9" ht="30.75" customHeight="1" x14ac:dyDescent="0.25"/>
  </sheetData>
  <mergeCells count="10">
    <mergeCell ref="A25:H25"/>
    <mergeCell ref="A1:I1"/>
    <mergeCell ref="A4:I4"/>
    <mergeCell ref="A2:I2"/>
    <mergeCell ref="A3:I3"/>
    <mergeCell ref="A21:I21"/>
    <mergeCell ref="A8:I8"/>
    <mergeCell ref="A15:I15"/>
    <mergeCell ref="A13:H13"/>
    <mergeCell ref="C17:E17"/>
  </mergeCells>
  <pageMargins left="0.7" right="0.7" top="0.75" bottom="0.75" header="0.3" footer="0.3"/>
  <pageSetup paperSize="5" scale="70" orientation="landscape" r:id="rId1"/>
  <rowBreaks count="1" manualBreakCount="1">
    <brk id="31" max="8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66"/>
  <sheetViews>
    <sheetView zoomScaleNormal="100" zoomScaleSheetLayoutView="80" workbookViewId="0">
      <selection activeCell="O21" sqref="O21"/>
    </sheetView>
  </sheetViews>
  <sheetFormatPr baseColWidth="10" defaultRowHeight="15" x14ac:dyDescent="0.25"/>
  <cols>
    <col min="1" max="1" width="24" customWidth="1"/>
  </cols>
  <sheetData>
    <row r="2" spans="1:18" ht="21" x14ac:dyDescent="0.35">
      <c r="A2" s="329" t="s">
        <v>42</v>
      </c>
      <c r="B2" s="329"/>
      <c r="C2" s="329"/>
      <c r="D2" s="329"/>
      <c r="E2" s="329"/>
      <c r="F2" s="329"/>
      <c r="G2" s="329"/>
      <c r="H2" s="329"/>
      <c r="I2" s="329"/>
      <c r="J2" s="329"/>
      <c r="K2" s="329"/>
      <c r="L2" s="329"/>
      <c r="M2" s="329"/>
    </row>
    <row r="3" spans="1:18" ht="21" x14ac:dyDescent="0.35">
      <c r="A3" s="88"/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</row>
    <row r="4" spans="1:18" ht="21" x14ac:dyDescent="0.35">
      <c r="A4" s="329" t="s">
        <v>103</v>
      </c>
      <c r="B4" s="329"/>
      <c r="C4" s="329"/>
      <c r="D4" s="329"/>
      <c r="E4" s="329"/>
      <c r="F4" s="329"/>
      <c r="G4" s="329"/>
      <c r="H4" s="329"/>
      <c r="I4" s="329"/>
      <c r="J4" s="329"/>
      <c r="K4" s="329"/>
      <c r="L4" s="329"/>
      <c r="M4" s="329"/>
    </row>
    <row r="6" spans="1:18" ht="23.25" x14ac:dyDescent="0.35">
      <c r="A6" s="328" t="s">
        <v>130</v>
      </c>
      <c r="B6" s="328"/>
      <c r="C6" s="328"/>
      <c r="D6" s="328"/>
      <c r="E6" s="328"/>
      <c r="F6" s="328"/>
      <c r="G6" s="328"/>
      <c r="H6" s="328"/>
      <c r="I6" s="328"/>
      <c r="J6" s="328"/>
      <c r="K6" s="328"/>
      <c r="L6" s="328"/>
      <c r="M6" s="328"/>
    </row>
    <row r="7" spans="1:18" x14ac:dyDescent="0.25">
      <c r="A7" s="14" t="s">
        <v>87</v>
      </c>
      <c r="B7" s="14" t="s">
        <v>104</v>
      </c>
      <c r="C7" s="89">
        <v>44958</v>
      </c>
      <c r="D7" s="89">
        <v>44986</v>
      </c>
      <c r="E7" s="89">
        <v>45017</v>
      </c>
      <c r="F7" s="89">
        <v>45047</v>
      </c>
      <c r="G7" s="89">
        <v>45078</v>
      </c>
      <c r="H7" s="89">
        <v>45108</v>
      </c>
      <c r="I7" s="89">
        <v>45139</v>
      </c>
      <c r="J7" s="89">
        <v>45170</v>
      </c>
      <c r="K7" s="89">
        <v>45200</v>
      </c>
      <c r="L7" s="89">
        <v>45231</v>
      </c>
      <c r="M7" s="89">
        <v>45261</v>
      </c>
    </row>
    <row r="8" spans="1:18" x14ac:dyDescent="0.25">
      <c r="A8" s="14" t="s">
        <v>13</v>
      </c>
      <c r="B8" s="14">
        <v>5</v>
      </c>
      <c r="C8" s="14">
        <v>7</v>
      </c>
      <c r="D8" s="14">
        <v>3</v>
      </c>
      <c r="E8" s="14"/>
      <c r="F8" s="14"/>
      <c r="G8" s="14"/>
      <c r="H8" s="14"/>
      <c r="I8" s="14"/>
      <c r="J8" s="14"/>
      <c r="K8" s="14"/>
      <c r="L8" s="14"/>
      <c r="M8" s="14"/>
      <c r="R8">
        <f>SUM(M8:M9)</f>
        <v>0</v>
      </c>
    </row>
    <row r="9" spans="1:18" x14ac:dyDescent="0.25">
      <c r="A9" s="14" t="s">
        <v>14</v>
      </c>
      <c r="B9" s="14">
        <v>0</v>
      </c>
      <c r="C9" s="14">
        <v>2</v>
      </c>
      <c r="D9" s="14">
        <v>1</v>
      </c>
      <c r="E9" s="14"/>
      <c r="F9" s="14"/>
      <c r="G9" s="14"/>
      <c r="H9" s="14"/>
      <c r="I9" s="14"/>
      <c r="J9" s="14"/>
      <c r="K9" s="14"/>
      <c r="L9" s="14"/>
      <c r="M9" s="14"/>
    </row>
    <row r="10" spans="1:18" x14ac:dyDescent="0.25">
      <c r="A10" s="90" t="s">
        <v>17</v>
      </c>
      <c r="B10" s="90">
        <v>5</v>
      </c>
      <c r="C10" s="90">
        <v>9</v>
      </c>
      <c r="D10" s="90">
        <f>SUM(D8:D9)</f>
        <v>4</v>
      </c>
      <c r="E10" s="90"/>
      <c r="F10" s="90"/>
      <c r="G10" s="90"/>
      <c r="H10" s="90"/>
      <c r="I10" s="90"/>
      <c r="J10" s="90"/>
      <c r="K10" s="90"/>
      <c r="L10" s="90"/>
      <c r="M10" s="90"/>
    </row>
    <row r="12" spans="1:18" ht="23.25" x14ac:dyDescent="0.35">
      <c r="A12" s="328" t="s">
        <v>101</v>
      </c>
      <c r="B12" s="328"/>
      <c r="C12" s="328"/>
      <c r="D12" s="328"/>
      <c r="E12" s="328"/>
      <c r="F12" s="328"/>
      <c r="G12" s="328"/>
      <c r="H12" s="328"/>
      <c r="I12" s="328"/>
      <c r="J12" s="328"/>
      <c r="K12" s="328"/>
      <c r="L12" s="328"/>
      <c r="M12" s="328"/>
    </row>
    <row r="13" spans="1:18" x14ac:dyDescent="0.25">
      <c r="A13" s="14" t="s">
        <v>87</v>
      </c>
      <c r="B13" s="14" t="s">
        <v>104</v>
      </c>
      <c r="C13" s="89">
        <v>44958</v>
      </c>
      <c r="D13" s="89">
        <v>44986</v>
      </c>
      <c r="E13" s="89">
        <v>45017</v>
      </c>
      <c r="F13" s="89">
        <v>45047</v>
      </c>
      <c r="G13" s="89">
        <v>45078</v>
      </c>
      <c r="H13" s="89">
        <v>45108</v>
      </c>
      <c r="I13" s="89">
        <v>45139</v>
      </c>
      <c r="J13" s="89">
        <v>45170</v>
      </c>
      <c r="K13" s="89">
        <v>45200</v>
      </c>
      <c r="L13" s="89">
        <v>45231</v>
      </c>
      <c r="M13" s="89">
        <v>45261</v>
      </c>
    </row>
    <row r="14" spans="1:18" x14ac:dyDescent="0.25">
      <c r="A14" s="14" t="s">
        <v>13</v>
      </c>
      <c r="B14" s="14">
        <v>5</v>
      </c>
      <c r="C14" s="14">
        <v>4</v>
      </c>
      <c r="D14" s="14">
        <v>1</v>
      </c>
      <c r="E14" s="14">
        <v>4</v>
      </c>
      <c r="F14" s="14"/>
      <c r="G14" s="14"/>
      <c r="H14" s="14"/>
      <c r="I14" s="14"/>
      <c r="J14" s="14"/>
      <c r="K14" s="14"/>
      <c r="L14" s="14"/>
      <c r="M14" s="14"/>
    </row>
    <row r="15" spans="1:18" x14ac:dyDescent="0.25">
      <c r="A15" s="14" t="s">
        <v>14</v>
      </c>
      <c r="B15" s="14">
        <v>1</v>
      </c>
      <c r="C15" s="14">
        <v>2</v>
      </c>
      <c r="D15" s="14">
        <v>0</v>
      </c>
      <c r="E15" s="14">
        <v>1</v>
      </c>
      <c r="F15" s="14"/>
      <c r="G15" s="14"/>
      <c r="H15" s="14"/>
      <c r="I15" s="14"/>
      <c r="J15" s="14"/>
      <c r="K15" s="14"/>
      <c r="L15" s="14"/>
      <c r="M15" s="14"/>
    </row>
    <row r="16" spans="1:18" x14ac:dyDescent="0.25">
      <c r="A16" s="91" t="s">
        <v>17</v>
      </c>
      <c r="B16" s="91">
        <v>6</v>
      </c>
      <c r="C16" s="14">
        <v>6</v>
      </c>
      <c r="D16" s="14">
        <v>1</v>
      </c>
      <c r="E16" s="14">
        <v>5</v>
      </c>
      <c r="F16" s="14"/>
      <c r="G16" s="14"/>
      <c r="H16" s="14"/>
      <c r="I16" s="14"/>
      <c r="J16" s="14"/>
      <c r="K16" s="14"/>
      <c r="L16" s="14"/>
      <c r="M16" s="14"/>
    </row>
    <row r="18" spans="1:13" ht="23.25" x14ac:dyDescent="0.35">
      <c r="A18" s="328" t="s">
        <v>11</v>
      </c>
      <c r="B18" s="328"/>
      <c r="C18" s="328"/>
      <c r="D18" s="328"/>
      <c r="E18" s="328"/>
      <c r="F18" s="328"/>
      <c r="G18" s="328"/>
      <c r="H18" s="328"/>
      <c r="I18" s="328"/>
      <c r="J18" s="328"/>
      <c r="K18" s="328"/>
      <c r="L18" s="328"/>
      <c r="M18" s="328"/>
    </row>
    <row r="19" spans="1:13" x14ac:dyDescent="0.25">
      <c r="A19" s="14" t="s">
        <v>87</v>
      </c>
      <c r="B19" s="14" t="s">
        <v>104</v>
      </c>
      <c r="C19" s="89">
        <v>44958</v>
      </c>
      <c r="D19" s="89">
        <v>44986</v>
      </c>
      <c r="E19" s="89">
        <v>45017</v>
      </c>
      <c r="F19" s="89">
        <v>45047</v>
      </c>
      <c r="G19" s="89">
        <v>45078</v>
      </c>
      <c r="H19" s="89">
        <v>45108</v>
      </c>
      <c r="I19" s="89">
        <v>45139</v>
      </c>
      <c r="J19" s="89">
        <v>45170</v>
      </c>
      <c r="K19" s="89">
        <v>45200</v>
      </c>
      <c r="L19" s="89">
        <v>45231</v>
      </c>
      <c r="M19" s="89">
        <v>45261</v>
      </c>
    </row>
    <row r="20" spans="1:13" x14ac:dyDescent="0.25">
      <c r="A20" s="14" t="s">
        <v>13</v>
      </c>
      <c r="B20" s="14">
        <v>0</v>
      </c>
      <c r="C20" s="14">
        <v>2</v>
      </c>
      <c r="D20" s="14">
        <v>1</v>
      </c>
      <c r="E20" s="14"/>
      <c r="F20" s="14"/>
      <c r="G20" s="14"/>
      <c r="H20" s="14"/>
      <c r="I20" s="14"/>
      <c r="J20" s="14"/>
      <c r="K20" s="14"/>
      <c r="L20" s="14"/>
      <c r="M20" s="14"/>
    </row>
    <row r="21" spans="1:13" x14ac:dyDescent="0.25">
      <c r="A21" s="14" t="s">
        <v>14</v>
      </c>
      <c r="B21" s="14">
        <v>0</v>
      </c>
      <c r="C21" s="14">
        <v>3</v>
      </c>
      <c r="D21" s="14">
        <v>1</v>
      </c>
      <c r="E21" s="14"/>
      <c r="F21" s="14"/>
      <c r="G21" s="14"/>
      <c r="H21" s="14"/>
      <c r="I21" s="14"/>
      <c r="J21" s="14"/>
      <c r="K21" s="14"/>
      <c r="L21" s="14"/>
      <c r="M21" s="14"/>
    </row>
    <row r="22" spans="1:13" x14ac:dyDescent="0.25">
      <c r="A22" s="90" t="s">
        <v>88</v>
      </c>
      <c r="B22" s="90">
        <v>0</v>
      </c>
      <c r="C22" s="90">
        <v>5</v>
      </c>
      <c r="D22" s="90">
        <v>2</v>
      </c>
      <c r="E22" s="90"/>
      <c r="F22" s="90"/>
      <c r="G22" s="90"/>
      <c r="H22" s="90"/>
      <c r="I22" s="14"/>
      <c r="J22" s="90"/>
      <c r="K22" s="90"/>
      <c r="L22" s="90"/>
      <c r="M22" s="90"/>
    </row>
    <row r="24" spans="1:13" ht="23.25" x14ac:dyDescent="0.35">
      <c r="A24" s="328" t="s">
        <v>131</v>
      </c>
      <c r="B24" s="328"/>
      <c r="C24" s="328"/>
      <c r="D24" s="328"/>
      <c r="E24" s="328"/>
      <c r="F24" s="328"/>
      <c r="G24" s="328"/>
      <c r="H24" s="328"/>
      <c r="I24" s="328"/>
      <c r="J24" s="328"/>
      <c r="K24" s="328"/>
      <c r="L24" s="328"/>
      <c r="M24" s="328"/>
    </row>
    <row r="25" spans="1:13" x14ac:dyDescent="0.25">
      <c r="A25" s="14" t="s">
        <v>87</v>
      </c>
      <c r="B25" s="14" t="s">
        <v>104</v>
      </c>
      <c r="C25" s="89">
        <v>44958</v>
      </c>
      <c r="D25" s="89">
        <v>44986</v>
      </c>
      <c r="E25" s="89">
        <v>45017</v>
      </c>
      <c r="F25" s="89">
        <v>45047</v>
      </c>
      <c r="G25" s="89">
        <v>45078</v>
      </c>
      <c r="H25" s="89">
        <v>45108</v>
      </c>
      <c r="I25" s="89">
        <v>45139</v>
      </c>
      <c r="J25" s="89">
        <v>45170</v>
      </c>
      <c r="K25" s="89">
        <v>45200</v>
      </c>
      <c r="L25" s="89">
        <v>45231</v>
      </c>
      <c r="M25" s="89">
        <v>45261</v>
      </c>
    </row>
    <row r="26" spans="1:13" x14ac:dyDescent="0.25">
      <c r="A26" s="14" t="s">
        <v>13</v>
      </c>
      <c r="B26" s="14">
        <v>0</v>
      </c>
      <c r="C26" s="14">
        <v>1</v>
      </c>
      <c r="D26" s="14">
        <v>1</v>
      </c>
      <c r="E26" s="14"/>
      <c r="F26" s="14"/>
      <c r="G26" s="14"/>
      <c r="H26" s="14"/>
      <c r="I26" s="14"/>
      <c r="J26" s="14"/>
      <c r="K26" s="14"/>
      <c r="L26" s="14"/>
      <c r="M26" s="14"/>
    </row>
    <row r="27" spans="1:13" x14ac:dyDescent="0.25">
      <c r="A27" s="14" t="s">
        <v>14</v>
      </c>
      <c r="B27" s="14">
        <v>0</v>
      </c>
      <c r="C27" s="14">
        <v>1</v>
      </c>
      <c r="D27" s="14">
        <v>0</v>
      </c>
      <c r="E27" s="14"/>
      <c r="F27" s="14"/>
      <c r="G27" s="14"/>
      <c r="H27" s="14"/>
      <c r="I27" s="14"/>
      <c r="J27" s="14"/>
      <c r="K27" s="14"/>
      <c r="L27" s="14"/>
      <c r="M27" s="14"/>
    </row>
    <row r="28" spans="1:13" x14ac:dyDescent="0.25">
      <c r="A28" s="91" t="s">
        <v>17</v>
      </c>
      <c r="B28" s="91">
        <v>0</v>
      </c>
      <c r="C28" s="91">
        <v>2</v>
      </c>
      <c r="D28" s="91">
        <v>0</v>
      </c>
      <c r="E28" s="91"/>
      <c r="F28" s="91"/>
      <c r="G28" s="91"/>
      <c r="H28" s="91"/>
      <c r="I28" s="91"/>
      <c r="J28" s="91"/>
      <c r="K28" s="91"/>
      <c r="L28" s="91"/>
      <c r="M28" s="91"/>
    </row>
    <row r="30" spans="1:13" ht="23.25" x14ac:dyDescent="0.35">
      <c r="A30" s="328" t="s">
        <v>132</v>
      </c>
      <c r="B30" s="328"/>
      <c r="C30" s="328"/>
      <c r="D30" s="328"/>
      <c r="E30" s="328"/>
      <c r="F30" s="328"/>
      <c r="G30" s="328"/>
      <c r="H30" s="328"/>
      <c r="I30" s="328"/>
      <c r="J30" s="328"/>
      <c r="K30" s="328"/>
      <c r="L30" s="328"/>
      <c r="M30" s="328"/>
    </row>
    <row r="31" spans="1:13" x14ac:dyDescent="0.25">
      <c r="A31" s="14" t="s">
        <v>87</v>
      </c>
      <c r="B31" s="14" t="s">
        <v>104</v>
      </c>
      <c r="C31" s="89">
        <v>44958</v>
      </c>
      <c r="D31" s="89">
        <v>44986</v>
      </c>
      <c r="E31" s="89">
        <v>45017</v>
      </c>
      <c r="F31" s="89">
        <v>45047</v>
      </c>
      <c r="G31" s="89">
        <v>45078</v>
      </c>
      <c r="H31" s="89">
        <v>45108</v>
      </c>
      <c r="I31" s="89">
        <v>45139</v>
      </c>
      <c r="J31" s="89">
        <v>45170</v>
      </c>
      <c r="K31" s="89">
        <v>45200</v>
      </c>
      <c r="L31" s="89">
        <v>45231</v>
      </c>
      <c r="M31" s="89">
        <v>45261</v>
      </c>
    </row>
    <row r="32" spans="1:13" x14ac:dyDescent="0.25">
      <c r="A32" s="14" t="s">
        <v>13</v>
      </c>
      <c r="B32" s="14">
        <v>0</v>
      </c>
      <c r="C32" s="14">
        <v>0</v>
      </c>
      <c r="D32" s="14">
        <v>0</v>
      </c>
      <c r="E32" s="14"/>
      <c r="F32" s="14"/>
      <c r="G32" s="14"/>
      <c r="H32" s="14"/>
      <c r="I32" s="14"/>
      <c r="J32" s="14"/>
      <c r="K32" s="14"/>
      <c r="L32" s="14"/>
      <c r="M32" s="14"/>
    </row>
    <row r="33" spans="1:15" x14ac:dyDescent="0.25">
      <c r="A33" s="14" t="s">
        <v>14</v>
      </c>
      <c r="B33" s="14">
        <v>0</v>
      </c>
      <c r="C33" s="14">
        <v>0</v>
      </c>
      <c r="D33" s="14">
        <v>0</v>
      </c>
      <c r="E33" s="14"/>
      <c r="F33" s="14"/>
      <c r="G33" s="14"/>
      <c r="H33" s="14"/>
      <c r="I33" s="14"/>
      <c r="J33" s="14"/>
      <c r="K33" s="14"/>
      <c r="L33" s="14"/>
      <c r="M33" s="14"/>
    </row>
    <row r="34" spans="1:15" x14ac:dyDescent="0.25">
      <c r="A34" s="90" t="s">
        <v>17</v>
      </c>
      <c r="B34" s="90">
        <v>0</v>
      </c>
      <c r="C34" s="90">
        <v>0</v>
      </c>
      <c r="D34" s="90">
        <v>0</v>
      </c>
      <c r="E34" s="90"/>
      <c r="F34" s="90"/>
      <c r="G34" s="90"/>
      <c r="H34" s="90"/>
      <c r="I34" s="90"/>
      <c r="J34" s="90"/>
      <c r="K34" s="90"/>
      <c r="L34" s="90"/>
      <c r="M34" s="90"/>
    </row>
    <row r="37" spans="1:15" ht="23.25" x14ac:dyDescent="0.35">
      <c r="A37" s="328" t="s">
        <v>133</v>
      </c>
      <c r="B37" s="328"/>
      <c r="C37" s="328"/>
      <c r="D37" s="328"/>
      <c r="E37" s="328"/>
      <c r="F37" s="328"/>
      <c r="G37" s="328"/>
      <c r="H37" s="328"/>
      <c r="I37" s="328"/>
      <c r="J37" s="328"/>
      <c r="K37" s="328"/>
      <c r="L37" s="328"/>
      <c r="M37" s="328"/>
    </row>
    <row r="38" spans="1:15" x14ac:dyDescent="0.25">
      <c r="A38" s="14" t="s">
        <v>87</v>
      </c>
      <c r="B38" s="14" t="s">
        <v>104</v>
      </c>
      <c r="C38" s="89">
        <v>44958</v>
      </c>
      <c r="D38" s="89">
        <v>44986</v>
      </c>
      <c r="E38" s="89">
        <v>45017</v>
      </c>
      <c r="F38" s="89">
        <v>45047</v>
      </c>
      <c r="G38" s="89">
        <v>45078</v>
      </c>
      <c r="H38" s="89">
        <v>45108</v>
      </c>
      <c r="I38" s="89">
        <v>45139</v>
      </c>
      <c r="J38" s="89">
        <v>45170</v>
      </c>
      <c r="K38" s="89">
        <v>45200</v>
      </c>
      <c r="L38" s="89">
        <v>45231</v>
      </c>
      <c r="M38" s="89">
        <v>45261</v>
      </c>
    </row>
    <row r="39" spans="1:15" x14ac:dyDescent="0.25">
      <c r="A39" s="14" t="s">
        <v>13</v>
      </c>
      <c r="B39" s="14">
        <v>3</v>
      </c>
      <c r="C39" s="14">
        <v>0</v>
      </c>
      <c r="D39" s="14">
        <v>1</v>
      </c>
      <c r="E39" s="14"/>
      <c r="F39" s="14"/>
      <c r="G39" s="14"/>
      <c r="H39" s="14"/>
      <c r="I39" s="14"/>
      <c r="J39" s="14"/>
      <c r="K39" s="14"/>
      <c r="L39" s="14"/>
      <c r="M39" s="14"/>
    </row>
    <row r="40" spans="1:15" x14ac:dyDescent="0.25">
      <c r="A40" s="14" t="s">
        <v>14</v>
      </c>
      <c r="B40" s="14">
        <v>0</v>
      </c>
      <c r="C40" s="14">
        <v>1</v>
      </c>
      <c r="D40" s="14">
        <v>0</v>
      </c>
      <c r="E40" s="14"/>
      <c r="F40" s="14"/>
      <c r="G40" s="14"/>
      <c r="H40" s="14"/>
      <c r="I40" s="14"/>
      <c r="J40" s="14"/>
      <c r="K40" s="14"/>
      <c r="L40" s="14"/>
      <c r="M40" s="14"/>
    </row>
    <row r="41" spans="1:15" x14ac:dyDescent="0.25">
      <c r="A41" s="90" t="s">
        <v>17</v>
      </c>
      <c r="B41" s="90">
        <v>3</v>
      </c>
      <c r="C41" s="90">
        <v>1</v>
      </c>
      <c r="D41" s="90">
        <v>1</v>
      </c>
      <c r="E41" s="90"/>
      <c r="F41" s="90"/>
      <c r="G41" s="90"/>
      <c r="H41" s="90"/>
      <c r="I41" s="90"/>
      <c r="J41" s="90"/>
      <c r="K41" s="90"/>
      <c r="L41" s="90"/>
      <c r="M41" s="90"/>
    </row>
    <row r="43" spans="1:15" ht="23.25" x14ac:dyDescent="0.35">
      <c r="A43" s="328" t="s">
        <v>134</v>
      </c>
      <c r="B43" s="328"/>
      <c r="C43" s="328"/>
      <c r="D43" s="328"/>
      <c r="E43" s="328"/>
      <c r="F43" s="328"/>
      <c r="G43" s="328"/>
      <c r="H43" s="328"/>
      <c r="I43" s="328"/>
      <c r="J43" s="328"/>
      <c r="K43" s="328"/>
      <c r="L43" s="328"/>
      <c r="M43" s="328"/>
    </row>
    <row r="44" spans="1:15" x14ac:dyDescent="0.25">
      <c r="A44" s="14" t="s">
        <v>87</v>
      </c>
      <c r="B44" s="14" t="s">
        <v>104</v>
      </c>
      <c r="C44" s="89">
        <v>44958</v>
      </c>
      <c r="D44" s="89">
        <v>44986</v>
      </c>
      <c r="E44" s="89">
        <v>45017</v>
      </c>
      <c r="F44" s="89">
        <v>45047</v>
      </c>
      <c r="G44" s="89">
        <v>45078</v>
      </c>
      <c r="H44" s="89">
        <v>45108</v>
      </c>
      <c r="I44" s="89">
        <v>45139</v>
      </c>
      <c r="J44" s="89">
        <v>45170</v>
      </c>
      <c r="K44" s="89">
        <v>45200</v>
      </c>
      <c r="L44" s="89">
        <v>45231</v>
      </c>
      <c r="M44" s="89">
        <v>45261</v>
      </c>
      <c r="O44" t="s">
        <v>89</v>
      </c>
    </row>
    <row r="45" spans="1:15" x14ac:dyDescent="0.25">
      <c r="A45" s="14" t="s">
        <v>13</v>
      </c>
      <c r="B45" s="14">
        <v>0</v>
      </c>
      <c r="C45" s="14">
        <v>0</v>
      </c>
      <c r="D45" s="14">
        <v>1</v>
      </c>
      <c r="E45" s="14"/>
      <c r="F45" s="14"/>
      <c r="G45" s="14"/>
      <c r="H45" s="14"/>
      <c r="I45" s="14"/>
      <c r="J45" s="14"/>
      <c r="K45" s="14"/>
      <c r="L45" s="14"/>
      <c r="M45" s="14"/>
    </row>
    <row r="46" spans="1:15" x14ac:dyDescent="0.25">
      <c r="A46" s="14" t="s">
        <v>14</v>
      </c>
      <c r="B46" s="14">
        <v>1</v>
      </c>
      <c r="C46" s="14">
        <v>0</v>
      </c>
      <c r="D46" s="14">
        <v>0</v>
      </c>
      <c r="E46" s="14"/>
      <c r="F46" s="14"/>
      <c r="G46" s="14"/>
      <c r="H46" s="14"/>
      <c r="I46" s="14"/>
      <c r="J46" s="14"/>
      <c r="K46" s="14"/>
      <c r="L46" s="14"/>
      <c r="M46" s="14"/>
    </row>
    <row r="47" spans="1:15" x14ac:dyDescent="0.25">
      <c r="A47" s="90" t="s">
        <v>17</v>
      </c>
      <c r="B47" s="90">
        <v>0</v>
      </c>
      <c r="C47" s="90">
        <v>0</v>
      </c>
      <c r="D47" s="90">
        <v>1</v>
      </c>
      <c r="E47" s="90"/>
      <c r="F47" s="90"/>
      <c r="G47" s="90"/>
      <c r="H47" s="90"/>
      <c r="I47" s="90"/>
      <c r="J47" s="90"/>
      <c r="K47" s="90"/>
      <c r="L47" s="90"/>
      <c r="M47" s="90"/>
    </row>
    <row r="49" spans="1:13" ht="23.25" x14ac:dyDescent="0.35">
      <c r="A49" s="328" t="s">
        <v>135</v>
      </c>
      <c r="B49" s="328"/>
      <c r="C49" s="328"/>
      <c r="D49" s="328"/>
      <c r="E49" s="328"/>
      <c r="F49" s="328"/>
      <c r="G49" s="328"/>
      <c r="H49" s="328"/>
      <c r="I49" s="328"/>
      <c r="J49" s="328"/>
      <c r="K49" s="328"/>
      <c r="L49" s="328"/>
      <c r="M49" s="328"/>
    </row>
    <row r="50" spans="1:13" x14ac:dyDescent="0.25">
      <c r="A50" s="14" t="s">
        <v>87</v>
      </c>
      <c r="B50" s="14" t="s">
        <v>104</v>
      </c>
      <c r="C50" s="89">
        <v>44958</v>
      </c>
      <c r="D50" s="89">
        <v>44986</v>
      </c>
      <c r="E50" s="89">
        <v>45017</v>
      </c>
      <c r="F50" s="89">
        <v>45047</v>
      </c>
      <c r="G50" s="89">
        <v>45078</v>
      </c>
      <c r="H50" s="89">
        <v>45108</v>
      </c>
      <c r="I50" s="89">
        <v>45139</v>
      </c>
      <c r="J50" s="89">
        <v>45170</v>
      </c>
      <c r="K50" s="89">
        <v>45200</v>
      </c>
      <c r="L50" s="89">
        <v>45231</v>
      </c>
      <c r="M50" s="89">
        <v>45261</v>
      </c>
    </row>
    <row r="51" spans="1:13" x14ac:dyDescent="0.25">
      <c r="A51" s="14" t="s">
        <v>13</v>
      </c>
      <c r="B51" s="14">
        <v>0</v>
      </c>
      <c r="C51" s="14">
        <v>0</v>
      </c>
      <c r="D51" s="14">
        <v>0</v>
      </c>
      <c r="E51" s="14">
        <v>0</v>
      </c>
      <c r="F51" s="14"/>
      <c r="G51" s="14"/>
      <c r="H51" s="14"/>
      <c r="I51" s="14"/>
      <c r="J51" s="14"/>
      <c r="K51" s="14"/>
      <c r="L51" s="14"/>
      <c r="M51" s="14"/>
    </row>
    <row r="52" spans="1:13" x14ac:dyDescent="0.25">
      <c r="A52" s="14" t="s">
        <v>14</v>
      </c>
      <c r="B52" s="14">
        <v>0</v>
      </c>
      <c r="C52" s="14">
        <v>0</v>
      </c>
      <c r="D52" s="14">
        <v>0</v>
      </c>
      <c r="E52" s="14">
        <v>0</v>
      </c>
      <c r="F52" s="14"/>
      <c r="G52" s="14"/>
      <c r="H52" s="14"/>
      <c r="I52" s="14"/>
      <c r="J52" s="14"/>
      <c r="K52" s="14"/>
      <c r="L52" s="14"/>
      <c r="M52" s="14"/>
    </row>
    <row r="53" spans="1:13" x14ac:dyDescent="0.25">
      <c r="A53" s="90" t="s">
        <v>17</v>
      </c>
      <c r="B53" s="90">
        <v>0</v>
      </c>
      <c r="C53" s="90">
        <v>0</v>
      </c>
      <c r="D53" s="90">
        <v>0</v>
      </c>
      <c r="E53" s="90">
        <v>0</v>
      </c>
      <c r="F53" s="90"/>
      <c r="G53" s="90"/>
      <c r="H53" s="90"/>
      <c r="I53" s="90"/>
      <c r="J53" s="90"/>
      <c r="K53" s="90"/>
      <c r="L53" s="90"/>
      <c r="M53" s="90"/>
    </row>
    <row r="56" spans="1:13" ht="23.25" x14ac:dyDescent="0.35">
      <c r="A56" s="328" t="s">
        <v>61</v>
      </c>
      <c r="B56" s="328"/>
      <c r="C56" s="328"/>
      <c r="D56" s="328"/>
      <c r="E56" s="328"/>
      <c r="F56" s="328"/>
      <c r="G56" s="328"/>
      <c r="H56" s="328"/>
      <c r="I56" s="328"/>
      <c r="J56" s="328"/>
      <c r="K56" s="328"/>
      <c r="L56" s="328"/>
      <c r="M56" s="328"/>
    </row>
    <row r="57" spans="1:13" x14ac:dyDescent="0.25">
      <c r="A57" s="14" t="s">
        <v>87</v>
      </c>
      <c r="B57" s="14" t="s">
        <v>104</v>
      </c>
      <c r="C57" s="89">
        <v>44958</v>
      </c>
      <c r="D57" s="89">
        <v>44986</v>
      </c>
      <c r="E57" s="89">
        <v>45017</v>
      </c>
      <c r="F57" s="89">
        <v>45047</v>
      </c>
      <c r="G57" s="89">
        <v>45078</v>
      </c>
      <c r="H57" s="89">
        <v>45108</v>
      </c>
      <c r="I57" s="89">
        <v>45139</v>
      </c>
      <c r="J57" s="89">
        <v>45170</v>
      </c>
      <c r="K57" s="89">
        <v>45200</v>
      </c>
      <c r="L57" s="89">
        <v>45231</v>
      </c>
      <c r="M57" s="89">
        <v>45261</v>
      </c>
    </row>
    <row r="58" spans="1:13" x14ac:dyDescent="0.25">
      <c r="A58" s="14" t="s">
        <v>13</v>
      </c>
      <c r="B58" s="14">
        <v>0</v>
      </c>
      <c r="C58" s="14">
        <v>0</v>
      </c>
      <c r="D58" s="14">
        <v>0</v>
      </c>
      <c r="E58" s="14">
        <v>0</v>
      </c>
      <c r="F58" s="14"/>
      <c r="G58" s="14"/>
      <c r="H58" s="14"/>
      <c r="I58" s="14"/>
      <c r="J58" s="14"/>
      <c r="K58" s="14"/>
      <c r="L58" s="14"/>
      <c r="M58" s="14"/>
    </row>
    <row r="59" spans="1:13" x14ac:dyDescent="0.25">
      <c r="A59" s="14" t="s">
        <v>14</v>
      </c>
      <c r="B59" s="14">
        <v>0</v>
      </c>
      <c r="C59" s="14">
        <v>0</v>
      </c>
      <c r="D59" s="14">
        <v>0</v>
      </c>
      <c r="E59" s="14">
        <v>0</v>
      </c>
      <c r="F59" s="14"/>
      <c r="G59" s="14"/>
      <c r="H59" s="14"/>
      <c r="I59" s="14"/>
      <c r="J59" s="14"/>
      <c r="K59" s="14"/>
      <c r="L59" s="14"/>
      <c r="M59" s="14"/>
    </row>
    <row r="60" spans="1:13" x14ac:dyDescent="0.25">
      <c r="A60" s="90" t="s">
        <v>17</v>
      </c>
      <c r="B60" s="90">
        <v>0</v>
      </c>
      <c r="C60" s="90">
        <v>0</v>
      </c>
      <c r="D60" s="90">
        <v>0</v>
      </c>
      <c r="E60" s="90">
        <v>0</v>
      </c>
      <c r="F60" s="90"/>
      <c r="G60" s="90"/>
      <c r="H60" s="90"/>
      <c r="I60" s="90"/>
      <c r="J60" s="90"/>
      <c r="K60" s="90"/>
      <c r="L60" s="90"/>
      <c r="M60" s="90"/>
    </row>
    <row r="62" spans="1:13" ht="23.25" x14ac:dyDescent="0.35">
      <c r="A62" s="328" t="s">
        <v>63</v>
      </c>
      <c r="B62" s="328"/>
      <c r="C62" s="328"/>
      <c r="D62" s="328"/>
      <c r="E62" s="328"/>
      <c r="F62" s="328"/>
      <c r="G62" s="328"/>
      <c r="H62" s="328"/>
      <c r="I62" s="328"/>
      <c r="J62" s="328"/>
      <c r="K62" s="328"/>
      <c r="L62" s="328"/>
      <c r="M62" s="328"/>
    </row>
    <row r="63" spans="1:13" x14ac:dyDescent="0.25">
      <c r="A63" s="14" t="s">
        <v>87</v>
      </c>
      <c r="B63" s="14" t="s">
        <v>104</v>
      </c>
      <c r="C63" s="89">
        <v>44958</v>
      </c>
      <c r="D63" s="89">
        <v>44986</v>
      </c>
      <c r="E63" s="89">
        <v>45017</v>
      </c>
      <c r="F63" s="89">
        <v>45047</v>
      </c>
      <c r="G63" s="89">
        <v>45078</v>
      </c>
      <c r="H63" s="89">
        <v>45108</v>
      </c>
      <c r="I63" s="89">
        <v>45139</v>
      </c>
      <c r="J63" s="89">
        <v>45170</v>
      </c>
      <c r="K63" s="89">
        <v>45200</v>
      </c>
      <c r="L63" s="89">
        <v>45231</v>
      </c>
      <c r="M63" s="89">
        <v>45261</v>
      </c>
    </row>
    <row r="64" spans="1:13" x14ac:dyDescent="0.25">
      <c r="A64" s="14" t="s">
        <v>13</v>
      </c>
      <c r="B64" s="14">
        <v>0</v>
      </c>
      <c r="C64" s="14">
        <v>0</v>
      </c>
      <c r="D64" s="14">
        <v>0</v>
      </c>
      <c r="E64" s="14">
        <v>0</v>
      </c>
      <c r="F64" s="14"/>
      <c r="G64" s="14"/>
      <c r="H64" s="14"/>
      <c r="I64" s="14"/>
      <c r="J64" s="14"/>
      <c r="K64" s="14"/>
      <c r="L64" s="14"/>
      <c r="M64" s="14"/>
    </row>
    <row r="65" spans="1:13" x14ac:dyDescent="0.25">
      <c r="A65" s="14" t="s">
        <v>14</v>
      </c>
      <c r="B65" s="14">
        <v>0</v>
      </c>
      <c r="C65" s="14">
        <v>0</v>
      </c>
      <c r="D65" s="14">
        <v>0</v>
      </c>
      <c r="E65" s="14">
        <v>0</v>
      </c>
      <c r="F65" s="14"/>
      <c r="G65" s="14"/>
      <c r="H65" s="14"/>
      <c r="I65" s="14"/>
      <c r="J65" s="14"/>
      <c r="K65" s="14"/>
      <c r="L65" s="14"/>
      <c r="M65" s="14"/>
    </row>
    <row r="66" spans="1:13" x14ac:dyDescent="0.25">
      <c r="A66" s="90" t="s">
        <v>17</v>
      </c>
      <c r="B66" s="90">
        <v>0</v>
      </c>
      <c r="C66" s="90">
        <v>0</v>
      </c>
      <c r="D66" s="90">
        <v>0</v>
      </c>
      <c r="E66" s="90">
        <v>0</v>
      </c>
      <c r="F66" s="90"/>
      <c r="G66" s="90"/>
      <c r="H66" s="90"/>
      <c r="I66" s="90"/>
      <c r="J66" s="90"/>
      <c r="K66" s="90"/>
      <c r="L66" s="90"/>
      <c r="M66" s="90"/>
    </row>
  </sheetData>
  <mergeCells count="12">
    <mergeCell ref="A62:M62"/>
    <mergeCell ref="A56:M56"/>
    <mergeCell ref="A24:M24"/>
    <mergeCell ref="A2:M2"/>
    <mergeCell ref="A4:M4"/>
    <mergeCell ref="A6:M6"/>
    <mergeCell ref="A12:M12"/>
    <mergeCell ref="A18:M18"/>
    <mergeCell ref="A49:M49"/>
    <mergeCell ref="A30:M30"/>
    <mergeCell ref="A37:M37"/>
    <mergeCell ref="A43:M43"/>
  </mergeCells>
  <pageMargins left="0.7" right="0.7" top="0.75" bottom="0.75" header="0.3" footer="0.3"/>
  <pageSetup paperSize="5" scale="86" orientation="landscape" r:id="rId1"/>
  <rowBreaks count="1" manualBreakCount="1">
    <brk id="29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21"/>
  <sheetViews>
    <sheetView view="pageBreakPreview" topLeftCell="A7" zoomScale="60" zoomScaleNormal="100" workbookViewId="0">
      <selection activeCell="J19" sqref="J19"/>
    </sheetView>
  </sheetViews>
  <sheetFormatPr baseColWidth="10" defaultRowHeight="15" x14ac:dyDescent="0.25"/>
  <cols>
    <col min="1" max="1" width="34.5703125" customWidth="1"/>
    <col min="2" max="2" width="28.28515625" customWidth="1"/>
    <col min="3" max="3" width="27.28515625" customWidth="1"/>
    <col min="4" max="4" width="28.7109375" customWidth="1"/>
    <col min="5" max="5" width="26.42578125" customWidth="1"/>
    <col min="6" max="6" width="26.140625" customWidth="1"/>
    <col min="7" max="7" width="30.85546875" customWidth="1"/>
    <col min="8" max="8" width="23" customWidth="1"/>
    <col min="9" max="9" width="24.42578125" customWidth="1"/>
    <col min="10" max="10" width="20.7109375" customWidth="1"/>
  </cols>
  <sheetData>
    <row r="2" spans="1:10" ht="15.75" thickBot="1" x14ac:dyDescent="0.3"/>
    <row r="3" spans="1:10" ht="15" customHeight="1" x14ac:dyDescent="0.25">
      <c r="A3" s="92"/>
      <c r="B3" s="93"/>
      <c r="C3" s="93"/>
      <c r="D3" s="341" t="s">
        <v>90</v>
      </c>
      <c r="E3" s="343" t="s">
        <v>91</v>
      </c>
      <c r="F3" s="349" t="s">
        <v>94</v>
      </c>
      <c r="G3" s="93"/>
      <c r="H3" s="165"/>
      <c r="I3" s="40"/>
      <c r="J3" s="40"/>
    </row>
    <row r="4" spans="1:10" ht="36.75" customHeight="1" thickBot="1" x14ac:dyDescent="0.3">
      <c r="A4" s="94" t="s">
        <v>140</v>
      </c>
      <c r="B4" s="95" t="s">
        <v>92</v>
      </c>
      <c r="C4" s="95" t="s">
        <v>93</v>
      </c>
      <c r="D4" s="342"/>
      <c r="E4" s="344"/>
      <c r="F4" s="350"/>
      <c r="G4" s="95" t="s">
        <v>95</v>
      </c>
      <c r="H4" s="166" t="s">
        <v>96</v>
      </c>
      <c r="I4" s="167" t="s">
        <v>137</v>
      </c>
      <c r="J4" s="167" t="s">
        <v>139</v>
      </c>
    </row>
    <row r="5" spans="1:10" x14ac:dyDescent="0.25">
      <c r="A5" s="336" t="s">
        <v>97</v>
      </c>
      <c r="B5" s="347">
        <v>27</v>
      </c>
      <c r="C5" s="347">
        <v>5</v>
      </c>
      <c r="D5" s="345">
        <v>3</v>
      </c>
      <c r="E5" s="345">
        <v>2</v>
      </c>
      <c r="F5" s="347">
        <v>22</v>
      </c>
      <c r="G5" s="336">
        <v>5</v>
      </c>
      <c r="H5" s="338">
        <v>12</v>
      </c>
      <c r="I5" s="40"/>
      <c r="J5" s="40"/>
    </row>
    <row r="6" spans="1:10" ht="99.75" customHeight="1" thickBot="1" x14ac:dyDescent="0.3">
      <c r="A6" s="337"/>
      <c r="B6" s="348"/>
      <c r="C6" s="348"/>
      <c r="D6" s="346"/>
      <c r="E6" s="346"/>
      <c r="F6" s="348"/>
      <c r="G6" s="337"/>
      <c r="H6" s="337"/>
      <c r="I6" s="339">
        <v>1</v>
      </c>
      <c r="J6" s="339">
        <v>4</v>
      </c>
    </row>
    <row r="7" spans="1:10" ht="35.25" customHeight="1" thickBot="1" x14ac:dyDescent="0.3">
      <c r="A7" s="96"/>
      <c r="B7" s="330"/>
      <c r="C7" s="330"/>
      <c r="D7" s="332"/>
      <c r="E7" s="332"/>
      <c r="F7" s="330"/>
      <c r="G7" s="330"/>
      <c r="H7" s="330"/>
      <c r="I7" s="337"/>
      <c r="J7" s="337"/>
    </row>
    <row r="8" spans="1:10" ht="52.5" customHeight="1" thickBot="1" x14ac:dyDescent="0.3">
      <c r="A8" s="97"/>
      <c r="B8" s="331"/>
      <c r="C8" s="331"/>
      <c r="D8" s="333"/>
      <c r="E8" s="333"/>
      <c r="F8" s="331"/>
      <c r="G8" s="331"/>
      <c r="H8" s="340"/>
    </row>
    <row r="9" spans="1:10" ht="120.75" customHeight="1" thickBot="1" x14ac:dyDescent="0.3">
      <c r="A9" s="98" t="s">
        <v>98</v>
      </c>
      <c r="B9" s="163">
        <v>3</v>
      </c>
      <c r="C9" s="163">
        <v>0</v>
      </c>
      <c r="D9" s="141">
        <v>0</v>
      </c>
      <c r="E9" s="141">
        <v>0</v>
      </c>
      <c r="F9" s="163">
        <v>3</v>
      </c>
      <c r="G9" s="142">
        <v>2</v>
      </c>
      <c r="H9" s="143">
        <v>1</v>
      </c>
      <c r="I9" s="164">
        <v>0</v>
      </c>
      <c r="J9" s="164">
        <v>0</v>
      </c>
    </row>
    <row r="10" spans="1:10" x14ac:dyDescent="0.25">
      <c r="A10" s="4"/>
      <c r="B10" s="4"/>
      <c r="C10" s="4"/>
      <c r="D10" s="4"/>
      <c r="E10" s="4"/>
      <c r="F10" s="4"/>
      <c r="G10" s="4"/>
      <c r="H10" s="4"/>
    </row>
    <row r="12" spans="1:10" ht="15.75" thickBot="1" x14ac:dyDescent="0.3"/>
    <row r="13" spans="1:10" ht="15" customHeight="1" x14ac:dyDescent="0.25">
      <c r="A13" s="92"/>
      <c r="B13" s="93"/>
      <c r="C13" s="93"/>
      <c r="D13" s="341" t="s">
        <v>90</v>
      </c>
      <c r="E13" s="343" t="s">
        <v>91</v>
      </c>
      <c r="F13" s="93"/>
      <c r="G13" s="93"/>
      <c r="H13" s="165"/>
      <c r="I13" s="40"/>
      <c r="J13" s="40"/>
    </row>
    <row r="14" spans="1:10" ht="36.75" customHeight="1" thickBot="1" x14ac:dyDescent="0.3">
      <c r="A14" s="94" t="s">
        <v>140</v>
      </c>
      <c r="B14" s="95" t="s">
        <v>92</v>
      </c>
      <c r="C14" s="95" t="s">
        <v>93</v>
      </c>
      <c r="D14" s="342"/>
      <c r="E14" s="344"/>
      <c r="F14" s="95" t="s">
        <v>94</v>
      </c>
      <c r="G14" s="95" t="s">
        <v>95</v>
      </c>
      <c r="H14" s="166" t="s">
        <v>96</v>
      </c>
      <c r="I14" s="167" t="s">
        <v>137</v>
      </c>
      <c r="J14" s="167" t="s">
        <v>139</v>
      </c>
    </row>
    <row r="15" spans="1:10" x14ac:dyDescent="0.25">
      <c r="A15" s="336" t="s">
        <v>24</v>
      </c>
      <c r="B15" s="334">
        <v>190</v>
      </c>
      <c r="C15" s="334">
        <v>138</v>
      </c>
      <c r="D15" s="345">
        <v>98</v>
      </c>
      <c r="E15" s="345">
        <v>40</v>
      </c>
      <c r="F15" s="334">
        <v>52</v>
      </c>
      <c r="G15" s="336">
        <v>30</v>
      </c>
      <c r="H15" s="338">
        <v>22</v>
      </c>
      <c r="I15" s="40"/>
      <c r="J15" s="40"/>
    </row>
    <row r="16" spans="1:10" ht="99.75" customHeight="1" thickBot="1" x14ac:dyDescent="0.3">
      <c r="A16" s="337"/>
      <c r="B16" s="335"/>
      <c r="C16" s="335"/>
      <c r="D16" s="346"/>
      <c r="E16" s="346"/>
      <c r="F16" s="335"/>
      <c r="G16" s="337"/>
      <c r="H16" s="337"/>
      <c r="I16" s="339">
        <v>0</v>
      </c>
      <c r="J16" s="339">
        <v>0</v>
      </c>
    </row>
    <row r="17" spans="1:15" ht="35.25" customHeight="1" thickBot="1" x14ac:dyDescent="0.3">
      <c r="A17" s="96"/>
      <c r="B17" s="330"/>
      <c r="C17" s="330"/>
      <c r="D17" s="332"/>
      <c r="E17" s="332"/>
      <c r="F17" s="330"/>
      <c r="G17" s="330"/>
      <c r="H17" s="330"/>
      <c r="I17" s="337"/>
      <c r="J17" s="337"/>
      <c r="O17">
        <v>211</v>
      </c>
    </row>
    <row r="18" spans="1:15" ht="52.5" customHeight="1" thickBot="1" x14ac:dyDescent="0.3">
      <c r="A18" s="97"/>
      <c r="B18" s="331"/>
      <c r="C18" s="331"/>
      <c r="D18" s="333"/>
      <c r="E18" s="333"/>
      <c r="F18" s="331"/>
      <c r="G18" s="331"/>
      <c r="H18" s="340"/>
    </row>
    <row r="19" spans="1:15" ht="120.75" customHeight="1" thickBot="1" x14ac:dyDescent="0.3">
      <c r="A19" s="182" t="s">
        <v>25</v>
      </c>
      <c r="B19" s="184">
        <v>86</v>
      </c>
      <c r="C19" s="184">
        <v>69</v>
      </c>
      <c r="D19" s="183">
        <v>68</v>
      </c>
      <c r="E19" s="183">
        <v>1</v>
      </c>
      <c r="F19" s="184">
        <v>17</v>
      </c>
      <c r="G19" s="142">
        <v>16</v>
      </c>
      <c r="H19" s="143">
        <v>1</v>
      </c>
      <c r="I19" s="181">
        <v>0</v>
      </c>
      <c r="J19" s="181">
        <v>0</v>
      </c>
    </row>
    <row r="20" spans="1:15" ht="39.75" customHeight="1" x14ac:dyDescent="0.25"/>
    <row r="21" spans="1:15" ht="30" customHeight="1" x14ac:dyDescent="0.25"/>
  </sheetData>
  <mergeCells count="39">
    <mergeCell ref="J6:J7"/>
    <mergeCell ref="B7:B8"/>
    <mergeCell ref="C7:C8"/>
    <mergeCell ref="D7:D8"/>
    <mergeCell ref="E7:E8"/>
    <mergeCell ref="F7:F8"/>
    <mergeCell ref="G7:G8"/>
    <mergeCell ref="H7:H8"/>
    <mergeCell ref="I6:I7"/>
    <mergeCell ref="A5:A6"/>
    <mergeCell ref="B5:B6"/>
    <mergeCell ref="C5:C6"/>
    <mergeCell ref="D5:D6"/>
    <mergeCell ref="E5:E6"/>
    <mergeCell ref="D3:D4"/>
    <mergeCell ref="E3:E4"/>
    <mergeCell ref="F5:F6"/>
    <mergeCell ref="G5:G6"/>
    <mergeCell ref="H5:H6"/>
    <mergeCell ref="F3:F4"/>
    <mergeCell ref="D13:D14"/>
    <mergeCell ref="E13:E14"/>
    <mergeCell ref="A15:A16"/>
    <mergeCell ref="B15:B16"/>
    <mergeCell ref="C15:C16"/>
    <mergeCell ref="D15:D16"/>
    <mergeCell ref="E15:E16"/>
    <mergeCell ref="F15:F16"/>
    <mergeCell ref="G15:G16"/>
    <mergeCell ref="H15:H16"/>
    <mergeCell ref="I16:I17"/>
    <mergeCell ref="J16:J17"/>
    <mergeCell ref="G17:G18"/>
    <mergeCell ref="H17:H18"/>
    <mergeCell ref="B17:B18"/>
    <mergeCell ref="C17:C18"/>
    <mergeCell ref="D17:D18"/>
    <mergeCell ref="E17:E18"/>
    <mergeCell ref="F17:F18"/>
  </mergeCells>
  <pageMargins left="0.7" right="0.7" top="0.75" bottom="0.75" header="0.3" footer="0.3"/>
  <pageSetup paperSize="5" scale="57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zoomScaleNormal="100" workbookViewId="0">
      <selection activeCell="C10" sqref="C10"/>
    </sheetView>
  </sheetViews>
  <sheetFormatPr baseColWidth="10" defaultRowHeight="15" x14ac:dyDescent="0.25"/>
  <cols>
    <col min="1" max="1" width="49.5703125" customWidth="1"/>
    <col min="2" max="2" width="19.85546875" customWidth="1"/>
    <col min="3" max="3" width="27.140625" customWidth="1"/>
    <col min="4" max="4" width="14.7109375" customWidth="1"/>
    <col min="5" max="5" width="17" customWidth="1"/>
    <col min="6" max="6" width="14.5703125" customWidth="1"/>
    <col min="7" max="7" width="15.7109375" customWidth="1"/>
    <col min="8" max="8" width="14.5703125" customWidth="1"/>
    <col min="9" max="9" width="15.28515625" customWidth="1"/>
    <col min="10" max="10" width="13.85546875" customWidth="1"/>
    <col min="11" max="11" width="16.140625" customWidth="1"/>
    <col min="12" max="13" width="14" customWidth="1"/>
    <col min="14" max="14" width="13.28515625" customWidth="1"/>
    <col min="15" max="15" width="13.140625" customWidth="1"/>
    <col min="16" max="16" width="13.5703125" customWidth="1"/>
    <col min="17" max="17" width="16" customWidth="1"/>
  </cols>
  <sheetData>
    <row r="1" spans="1:18" ht="51" customHeight="1" x14ac:dyDescent="0.35">
      <c r="A1" s="136" t="s">
        <v>174</v>
      </c>
    </row>
    <row r="2" spans="1:18" ht="51.75" customHeight="1" x14ac:dyDescent="0.3">
      <c r="A2" s="137" t="s">
        <v>109</v>
      </c>
      <c r="B2" s="139" t="s">
        <v>129</v>
      </c>
      <c r="C2" s="139" t="s">
        <v>110</v>
      </c>
      <c r="D2" s="139" t="s">
        <v>111</v>
      </c>
      <c r="E2" s="139" t="s">
        <v>112</v>
      </c>
      <c r="F2" s="140" t="s">
        <v>113</v>
      </c>
      <c r="G2" s="140" t="s">
        <v>114</v>
      </c>
      <c r="H2" s="140" t="s">
        <v>115</v>
      </c>
      <c r="I2" s="140" t="s">
        <v>116</v>
      </c>
      <c r="J2" s="140" t="s">
        <v>117</v>
      </c>
      <c r="K2" s="138" t="s">
        <v>118</v>
      </c>
      <c r="L2" s="138" t="s">
        <v>119</v>
      </c>
      <c r="M2" s="138" t="s">
        <v>120</v>
      </c>
      <c r="N2" s="138" t="s">
        <v>121</v>
      </c>
      <c r="O2" s="138" t="s">
        <v>122</v>
      </c>
      <c r="P2" s="138" t="s">
        <v>123</v>
      </c>
      <c r="Q2" s="138" t="s">
        <v>124</v>
      </c>
      <c r="R2" s="137"/>
    </row>
    <row r="3" spans="1:18" ht="32.25" customHeight="1" x14ac:dyDescent="0.3">
      <c r="A3" s="137"/>
      <c r="B3" s="137"/>
      <c r="C3" s="137"/>
      <c r="D3" s="137"/>
      <c r="E3" s="137"/>
      <c r="F3" s="137">
        <v>0</v>
      </c>
      <c r="G3" s="137">
        <v>0</v>
      </c>
      <c r="H3" s="137">
        <v>0</v>
      </c>
      <c r="I3" s="137">
        <v>0</v>
      </c>
      <c r="J3" s="137">
        <v>0</v>
      </c>
      <c r="K3" s="137">
        <v>0</v>
      </c>
      <c r="L3" s="137">
        <v>0</v>
      </c>
      <c r="M3" s="137">
        <v>0</v>
      </c>
      <c r="N3" s="137">
        <v>0</v>
      </c>
      <c r="O3" s="137">
        <v>0</v>
      </c>
      <c r="P3" s="137">
        <v>0</v>
      </c>
      <c r="Q3" s="137">
        <v>0</v>
      </c>
      <c r="R3" s="137"/>
    </row>
    <row r="4" spans="1:18" ht="32.25" customHeight="1" x14ac:dyDescent="0.3">
      <c r="A4" s="137" t="s">
        <v>125</v>
      </c>
      <c r="B4" s="137">
        <v>46</v>
      </c>
      <c r="C4" s="137">
        <v>34</v>
      </c>
      <c r="D4" s="137">
        <v>0</v>
      </c>
      <c r="E4" s="137">
        <v>12</v>
      </c>
      <c r="F4" s="137">
        <v>0</v>
      </c>
      <c r="G4" s="137">
        <v>0</v>
      </c>
      <c r="H4" s="137">
        <v>0</v>
      </c>
      <c r="I4" s="137">
        <v>0</v>
      </c>
      <c r="J4" s="137">
        <v>0</v>
      </c>
      <c r="K4" s="137">
        <v>0</v>
      </c>
      <c r="L4" s="137">
        <v>0</v>
      </c>
      <c r="M4" s="137">
        <v>0</v>
      </c>
      <c r="N4" s="137">
        <v>0</v>
      </c>
      <c r="O4" s="137">
        <v>0</v>
      </c>
      <c r="P4" s="137">
        <v>0</v>
      </c>
      <c r="Q4" s="137">
        <v>0</v>
      </c>
      <c r="R4" s="137"/>
    </row>
    <row r="5" spans="1:18" ht="39" customHeight="1" x14ac:dyDescent="0.3">
      <c r="A5" s="137" t="s">
        <v>126</v>
      </c>
      <c r="B5" s="188">
        <v>2328</v>
      </c>
      <c r="C5" s="188">
        <v>1445</v>
      </c>
      <c r="D5" s="188">
        <v>436</v>
      </c>
      <c r="E5" s="188">
        <v>447</v>
      </c>
      <c r="F5" s="137">
        <v>0</v>
      </c>
      <c r="G5" s="137">
        <v>0</v>
      </c>
      <c r="H5" s="137">
        <v>0</v>
      </c>
      <c r="I5" s="137">
        <v>0</v>
      </c>
      <c r="J5" s="137">
        <v>0</v>
      </c>
      <c r="K5" s="137">
        <v>0</v>
      </c>
      <c r="L5" s="137">
        <v>0</v>
      </c>
      <c r="M5" s="137">
        <v>0</v>
      </c>
      <c r="N5" s="137">
        <v>0</v>
      </c>
      <c r="O5" s="137">
        <v>0</v>
      </c>
      <c r="P5" s="137">
        <v>0</v>
      </c>
      <c r="Q5" s="137">
        <v>0</v>
      </c>
      <c r="R5" s="137"/>
    </row>
    <row r="6" spans="1:18" ht="48.75" customHeight="1" x14ac:dyDescent="0.3">
      <c r="A6" s="137" t="s">
        <v>127</v>
      </c>
      <c r="B6" s="137">
        <v>140</v>
      </c>
      <c r="C6" s="137">
        <v>42</v>
      </c>
      <c r="D6" s="137">
        <v>0</v>
      </c>
      <c r="E6" s="137">
        <v>98</v>
      </c>
      <c r="F6" s="137">
        <v>0</v>
      </c>
      <c r="G6" s="137">
        <v>0</v>
      </c>
      <c r="H6" s="137">
        <v>0</v>
      </c>
      <c r="I6" s="137">
        <v>0</v>
      </c>
      <c r="J6" s="137">
        <v>0</v>
      </c>
      <c r="K6" s="137">
        <v>0</v>
      </c>
      <c r="L6" s="137">
        <v>0</v>
      </c>
      <c r="M6" s="137">
        <v>0</v>
      </c>
      <c r="N6" s="137">
        <v>0</v>
      </c>
      <c r="O6" s="137">
        <v>0</v>
      </c>
      <c r="P6" s="137">
        <v>0</v>
      </c>
      <c r="Q6" s="137">
        <v>0</v>
      </c>
      <c r="R6" s="137"/>
    </row>
    <row r="7" spans="1:18" ht="42.75" customHeight="1" x14ac:dyDescent="0.3">
      <c r="A7" s="137" t="s">
        <v>128</v>
      </c>
      <c r="B7" s="137">
        <v>0</v>
      </c>
      <c r="C7" s="137">
        <v>0</v>
      </c>
      <c r="D7" s="137">
        <v>0</v>
      </c>
      <c r="E7" s="137">
        <v>0</v>
      </c>
      <c r="F7" s="137">
        <v>0</v>
      </c>
      <c r="G7" s="137">
        <v>0</v>
      </c>
      <c r="H7" s="137">
        <v>0</v>
      </c>
      <c r="I7" s="137">
        <v>0</v>
      </c>
      <c r="J7" s="137">
        <v>0</v>
      </c>
      <c r="K7" s="137">
        <v>0</v>
      </c>
      <c r="L7" s="137">
        <v>0</v>
      </c>
      <c r="M7" s="137">
        <v>0</v>
      </c>
      <c r="N7" s="137">
        <v>0</v>
      </c>
      <c r="O7" s="137">
        <v>0</v>
      </c>
      <c r="P7" s="137">
        <v>0</v>
      </c>
      <c r="Q7" s="137">
        <v>0</v>
      </c>
      <c r="R7" s="137"/>
    </row>
    <row r="8" spans="1:18" ht="24.75" customHeight="1" x14ac:dyDescent="0.25"/>
    <row r="9" spans="1:18" ht="33" customHeight="1" x14ac:dyDescent="0.25"/>
    <row r="12" spans="1:18" ht="32.25" customHeight="1" x14ac:dyDescent="0.25"/>
    <row r="13" spans="1:18" ht="30" customHeight="1" x14ac:dyDescent="0.25"/>
    <row r="14" spans="1:18" ht="40.5" customHeight="1" x14ac:dyDescent="0.25"/>
    <row r="15" spans="1:18" ht="42" customHeight="1" x14ac:dyDescent="0.25"/>
    <row r="17" ht="21" customHeight="1" x14ac:dyDescent="0.25"/>
    <row r="18" ht="30.75" customHeight="1" x14ac:dyDescent="0.25"/>
    <row r="19" ht="26.25" customHeight="1" x14ac:dyDescent="0.25"/>
    <row r="20" ht="50.25" customHeight="1" x14ac:dyDescent="0.25"/>
    <row r="21" ht="33" customHeight="1" x14ac:dyDescent="0.25"/>
    <row r="22" ht="49.5" customHeight="1" x14ac:dyDescent="0.25"/>
    <row r="23" ht="47.25" customHeight="1" x14ac:dyDescent="0.25"/>
  </sheetData>
  <pageMargins left="0.7" right="0.7" top="0.75" bottom="0.75" header="0.3" footer="0.3"/>
  <pageSetup paperSize="3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20"/>
  <sheetViews>
    <sheetView topLeftCell="B10" zoomScaleNormal="100" workbookViewId="0">
      <selection activeCell="H17" sqref="H17"/>
    </sheetView>
  </sheetViews>
  <sheetFormatPr baseColWidth="10" defaultRowHeight="15" x14ac:dyDescent="0.25"/>
  <cols>
    <col min="1" max="1" width="16.85546875" customWidth="1"/>
    <col min="10" max="10" width="12.140625" customWidth="1"/>
    <col min="11" max="11" width="20.28515625" customWidth="1"/>
  </cols>
  <sheetData>
    <row r="3" spans="1:11" ht="15.75" x14ac:dyDescent="0.25">
      <c r="A3" s="275" t="s">
        <v>138</v>
      </c>
      <c r="B3" s="275"/>
      <c r="C3" s="275"/>
      <c r="D3" s="275"/>
      <c r="E3" s="275"/>
      <c r="F3" s="275"/>
      <c r="G3" s="275"/>
      <c r="H3" s="275"/>
      <c r="I3" s="275"/>
      <c r="J3" s="275"/>
      <c r="K3" s="275"/>
    </row>
    <row r="4" spans="1:11" ht="23.25" x14ac:dyDescent="0.35">
      <c r="A4" s="8"/>
      <c r="B4" s="8"/>
      <c r="C4" s="8"/>
      <c r="D4" s="8"/>
      <c r="E4" s="8"/>
      <c r="F4" s="8"/>
      <c r="G4" s="8"/>
      <c r="H4" s="8"/>
      <c r="I4" s="8"/>
      <c r="J4" s="8"/>
      <c r="K4" s="8"/>
    </row>
    <row r="5" spans="1:11" x14ac:dyDescent="0.25">
      <c r="A5" s="276" t="s">
        <v>21</v>
      </c>
      <c r="B5" s="277"/>
      <c r="C5" s="282" t="s">
        <v>22</v>
      </c>
      <c r="D5" s="283"/>
      <c r="E5" s="283"/>
      <c r="F5" s="283"/>
      <c r="G5" s="283"/>
      <c r="H5" s="283"/>
      <c r="I5" s="283"/>
      <c r="J5" s="284"/>
      <c r="K5" s="285" t="s">
        <v>23</v>
      </c>
    </row>
    <row r="6" spans="1:11" ht="15.75" thickBot="1" x14ac:dyDescent="0.3">
      <c r="A6" s="278"/>
      <c r="B6" s="279"/>
      <c r="C6" s="288" t="s">
        <v>24</v>
      </c>
      <c r="D6" s="289"/>
      <c r="E6" s="290"/>
      <c r="F6" s="178"/>
      <c r="G6" s="282" t="s">
        <v>25</v>
      </c>
      <c r="H6" s="283"/>
      <c r="I6" s="283"/>
      <c r="J6" s="284"/>
      <c r="K6" s="286"/>
    </row>
    <row r="7" spans="1:11" ht="41.25" customHeight="1" x14ac:dyDescent="0.25">
      <c r="A7" s="280"/>
      <c r="B7" s="281"/>
      <c r="C7" s="155" t="s">
        <v>26</v>
      </c>
      <c r="D7" s="62" t="s">
        <v>85</v>
      </c>
      <c r="E7" s="63" t="s">
        <v>27</v>
      </c>
      <c r="F7" s="55" t="s">
        <v>74</v>
      </c>
      <c r="G7" s="81" t="s">
        <v>26</v>
      </c>
      <c r="H7" s="9" t="s">
        <v>85</v>
      </c>
      <c r="I7" s="9" t="s">
        <v>27</v>
      </c>
      <c r="J7" s="40" t="s">
        <v>86</v>
      </c>
      <c r="K7" s="287"/>
    </row>
    <row r="8" spans="1:11" ht="42" customHeight="1" x14ac:dyDescent="0.25">
      <c r="A8" s="260" t="s">
        <v>61</v>
      </c>
      <c r="B8" s="261"/>
      <c r="C8" s="144">
        <v>12</v>
      </c>
      <c r="D8" s="46">
        <v>8</v>
      </c>
      <c r="E8" s="64">
        <v>4</v>
      </c>
      <c r="F8" s="56">
        <v>0</v>
      </c>
      <c r="G8" s="82">
        <v>6</v>
      </c>
      <c r="H8" s="46">
        <v>6</v>
      </c>
      <c r="I8" s="46">
        <v>0</v>
      </c>
      <c r="J8" s="14">
        <v>0</v>
      </c>
      <c r="K8" s="158">
        <f t="shared" ref="K8:K17" si="0">SUM(G8+C8)</f>
        <v>18</v>
      </c>
    </row>
    <row r="9" spans="1:11" ht="41.25" customHeight="1" x14ac:dyDescent="0.25">
      <c r="A9" s="260" t="s">
        <v>63</v>
      </c>
      <c r="B9" s="261"/>
      <c r="C9" s="144">
        <v>28</v>
      </c>
      <c r="D9" s="46">
        <v>16</v>
      </c>
      <c r="E9" s="64">
        <v>12</v>
      </c>
      <c r="F9" s="56">
        <v>0</v>
      </c>
      <c r="G9" s="82">
        <v>16</v>
      </c>
      <c r="H9" s="46">
        <v>16</v>
      </c>
      <c r="I9" s="46">
        <v>0</v>
      </c>
      <c r="J9" s="14">
        <v>0</v>
      </c>
      <c r="K9" s="158">
        <f t="shared" si="0"/>
        <v>44</v>
      </c>
    </row>
    <row r="10" spans="1:11" ht="39" customHeight="1" x14ac:dyDescent="0.25">
      <c r="A10" s="260" t="s">
        <v>62</v>
      </c>
      <c r="B10" s="261"/>
      <c r="C10" s="144">
        <v>8</v>
      </c>
      <c r="D10" s="46">
        <v>4</v>
      </c>
      <c r="E10" s="64">
        <v>4</v>
      </c>
      <c r="F10" s="56">
        <v>0</v>
      </c>
      <c r="G10" s="82">
        <v>1</v>
      </c>
      <c r="H10" s="46">
        <v>1</v>
      </c>
      <c r="I10" s="46">
        <v>0</v>
      </c>
      <c r="J10" s="9">
        <v>0</v>
      </c>
      <c r="K10" s="158">
        <f t="shared" si="0"/>
        <v>9</v>
      </c>
    </row>
    <row r="11" spans="1:11" ht="36" customHeight="1" x14ac:dyDescent="0.25">
      <c r="A11" s="260" t="s">
        <v>60</v>
      </c>
      <c r="B11" s="261"/>
      <c r="C11" s="144">
        <v>411</v>
      </c>
      <c r="D11" s="46">
        <v>224</v>
      </c>
      <c r="E11" s="64">
        <v>180</v>
      </c>
      <c r="F11" s="56">
        <v>7</v>
      </c>
      <c r="G11" s="82">
        <v>130</v>
      </c>
      <c r="H11" s="46">
        <v>119</v>
      </c>
      <c r="I11" s="46">
        <v>9</v>
      </c>
      <c r="J11" s="14">
        <v>2</v>
      </c>
      <c r="K11" s="158">
        <f t="shared" si="0"/>
        <v>541</v>
      </c>
    </row>
    <row r="12" spans="1:11" ht="35.25" customHeight="1" x14ac:dyDescent="0.3">
      <c r="A12" s="267" t="s">
        <v>11</v>
      </c>
      <c r="B12" s="268"/>
      <c r="C12" s="145">
        <v>150</v>
      </c>
      <c r="D12" s="13">
        <v>18</v>
      </c>
      <c r="E12" s="65">
        <v>19</v>
      </c>
      <c r="F12" s="57">
        <v>113</v>
      </c>
      <c r="G12" s="83">
        <v>143</v>
      </c>
      <c r="H12" s="13">
        <v>72</v>
      </c>
      <c r="I12" s="13">
        <v>2</v>
      </c>
      <c r="J12" s="13">
        <v>69</v>
      </c>
      <c r="K12" s="159">
        <f t="shared" si="0"/>
        <v>293</v>
      </c>
    </row>
    <row r="13" spans="1:11" ht="29.25" customHeight="1" x14ac:dyDescent="0.3">
      <c r="A13" s="267" t="s">
        <v>28</v>
      </c>
      <c r="B13" s="268"/>
      <c r="C13" s="146">
        <v>91</v>
      </c>
      <c r="D13" s="10">
        <v>67</v>
      </c>
      <c r="E13" s="66">
        <v>13</v>
      </c>
      <c r="F13" s="58">
        <v>11</v>
      </c>
      <c r="G13" s="84">
        <v>138</v>
      </c>
      <c r="H13" s="10">
        <v>135</v>
      </c>
      <c r="I13" s="10">
        <v>0</v>
      </c>
      <c r="J13" s="10">
        <v>3</v>
      </c>
      <c r="K13" s="159">
        <f t="shared" si="0"/>
        <v>229</v>
      </c>
    </row>
    <row r="14" spans="1:11" ht="30.75" customHeight="1" x14ac:dyDescent="0.3">
      <c r="A14" s="267" t="s">
        <v>12</v>
      </c>
      <c r="B14" s="268"/>
      <c r="C14" s="145">
        <v>107</v>
      </c>
      <c r="D14" s="13">
        <v>86</v>
      </c>
      <c r="E14" s="65">
        <v>12</v>
      </c>
      <c r="F14" s="57">
        <v>9</v>
      </c>
      <c r="G14" s="83">
        <v>89</v>
      </c>
      <c r="H14" s="13">
        <v>78</v>
      </c>
      <c r="I14" s="13">
        <v>1</v>
      </c>
      <c r="J14" s="13">
        <v>10</v>
      </c>
      <c r="K14" s="159">
        <f t="shared" si="0"/>
        <v>196</v>
      </c>
    </row>
    <row r="15" spans="1:11" ht="28.5" customHeight="1" x14ac:dyDescent="0.3">
      <c r="A15" s="267" t="s">
        <v>29</v>
      </c>
      <c r="B15" s="268"/>
      <c r="C15" s="145">
        <v>235</v>
      </c>
      <c r="D15" s="13">
        <v>186</v>
      </c>
      <c r="E15" s="65">
        <v>30</v>
      </c>
      <c r="F15" s="57">
        <v>19</v>
      </c>
      <c r="G15" s="83">
        <v>125</v>
      </c>
      <c r="H15" s="13">
        <v>119</v>
      </c>
      <c r="I15" s="13">
        <v>6</v>
      </c>
      <c r="J15" s="13">
        <v>0</v>
      </c>
      <c r="K15" s="159">
        <f t="shared" si="0"/>
        <v>360</v>
      </c>
    </row>
    <row r="16" spans="1:11" ht="30" customHeight="1" x14ac:dyDescent="0.3">
      <c r="A16" s="267" t="s">
        <v>30</v>
      </c>
      <c r="B16" s="268"/>
      <c r="C16" s="145">
        <v>156</v>
      </c>
      <c r="D16" s="13">
        <v>88</v>
      </c>
      <c r="E16" s="65">
        <v>55</v>
      </c>
      <c r="F16" s="57">
        <v>13</v>
      </c>
      <c r="G16" s="83">
        <v>159</v>
      </c>
      <c r="H16" s="13">
        <v>130</v>
      </c>
      <c r="I16" s="13">
        <v>5</v>
      </c>
      <c r="J16" s="13">
        <v>24</v>
      </c>
      <c r="K16" s="159">
        <f t="shared" si="0"/>
        <v>315</v>
      </c>
    </row>
    <row r="17" spans="1:11" ht="27" customHeight="1" x14ac:dyDescent="0.3">
      <c r="A17" s="267" t="s">
        <v>31</v>
      </c>
      <c r="B17" s="268"/>
      <c r="C17" s="145">
        <v>297</v>
      </c>
      <c r="D17" s="13">
        <v>175</v>
      </c>
      <c r="E17" s="65">
        <v>122</v>
      </c>
      <c r="F17" s="57">
        <v>0</v>
      </c>
      <c r="G17" s="84">
        <v>163</v>
      </c>
      <c r="H17" s="10">
        <v>160</v>
      </c>
      <c r="I17" s="10">
        <v>3</v>
      </c>
      <c r="J17" s="10">
        <v>0</v>
      </c>
      <c r="K17" s="159">
        <f t="shared" si="0"/>
        <v>460</v>
      </c>
    </row>
    <row r="18" spans="1:11" ht="30.75" customHeight="1" x14ac:dyDescent="0.3">
      <c r="A18" s="273"/>
      <c r="B18" s="273"/>
      <c r="C18" s="156"/>
      <c r="D18" s="12"/>
      <c r="E18" s="67"/>
      <c r="F18" s="59"/>
      <c r="G18" s="85"/>
      <c r="H18" s="12"/>
      <c r="I18" s="12"/>
      <c r="J18" s="12"/>
      <c r="K18" s="11"/>
    </row>
    <row r="19" spans="1:11" x14ac:dyDescent="0.25">
      <c r="A19" s="260" t="s">
        <v>32</v>
      </c>
      <c r="B19" s="261"/>
      <c r="C19" s="269">
        <f>SUM(D8:D18)</f>
        <v>872</v>
      </c>
      <c r="D19" s="270"/>
      <c r="E19" s="271"/>
      <c r="F19" s="60"/>
      <c r="G19" s="270">
        <f>SUM(H8:H18)</f>
        <v>836</v>
      </c>
      <c r="H19" s="270"/>
      <c r="I19" s="270"/>
      <c r="J19" s="272"/>
      <c r="K19" s="102">
        <f>SUM(C19:J19)</f>
        <v>1708</v>
      </c>
    </row>
    <row r="20" spans="1:11" ht="15.75" thickBot="1" x14ac:dyDescent="0.3">
      <c r="A20" s="260" t="s">
        <v>33</v>
      </c>
      <c r="B20" s="261"/>
      <c r="C20" s="262">
        <f>SUM(C8:C18)</f>
        <v>1495</v>
      </c>
      <c r="D20" s="263"/>
      <c r="E20" s="264"/>
      <c r="F20" s="61"/>
      <c r="G20" s="265">
        <f>SUM(G8:G18)</f>
        <v>970</v>
      </c>
      <c r="H20" s="265"/>
      <c r="I20" s="265"/>
      <c r="J20" s="266"/>
      <c r="K20" s="160">
        <f>SUM(K8:K17)</f>
        <v>2465</v>
      </c>
    </row>
  </sheetData>
  <mergeCells count="23">
    <mergeCell ref="A13:B13"/>
    <mergeCell ref="A3:K3"/>
    <mergeCell ref="A5:B7"/>
    <mergeCell ref="C5:J5"/>
    <mergeCell ref="K5:K7"/>
    <mergeCell ref="C6:E6"/>
    <mergeCell ref="G6:J6"/>
    <mergeCell ref="A8:B8"/>
    <mergeCell ref="A9:B9"/>
    <mergeCell ref="A10:B10"/>
    <mergeCell ref="A11:B11"/>
    <mergeCell ref="A12:B12"/>
    <mergeCell ref="A14:B14"/>
    <mergeCell ref="A15:B15"/>
    <mergeCell ref="A16:B16"/>
    <mergeCell ref="A17:B17"/>
    <mergeCell ref="A18:B18"/>
    <mergeCell ref="C19:E19"/>
    <mergeCell ref="G19:J19"/>
    <mergeCell ref="A20:B20"/>
    <mergeCell ref="C20:E20"/>
    <mergeCell ref="G20:J20"/>
    <mergeCell ref="A19:B19"/>
  </mergeCells>
  <pageMargins left="0.7" right="0.7" top="0.75" bottom="0.75" header="0.3" footer="0.3"/>
  <pageSetup paperSize="281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4</vt:i4>
      </vt:variant>
    </vt:vector>
  </HeadingPairs>
  <TitlesOfParts>
    <vt:vector size="15" baseType="lpstr">
      <vt:lpstr>CONSTRUCCIÓN  - JUNIO - 2025</vt:lpstr>
      <vt:lpstr>COMPENDIO-21</vt:lpstr>
      <vt:lpstr>V.B- INCP</vt:lpstr>
      <vt:lpstr>Hoja3</vt:lpstr>
      <vt:lpstr>ANT- CONST</vt:lpstr>
      <vt:lpstr>TRAMITACIONES.PMA-21</vt:lpstr>
      <vt:lpstr>RB-2-RBS</vt:lpstr>
      <vt:lpstr>CONTROL DE PLANOS APRB. A NIVEL</vt:lpstr>
      <vt:lpstr>PRESC.- VIRT</vt:lpstr>
      <vt:lpstr>ANTAI</vt:lpstr>
      <vt:lpstr>Hoja1</vt:lpstr>
      <vt:lpstr>ANTAI!Área_de_impresión</vt:lpstr>
      <vt:lpstr>'CONSTRUCCIÓN  - JUNIO - 2025'!Área_de_impresión</vt:lpstr>
      <vt:lpstr>'PRESC.- VIRT'!Área_de_impresión</vt:lpstr>
      <vt:lpstr>'RB-2-RBS'!Área_de_impresión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j.cedeno</dc:creator>
  <cp:lastModifiedBy>Isabel Fria</cp:lastModifiedBy>
  <cp:lastPrinted>2025-10-08T17:25:58Z</cp:lastPrinted>
  <dcterms:created xsi:type="dcterms:W3CDTF">2019-02-01T20:08:26Z</dcterms:created>
  <dcterms:modified xsi:type="dcterms:W3CDTF">2025-10-08T17:26:29Z</dcterms:modified>
</cp:coreProperties>
</file>