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mc:AlternateContent xmlns:mc="http://schemas.openxmlformats.org/markup-compatibility/2006">
    <mc:Choice Requires="x15">
      <x15ac:absPath xmlns:x15ac="http://schemas.microsoft.com/office/spreadsheetml/2010/11/ac" url="Z:\DEPTO. DE PLANIFICACION Y EVALUACION\19-20-21-22-23-24-25\TRANSPARENCIA-ANTAI Y DATOS ABIERTOS\2025\DOC. DATOS ABIERTOS 2025\RESULTOSY NEGADA\11- NOVIEMBRE\"/>
    </mc:Choice>
  </mc:AlternateContent>
  <bookViews>
    <workbookView xWindow="0" yWindow="0" windowWidth="28800" windowHeight="12435" activeTab="2"/>
  </bookViews>
  <sheets>
    <sheet name="26.1" sheetId="2" r:id="rId1"/>
    <sheet name="formulas" sheetId="4" state="hidden" r:id="rId2"/>
    <sheet name="26.2" sheetId="3" r:id="rId3"/>
  </sheets>
  <definedNames>
    <definedName name="_xlnm.Print_Area" localSheetId="0">'26.1'!$A$1:$J$56</definedName>
  </definedName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L9" i="2" l="1"/>
  <c r="D10" i="3" s="1"/>
  <c r="J9" i="2"/>
  <c r="K9" i="2"/>
  <c r="I9" i="2"/>
  <c r="B10" i="3" s="1"/>
  <c r="K7" i="2"/>
  <c r="C8" i="3"/>
  <c r="L7" i="2"/>
  <c r="D8" i="3" s="1"/>
  <c r="L8" i="2"/>
  <c r="D9" i="3"/>
  <c r="K8" i="2"/>
  <c r="C9" i="3"/>
  <c r="J8" i="2"/>
  <c r="J7" i="2"/>
  <c r="B8" i="3" s="1"/>
  <c r="I8" i="2"/>
  <c r="B9" i="3" s="1"/>
  <c r="I7" i="2"/>
  <c r="C10" i="3"/>
  <c r="C12" i="3"/>
  <c r="E10" i="3" l="1"/>
  <c r="E9" i="3"/>
  <c r="E8" i="3"/>
</calcChain>
</file>

<file path=xl/sharedStrings.xml><?xml version="1.0" encoding="utf-8"?>
<sst xmlns="http://schemas.openxmlformats.org/spreadsheetml/2006/main" count="109" uniqueCount="98">
  <si>
    <t>Observaciones</t>
  </si>
  <si>
    <t>Resueltas</t>
  </si>
  <si>
    <t>Certificado de Baliza</t>
  </si>
  <si>
    <t xml:space="preserve">Certificados de Captura y Simplificado </t>
  </si>
  <si>
    <t xml:space="preserve">Dolphine Safe </t>
  </si>
  <si>
    <t>Autorizaciones de Trasbordo</t>
  </si>
  <si>
    <t>Inspección a buques de servicio internacional con pabellón panameño</t>
  </si>
  <si>
    <t>Validaciones de permiso de pesca ribereña, palangre</t>
  </si>
  <si>
    <t>En tramite</t>
  </si>
  <si>
    <t>Autorización de Desembarque en Puerto no autorizado por licencia</t>
  </si>
  <si>
    <t>Autorización Desembarque de buque de servicio internacional en puerto panameño</t>
  </si>
  <si>
    <t>Autorización Desembarque de buque de servicio internacional en puerto no  panameño</t>
  </si>
  <si>
    <t>Autorización de trasbordo de buque de servicio internacional en puerto panameño</t>
  </si>
  <si>
    <t>Autorización de trasbordo de buque de servicio internacional en puerto no panameño</t>
  </si>
  <si>
    <t>Autorización de naves extranjeras en puerto panameño</t>
  </si>
  <si>
    <t>Solicitud de Zarpe de Pesca</t>
  </si>
  <si>
    <t>Certificado Estadísticos de Patudo</t>
  </si>
  <si>
    <t>Atención a Solicitudes</t>
  </si>
  <si>
    <t>Nº</t>
  </si>
  <si>
    <t xml:space="preserve"> Solicitudes presentadas</t>
  </si>
  <si>
    <t>Certificado de Posicionamiento</t>
  </si>
  <si>
    <t>Inventario a Locales Veda de Camarón</t>
  </si>
  <si>
    <t>Inventario a Locales Veda de Langosta</t>
  </si>
  <si>
    <t>Salvoconducto Veda de Camarón</t>
  </si>
  <si>
    <t>Salvoconducto Veda de Langosta</t>
  </si>
  <si>
    <t>Autorización de Tránsito o Viaje Crucero</t>
  </si>
  <si>
    <t>No objeción de Registro de Buques</t>
  </si>
  <si>
    <t>Solicitudes de Tramites</t>
  </si>
  <si>
    <t>Solicitudes de Certificaciones</t>
  </si>
  <si>
    <t xml:space="preserve">Solicitudes Resueltas </t>
  </si>
  <si>
    <t>Solicitudes de Inspección</t>
  </si>
  <si>
    <t xml:space="preserve">En cumplimiento del articulo 26 (Ley 6 de 2002)   </t>
  </si>
  <si>
    <t>Solicitudes en Tramite</t>
  </si>
  <si>
    <t>Certificaciones</t>
  </si>
  <si>
    <t>Tramites Varios</t>
  </si>
  <si>
    <t>Inspecciones</t>
  </si>
  <si>
    <t>Total</t>
  </si>
  <si>
    <t>Presentación de Recursos de Reconsideración</t>
  </si>
  <si>
    <t>Presentación de Recursos de Apelación</t>
  </si>
  <si>
    <t xml:space="preserve">Resolución de Cancelación y Modificación de Licencias Nacionales </t>
  </si>
  <si>
    <t>Elaboración de Oficios relacionados Contra la Seguridad Colectiva y Delitos Relacionados con Drogas.</t>
  </si>
  <si>
    <t>PRESENTADAS</t>
  </si>
  <si>
    <t xml:space="preserve">Resueltas </t>
  </si>
  <si>
    <t>No Admitidas</t>
  </si>
  <si>
    <t>Certificado Estadístico de Pez Espada</t>
  </si>
  <si>
    <t>Inspección Semestral de Naves</t>
  </si>
  <si>
    <t>Inspección de Importación de Redes</t>
  </si>
  <si>
    <t>Exportaciones de aleta de tiburón</t>
  </si>
  <si>
    <r>
      <rPr>
        <b/>
        <sz val="11"/>
        <color theme="1"/>
        <rFont val="Calibri"/>
        <family val="2"/>
        <scheme val="minor"/>
      </rPr>
      <t xml:space="preserve">Solicitudes presentadas </t>
    </r>
    <r>
      <rPr>
        <sz val="11"/>
        <color theme="1"/>
        <rFont val="Calibri"/>
        <family val="2"/>
        <scheme val="minor"/>
      </rPr>
      <t xml:space="preserve">=SUMA(C6+C7+C10+C11+C12+C13+C14+C15+C23+C24+C32+C33+C34+C35+C43+C47+C54+C52+C40+c41+C38+C39+C19)
</t>
    </r>
    <r>
      <rPr>
        <b/>
        <sz val="11"/>
        <color theme="1"/>
        <rFont val="Calibri"/>
        <family val="2"/>
        <scheme val="minor"/>
      </rPr>
      <t xml:space="preserve">Solicitudes resueltas </t>
    </r>
    <r>
      <rPr>
        <sz val="11"/>
        <color theme="1"/>
        <rFont val="Calibri"/>
        <family val="2"/>
        <scheme val="minor"/>
      </rPr>
      <t xml:space="preserve">=SUMA(C16+C17+C18+C20+C22+C25+C26+C27+C28+C29+C36+C30+C31)
</t>
    </r>
    <r>
      <rPr>
        <b/>
        <sz val="11"/>
        <color theme="1"/>
        <rFont val="Calibri"/>
        <family val="2"/>
        <scheme val="minor"/>
      </rPr>
      <t xml:space="preserve">No admitidas </t>
    </r>
    <r>
      <rPr>
        <sz val="11"/>
        <color theme="1"/>
        <rFont val="Calibri"/>
        <family val="2"/>
        <scheme val="minor"/>
      </rPr>
      <t xml:space="preserve">=SUMA(C8+C9+C53+C48+C57+C56+C42+C37+C44+C45+C46++c49+C50+C51+C52+C54+C55)
</t>
    </r>
  </si>
  <si>
    <t xml:space="preserve">Autorización  nueva para pescar en la Zona Especial de Protección Marina al Sistema SIEPA (Deportivo Turistico y Recreativo)  </t>
  </si>
  <si>
    <t xml:space="preserve">  ZEPM  Renovaciones ( Comercial  y Turistica)</t>
  </si>
  <si>
    <t xml:space="preserve">Carnets de pesca lacustre </t>
  </si>
  <si>
    <t xml:space="preserve">Licencia Anual de Extracción de Poliqueto  </t>
  </si>
  <si>
    <t>Solicitud de extracción de poliquetos</t>
  </si>
  <si>
    <t>Exportación de poliquetos</t>
  </si>
  <si>
    <t xml:space="preserve">Carné de Extractor de Poliqueto </t>
  </si>
  <si>
    <t>Carné de Pescador de Langosta y Pulpo</t>
  </si>
  <si>
    <t xml:space="preserve">Permiso Anual de Procesamiento, Almacenamiento y Comercialización de Camarón y otros Organismos Acuáticos </t>
  </si>
  <si>
    <t>Evaluación de globos de terrenos.</t>
  </si>
  <si>
    <t>Plano Sellados</t>
  </si>
  <si>
    <t xml:space="preserve">Extraccion de redes fantasmas </t>
  </si>
  <si>
    <t xml:space="preserve"> Licencia Internacional                                                                           </t>
  </si>
  <si>
    <t>Permiso Anual de Comercialización de Concha Negra , Almejas, Ostras, Calamares y Pulpos, para plantas de procesamiento.</t>
  </si>
  <si>
    <t>Exportación de Conchas Negras, Almejas , Ostras, Calamares, Pulpos y langosta.</t>
  </si>
  <si>
    <t>Permiso Anual de Comercialización de Langosta.</t>
  </si>
  <si>
    <t>Atender los trámite de concesiones, Resoluciones de Prórrogas, solicitudes nuevas.</t>
  </si>
  <si>
    <t>Licencia de Pesca Nacional</t>
  </si>
  <si>
    <t>En Tramite</t>
  </si>
  <si>
    <t>Solicitudes Negadas</t>
  </si>
  <si>
    <t>Nuevas licencias de pesca de pequeña  escala y Renovaciones de licencias de pesca de pequeña escala (Ribereña)</t>
  </si>
  <si>
    <t>No se presentaron solicitudes</t>
  </si>
  <si>
    <t xml:space="preserve">                                                                                                                                                                                                                                  
</t>
  </si>
  <si>
    <t xml:space="preserve">Certificados de Oficio </t>
  </si>
  <si>
    <t>1+A4:G41</t>
  </si>
  <si>
    <t xml:space="preserve">Los dos  (2) resuelta pertencen a meses anteriores. </t>
  </si>
  <si>
    <t xml:space="preserve">Durante el mes de noviembre no se  ingresaron solicitudes de Licencias Internacionales de Pesca
</t>
  </si>
  <si>
    <t xml:space="preserve">Durante el mes de noviembre se recibieron (14) solictudes de Licencias nacionales para Panamá centro de renovaciones.                                                                                                                                                                  Renovación y emisión de licencias nacionales para la región de Panamá centro, renovado e impreso en sede central: 19 la cual fueron  entregadas a los propietarios.                                                                                                                                                                                                              </t>
  </si>
  <si>
    <t xml:space="preserve">Durante el mes de noviembre  se recibieron (13) solictudes de renovaciones de Licencias de pesca de pequeña escala para Panamá centro.                                                                                                                                                                         Renovación y Nuevas  licencias nacionales de pequeña escala para la región de Panamá centro y regionales, las cuales fueron emitidas y entregada a los propietarios.                                                                                                                                                                                                           </t>
  </si>
  <si>
    <t xml:space="preserve">.   Durante el mes de noviembre no se solicito ninguna autorizacion para pescar en la Zona Especial.                                                                                                                                                                                                                                                                     </t>
  </si>
  <si>
    <t>En el mes de noviembre se tramito ninguna renovación.</t>
  </si>
  <si>
    <t>En el mes de noviembre no se tramito ninguna renovación.</t>
  </si>
  <si>
    <t>En el mes de noviembre no se dio ninguna LIcencia Anual de extraccion de Poliquetos.</t>
  </si>
  <si>
    <t>En el mes de noviembrese  no se dio niguna solicitud  extraccion de Poliquetos.</t>
  </si>
  <si>
    <t>Durante el mes de noviembre  no se solicito  exportación (de Poliquetos.</t>
  </si>
  <si>
    <t>En el mes de noviembreno se presento ninguna solicitud de Extractor de Poliquetos</t>
  </si>
  <si>
    <t>Durante el mes de noviembre no se solicitud ningun carnet de pescador de langosta y pulpos.</t>
  </si>
  <si>
    <t>En el mes de noviembre no se tramito ninuna solicitud de licencia de actividad conexa a la presca o a la acuicultura</t>
  </si>
  <si>
    <t xml:space="preserve">En el mes  2025 se recibieron (2) licencias de conchas negras, almejas Ostras calamares y pulpos las licencias fueron tramitadas y entregadas. </t>
  </si>
  <si>
    <t>Las cinco (5) solicitudes presentada y resueltas corresponden a meses anteriores, las dos (2) en trámites se esta coordinando la gira de campo.</t>
  </si>
  <si>
    <t xml:space="preserve">En el mes de noviembre2025 se presentaron (0) solicitudes de Licencias de actividades conexa a la pesca o a la acuicultura, las licencias fueron tramitadas y entregadas. </t>
  </si>
  <si>
    <t xml:space="preserve">En el mes de noviembre no se dio ninguna exportacion de concha negra, almeja, calamar. </t>
  </si>
  <si>
    <t>No Se realizó extracciòn de redes fantasmas en saboga.</t>
  </si>
  <si>
    <t xml:space="preserve">1. Resolución DGOMI  No.248-2025, por la cual se CANCELA la Licencia de Pesca Comercial de Servicio Internacional de Actividades Relacionadas con la Pesca al buque panameño denominado INVINCIBLE con IMO 9181170.
2. Resolución No.252-2025 de 25 de noviembre de 2025, por la cual se CANCELA la Licencia de Pesca Comercial de Servicio Internacional de Captura al buque panameño denominado MONTELAURA con IMO 7625500.
</t>
  </si>
  <si>
    <t xml:space="preserve">1. Se responde el Oficio No.8216 de 13 de octubre de 2025, Carpetilla 202500056239, procedente de la Fiscalía Superior Especializada en Delitos Relacionado con Drogas, Ministerio Público, mediante Certificación No.041-2025 de 21 de octubre de 2025.                                    2. Se responde el Oficio No.10132 de 3 de octubre de 2025, Carpetilla 202200043543, procedente de la Fiscalía Primera Superior Especializada Contra la Delincuencia Organizada, Ministerio Público, mediante Certificación No.042-2025 de 21 de octubre de 2025.   
</t>
  </si>
  <si>
    <t>1. Mediante Nota DGOM/756/2025 de 26 de noviembre del 2025 se responde Oficio No.10117 de 24 de noviembre de 2025,  procedente de la Sede Regional de la Provincia de Veraguas, Sección de Atención Primaria, Ministerio Público. 
2. Mediante Nota DGOM/757/2025 de 26 de noviembre del 2025 se responde el Oficio No.147-2025 de 14 de noviembre de 2025,  procedente del Banco de Desarrollo Agropecuario.</t>
  </si>
  <si>
    <t>Se presentaron cinco (5) notas de los trámite de concesione: Desglosadas: cinco (5) fueron resueltas.</t>
  </si>
  <si>
    <t>E+A1:G16n cumplimiento del articulo 26 (Ley 6 de 2002)           NOVIEMBRE DE  2025</t>
  </si>
  <si>
    <t>Mes de noviembre  2025</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</si>
</sst>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C0A]General"/>
  </numFmts>
  <fonts count="21" x14ac:knownFonts="1">
    <font>
      <sz val="11"/>
      <color theme="1"/>
      <name val="Calibri"/>
      <family val="2"/>
      <scheme val="minor"/>
    </font>
    <font>
      <b/>
      <sz val="12"/>
      <color theme="1"/>
      <name val="Arial"/>
      <family val="2"/>
    </font>
    <font>
      <sz val="12"/>
      <color theme="1"/>
      <name val="Arial"/>
      <family val="2"/>
    </font>
    <font>
      <sz val="12"/>
      <name val="Arial"/>
      <family val="2"/>
    </font>
    <font>
      <b/>
      <sz val="11"/>
      <color theme="1"/>
      <name val="Calibri"/>
      <family val="2"/>
      <scheme val="minor"/>
    </font>
    <font>
      <b/>
      <sz val="12"/>
      <color theme="0"/>
      <name val="Arial"/>
      <family val="2"/>
    </font>
    <font>
      <sz val="10"/>
      <name val="Arial"/>
      <family val="2"/>
    </font>
    <font>
      <sz val="11"/>
      <color theme="0"/>
      <name val="Calibri"/>
      <family val="2"/>
      <scheme val="minor"/>
    </font>
    <font>
      <sz val="11"/>
      <color rgb="FF000000"/>
      <name val="Calibri"/>
      <family val="2"/>
    </font>
    <font>
      <sz val="12"/>
      <color theme="1" tint="4.9989318521683403E-2"/>
      <name val="Arial"/>
      <family val="2"/>
    </font>
    <font>
      <sz val="12"/>
      <color rgb="FF0D0D0D"/>
      <name val="Arial"/>
      <family val="2"/>
    </font>
    <font>
      <sz val="18"/>
      <name val="Arial"/>
      <family val="2"/>
    </font>
    <font>
      <sz val="18"/>
      <color theme="1"/>
      <name val="Arial"/>
      <family val="2"/>
    </font>
    <font>
      <b/>
      <sz val="18"/>
      <name val="Arial"/>
      <family val="2"/>
    </font>
    <font>
      <sz val="14"/>
      <name val="Arial"/>
      <family val="2"/>
    </font>
    <font>
      <sz val="14"/>
      <color theme="1"/>
      <name val="Arial"/>
      <family val="2"/>
    </font>
    <font>
      <sz val="12"/>
      <color rgb="FFFF0000"/>
      <name val="Arial"/>
      <family val="2"/>
    </font>
    <font>
      <b/>
      <sz val="14"/>
      <color theme="0"/>
      <name val="Arial"/>
      <family val="2"/>
    </font>
    <font>
      <sz val="14"/>
      <color theme="0"/>
      <name val="Arial"/>
      <family val="2"/>
    </font>
    <font>
      <i/>
      <sz val="14"/>
      <name val="Arial"/>
      <family val="2"/>
    </font>
    <font>
      <sz val="12"/>
      <color theme="1" tint="0.34998626667073579"/>
      <name val="Arial"/>
      <family val="2"/>
    </font>
  </fonts>
  <fills count="10">
    <fill>
      <patternFill patternType="none"/>
    </fill>
    <fill>
      <patternFill patternType="gray125"/>
    </fill>
    <fill>
      <patternFill patternType="solid">
        <fgColor rgb="FF92D050"/>
        <bgColor indexed="64"/>
      </patternFill>
    </fill>
    <fill>
      <patternFill patternType="solid">
        <fgColor rgb="FFFFC000"/>
        <bgColor indexed="64"/>
      </patternFill>
    </fill>
    <fill>
      <patternFill patternType="solid">
        <fgColor theme="0"/>
        <bgColor indexed="64"/>
      </patternFill>
    </fill>
    <fill>
      <patternFill patternType="solid">
        <fgColor rgb="FF002060"/>
        <bgColor indexed="64"/>
      </patternFill>
    </fill>
    <fill>
      <patternFill patternType="solid">
        <fgColor theme="4" tint="-0.249977111117893"/>
        <bgColor indexed="64"/>
      </patternFill>
    </fill>
    <fill>
      <patternFill patternType="solid">
        <fgColor rgb="FFFFFF00"/>
        <bgColor indexed="64"/>
      </patternFill>
    </fill>
    <fill>
      <patternFill patternType="solid">
        <fgColor theme="5" tint="0.39997558519241921"/>
        <bgColor indexed="64"/>
      </patternFill>
    </fill>
    <fill>
      <patternFill patternType="solid">
        <fgColor rgb="FF00B050"/>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diagonal/>
    </border>
    <border>
      <left style="thin">
        <color indexed="64"/>
      </left>
      <right/>
      <top/>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s>
  <cellStyleXfs count="4">
    <xf numFmtId="0" fontId="0" fillId="0" borderId="0"/>
    <xf numFmtId="0" fontId="6" fillId="0" borderId="0"/>
    <xf numFmtId="164" fontId="8" fillId="0" borderId="0"/>
    <xf numFmtId="0" fontId="6" fillId="0" borderId="0"/>
  </cellStyleXfs>
  <cellXfs count="110">
    <xf numFmtId="0" fontId="0" fillId="0" borderId="0" xfId="0"/>
    <xf numFmtId="1" fontId="2" fillId="0" borderId="1" xfId="0" applyNumberFormat="1" applyFont="1" applyBorder="1" applyAlignment="1">
      <alignment horizontal="center" vertical="center"/>
    </xf>
    <xf numFmtId="1" fontId="0" fillId="0" borderId="0" xfId="0" applyNumberFormat="1"/>
    <xf numFmtId="0" fontId="2" fillId="2" borderId="1" xfId="0" applyFont="1" applyFill="1" applyBorder="1" applyAlignment="1">
      <alignment horizontal="left"/>
    </xf>
    <xf numFmtId="0" fontId="2" fillId="3" borderId="1" xfId="0" applyFont="1" applyFill="1" applyBorder="1" applyAlignment="1">
      <alignment horizontal="left"/>
    </xf>
    <xf numFmtId="0" fontId="0" fillId="0" borderId="0" xfId="0" applyAlignment="1">
      <alignment wrapText="1"/>
    </xf>
    <xf numFmtId="1" fontId="1" fillId="0" borderId="1" xfId="0" applyNumberFormat="1" applyFont="1" applyBorder="1" applyAlignment="1">
      <alignment horizontal="center"/>
    </xf>
    <xf numFmtId="0" fontId="5" fillId="5" borderId="1" xfId="0" applyFont="1" applyFill="1" applyBorder="1" applyAlignment="1">
      <alignment horizontal="center" vertical="center"/>
    </xf>
    <xf numFmtId="0" fontId="5" fillId="5" borderId="1" xfId="0" applyFont="1" applyFill="1" applyBorder="1" applyAlignment="1">
      <alignment horizontal="center" wrapText="1"/>
    </xf>
    <xf numFmtId="0" fontId="3" fillId="6" borderId="1" xfId="0" applyFont="1" applyFill="1" applyBorder="1" applyAlignment="1">
      <alignment horizontal="left"/>
    </xf>
    <xf numFmtId="0" fontId="3" fillId="0" borderId="1" xfId="0" applyFont="1" applyBorder="1" applyAlignment="1">
      <alignment horizontal="left"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left" vertical="center" wrapText="1"/>
    </xf>
    <xf numFmtId="0" fontId="3" fillId="4" borderId="1" xfId="0" applyFont="1" applyFill="1" applyBorder="1" applyAlignment="1">
      <alignment horizontal="left" vertical="center"/>
    </xf>
    <xf numFmtId="1" fontId="0" fillId="0" borderId="0" xfId="0" applyNumberFormat="1" applyAlignment="1">
      <alignment horizontal="center"/>
    </xf>
    <xf numFmtId="0" fontId="0" fillId="0" borderId="0" xfId="0" applyAlignment="1">
      <alignment horizontal="center"/>
    </xf>
    <xf numFmtId="0" fontId="2" fillId="0" borderId="1" xfId="0" applyFont="1" applyFill="1" applyBorder="1" applyAlignment="1">
      <alignment horizontal="center" vertical="center"/>
    </xf>
    <xf numFmtId="0" fontId="2" fillId="0" borderId="1" xfId="0" applyFont="1" applyBorder="1" applyAlignment="1">
      <alignment horizontal="center" vertical="center"/>
    </xf>
    <xf numFmtId="0" fontId="3" fillId="4" borderId="1" xfId="0" applyFont="1" applyFill="1" applyBorder="1" applyAlignment="1">
      <alignment horizontal="left" vertical="center" wrapText="1"/>
    </xf>
    <xf numFmtId="0" fontId="3" fillId="4" borderId="1" xfId="0" applyFont="1" applyFill="1" applyBorder="1" applyAlignment="1">
      <alignment horizontal="center" vertical="center"/>
    </xf>
    <xf numFmtId="0" fontId="2" fillId="4" borderId="1" xfId="0" applyFont="1" applyFill="1" applyBorder="1" applyAlignment="1">
      <alignment horizontal="center" vertical="center"/>
    </xf>
    <xf numFmtId="0" fontId="3" fillId="4" borderId="1" xfId="0" applyFont="1" applyFill="1" applyBorder="1" applyAlignment="1">
      <alignment vertical="center" wrapText="1"/>
    </xf>
    <xf numFmtId="0" fontId="2" fillId="4" borderId="4" xfId="0" applyFont="1" applyFill="1" applyBorder="1" applyAlignment="1">
      <alignment horizontal="left" vertical="center" wrapText="1"/>
    </xf>
    <xf numFmtId="0" fontId="2" fillId="4" borderId="1" xfId="1" applyFont="1" applyFill="1" applyBorder="1" applyAlignment="1">
      <alignment horizontal="left" vertical="center" wrapText="1"/>
    </xf>
    <xf numFmtId="0" fontId="3" fillId="4" borderId="3" xfId="0" applyFont="1" applyFill="1" applyBorder="1" applyAlignment="1">
      <alignment horizontal="center" vertical="center" wrapText="1"/>
    </xf>
    <xf numFmtId="0" fontId="3" fillId="4" borderId="1" xfId="1" applyFont="1" applyFill="1" applyBorder="1" applyAlignment="1">
      <alignment horizontal="left" vertical="center" wrapText="1"/>
    </xf>
    <xf numFmtId="1" fontId="9" fillId="0" borderId="1" xfId="0" applyNumberFormat="1" applyFont="1" applyFill="1" applyBorder="1" applyAlignment="1">
      <alignment horizontal="center" vertical="center" wrapText="1" shrinkToFit="1"/>
    </xf>
    <xf numFmtId="0" fontId="9"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3" applyFont="1" applyFill="1" applyBorder="1" applyAlignment="1" applyProtection="1">
      <alignment horizontal="center" vertical="center" wrapText="1"/>
      <protection locked="0"/>
    </xf>
    <xf numFmtId="0" fontId="3" fillId="4" borderId="3" xfId="0" applyFont="1" applyFill="1" applyBorder="1" applyAlignment="1">
      <alignment horizontal="center" vertical="center"/>
    </xf>
    <xf numFmtId="0" fontId="11" fillId="4" borderId="0" xfId="0" applyFont="1" applyFill="1"/>
    <xf numFmtId="0" fontId="11" fillId="4" borderId="0" xfId="0" applyFont="1" applyFill="1" applyAlignment="1">
      <alignment horizontal="center" vertical="center"/>
    </xf>
    <xf numFmtId="0" fontId="11" fillId="0" borderId="0" xfId="0" applyFont="1" applyFill="1"/>
    <xf numFmtId="0" fontId="13" fillId="0" borderId="1" xfId="0" applyFont="1" applyFill="1" applyBorder="1" applyAlignment="1">
      <alignment horizontal="center"/>
    </xf>
    <xf numFmtId="0" fontId="13" fillId="0" borderId="1" xfId="0" applyFont="1" applyFill="1" applyBorder="1" applyAlignment="1">
      <alignment horizontal="center" wrapText="1"/>
    </xf>
    <xf numFmtId="0" fontId="11" fillId="0" borderId="0" xfId="0" applyFont="1" applyFill="1" applyBorder="1"/>
    <xf numFmtId="0" fontId="11" fillId="4" borderId="1" xfId="0" applyFont="1" applyFill="1" applyBorder="1" applyAlignment="1">
      <alignment horizontal="center" vertical="center"/>
    </xf>
    <xf numFmtId="0" fontId="13" fillId="7" borderId="2" xfId="0" applyFont="1" applyFill="1" applyBorder="1" applyAlignment="1">
      <alignment horizontal="left"/>
    </xf>
    <xf numFmtId="1" fontId="11" fillId="4" borderId="2" xfId="0" applyNumberFormat="1" applyFont="1" applyFill="1" applyBorder="1" applyAlignment="1">
      <alignment horizontal="center"/>
    </xf>
    <xf numFmtId="1" fontId="11" fillId="4" borderId="1" xfId="0" applyNumberFormat="1" applyFont="1" applyFill="1" applyBorder="1" applyAlignment="1">
      <alignment horizontal="center"/>
    </xf>
    <xf numFmtId="0" fontId="11" fillId="4" borderId="0" xfId="0" applyFont="1" applyFill="1" applyBorder="1"/>
    <xf numFmtId="0" fontId="13" fillId="9" borderId="2" xfId="0" applyFont="1" applyFill="1" applyBorder="1" applyAlignment="1">
      <alignment horizontal="left"/>
    </xf>
    <xf numFmtId="0" fontId="13" fillId="8" borderId="2" xfId="0" applyFont="1" applyFill="1" applyBorder="1" applyAlignment="1">
      <alignment horizontal="left"/>
    </xf>
    <xf numFmtId="0" fontId="13" fillId="4" borderId="0" xfId="0" applyFont="1" applyFill="1"/>
    <xf numFmtId="1" fontId="11" fillId="4" borderId="0" xfId="0" applyNumberFormat="1" applyFont="1" applyFill="1" applyBorder="1"/>
    <xf numFmtId="0" fontId="11" fillId="4" borderId="0" xfId="0" applyFont="1" applyFill="1" applyBorder="1" applyAlignment="1">
      <alignment horizontal="center" vertical="center"/>
    </xf>
    <xf numFmtId="0" fontId="11" fillId="4" borderId="0" xfId="0" applyFont="1" applyFill="1" applyAlignment="1">
      <alignment horizontal="center" wrapText="1"/>
    </xf>
    <xf numFmtId="0" fontId="11" fillId="4" borderId="0" xfId="0" applyFont="1" applyFill="1" applyAlignment="1">
      <alignment vertical="top"/>
    </xf>
    <xf numFmtId="0" fontId="11" fillId="4" borderId="0" xfId="0" applyFont="1" applyFill="1" applyAlignment="1">
      <alignment horizontal="left" wrapText="1"/>
    </xf>
    <xf numFmtId="0" fontId="13" fillId="4" borderId="0" xfId="0" applyFont="1" applyFill="1" applyAlignment="1">
      <alignment horizontal="center" vertical="center"/>
    </xf>
    <xf numFmtId="0" fontId="11" fillId="4" borderId="0" xfId="0" applyFont="1" applyFill="1" applyAlignment="1">
      <alignment horizontal="center" vertical="top"/>
    </xf>
    <xf numFmtId="0" fontId="11" fillId="0" borderId="6" xfId="0" applyFont="1" applyFill="1" applyBorder="1" applyAlignment="1">
      <alignment horizontal="center" vertical="center" wrapText="1"/>
    </xf>
    <xf numFmtId="0" fontId="11" fillId="0" borderId="0" xfId="0" applyFont="1" applyFill="1" applyBorder="1" applyAlignment="1">
      <alignment horizontal="center" vertical="center" wrapText="1"/>
    </xf>
    <xf numFmtId="0" fontId="11" fillId="0" borderId="0" xfId="0" applyFont="1" applyFill="1" applyBorder="1" applyAlignment="1">
      <alignment horizontal="left" vertical="center" wrapText="1"/>
    </xf>
    <xf numFmtId="0" fontId="11" fillId="4" borderId="6" xfId="0" applyFont="1" applyFill="1" applyBorder="1" applyAlignment="1">
      <alignment horizontal="center" vertical="center"/>
    </xf>
    <xf numFmtId="0" fontId="11" fillId="4" borderId="0" xfId="0" applyFont="1" applyFill="1" applyBorder="1" applyAlignment="1">
      <alignment horizontal="left" vertical="center"/>
    </xf>
    <xf numFmtId="0" fontId="11" fillId="0" borderId="5" xfId="0" applyFont="1" applyBorder="1" applyAlignment="1">
      <alignment horizontal="left" vertical="center"/>
    </xf>
    <xf numFmtId="0" fontId="11" fillId="4" borderId="5" xfId="0" applyFont="1" applyFill="1" applyBorder="1" applyAlignment="1">
      <alignment horizontal="center" vertical="center"/>
    </xf>
    <xf numFmtId="0" fontId="11" fillId="0" borderId="5" xfId="0" applyFont="1" applyFill="1" applyBorder="1" applyAlignment="1">
      <alignment horizontal="center" vertical="center"/>
    </xf>
    <xf numFmtId="0" fontId="11" fillId="4" borderId="5" xfId="0" applyFont="1" applyFill="1" applyBorder="1" applyAlignment="1">
      <alignment horizontal="left" vertical="top" wrapText="1"/>
    </xf>
    <xf numFmtId="0" fontId="11" fillId="0" borderId="0" xfId="0" applyFont="1" applyBorder="1" applyAlignment="1">
      <alignment horizontal="left" vertical="center"/>
    </xf>
    <xf numFmtId="0" fontId="12" fillId="4" borderId="0" xfId="0" applyFont="1" applyFill="1" applyBorder="1" applyAlignment="1">
      <alignment horizontal="left" vertical="center" wrapText="1"/>
    </xf>
    <xf numFmtId="0" fontId="11" fillId="0" borderId="0" xfId="0" applyFont="1"/>
    <xf numFmtId="0" fontId="11" fillId="0" borderId="0" xfId="0" applyFont="1" applyAlignment="1">
      <alignment horizontal="left" vertical="center"/>
    </xf>
    <xf numFmtId="0" fontId="11" fillId="0" borderId="0" xfId="0" applyFont="1" applyAlignment="1">
      <alignment horizontal="center" vertical="center"/>
    </xf>
    <xf numFmtId="0" fontId="11" fillId="0" borderId="0" xfId="0" applyFont="1" applyFill="1" applyAlignment="1">
      <alignment horizontal="left" vertical="center"/>
    </xf>
    <xf numFmtId="0" fontId="11" fillId="0" borderId="0" xfId="0" applyFont="1" applyFill="1" applyAlignment="1">
      <alignment horizontal="left" vertical="top"/>
    </xf>
    <xf numFmtId="0" fontId="11" fillId="4" borderId="0" xfId="0" applyFont="1" applyFill="1" applyAlignment="1">
      <alignment horizontal="left" vertical="top" wrapText="1"/>
    </xf>
    <xf numFmtId="0" fontId="11" fillId="4" borderId="0" xfId="0" applyFont="1" applyFill="1" applyAlignment="1">
      <alignment horizontal="left" vertical="center"/>
    </xf>
    <xf numFmtId="0" fontId="14" fillId="4" borderId="0" xfId="0" applyFont="1" applyFill="1"/>
    <xf numFmtId="0" fontId="11" fillId="4" borderId="0" xfId="0" applyFont="1" applyFill="1" applyAlignment="1">
      <alignment wrapText="1"/>
    </xf>
    <xf numFmtId="0" fontId="3" fillId="0" borderId="1" xfId="0" applyFont="1" applyBorder="1" applyAlignment="1">
      <alignment horizontal="center" vertical="center"/>
    </xf>
    <xf numFmtId="0" fontId="2" fillId="4" borderId="8" xfId="0" applyFont="1" applyFill="1" applyBorder="1" applyAlignment="1">
      <alignment horizontal="center" vertical="center"/>
    </xf>
    <xf numFmtId="0" fontId="2" fillId="0" borderId="1" xfId="0" applyFont="1" applyBorder="1" applyAlignment="1">
      <alignment horizontal="left" vertical="top" wrapText="1"/>
    </xf>
    <xf numFmtId="0" fontId="2" fillId="4" borderId="1" xfId="0" applyFont="1" applyFill="1" applyBorder="1" applyAlignment="1">
      <alignment horizontal="left" vertical="center"/>
    </xf>
    <xf numFmtId="0" fontId="3" fillId="0" borderId="8" xfId="0" applyFont="1" applyFill="1" applyBorder="1" applyAlignment="1">
      <alignment horizontal="center" vertical="center"/>
    </xf>
    <xf numFmtId="1" fontId="3" fillId="0" borderId="1" xfId="0" applyNumberFormat="1" applyFont="1" applyFill="1" applyBorder="1" applyAlignment="1">
      <alignment horizontal="center" vertical="center" shrinkToFit="1"/>
    </xf>
    <xf numFmtId="0" fontId="3" fillId="0" borderId="8"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2" fillId="0" borderId="1" xfId="0" applyFont="1" applyFill="1" applyBorder="1" applyAlignment="1">
      <alignment vertical="center" wrapText="1"/>
    </xf>
    <xf numFmtId="0" fontId="10" fillId="0" borderId="1" xfId="0" applyFont="1" applyFill="1" applyBorder="1" applyAlignment="1">
      <alignment horizontal="justify" vertical="center"/>
    </xf>
    <xf numFmtId="0" fontId="2" fillId="0" borderId="8" xfId="0" applyFont="1" applyFill="1" applyBorder="1" applyAlignment="1">
      <alignment horizontal="center" vertical="center"/>
    </xf>
    <xf numFmtId="0" fontId="2" fillId="0" borderId="1" xfId="0" applyFont="1" applyFill="1" applyBorder="1" applyAlignment="1">
      <alignment horizontal="left" vertical="top" wrapText="1"/>
    </xf>
    <xf numFmtId="0" fontId="16" fillId="0" borderId="1" xfId="0" applyFont="1" applyFill="1" applyBorder="1" applyAlignment="1">
      <alignment horizontal="center" vertical="center"/>
    </xf>
    <xf numFmtId="0" fontId="16" fillId="0" borderId="8" xfId="0" applyFont="1" applyFill="1" applyBorder="1" applyAlignment="1">
      <alignment horizontal="center" vertical="center"/>
    </xf>
    <xf numFmtId="0" fontId="18" fillId="5" borderId="1" xfId="0" applyFont="1" applyFill="1" applyBorder="1" applyAlignment="1">
      <alignment horizontal="center" vertical="center"/>
    </xf>
    <xf numFmtId="0" fontId="18" fillId="5" borderId="1" xfId="0" applyFont="1" applyFill="1" applyBorder="1" applyAlignment="1">
      <alignment horizontal="center" vertical="center" wrapText="1"/>
    </xf>
    <xf numFmtId="0" fontId="14" fillId="0" borderId="1" xfId="0" applyFont="1" applyFill="1" applyBorder="1" applyAlignment="1">
      <alignment horizontal="center" vertical="center"/>
    </xf>
    <xf numFmtId="0" fontId="14" fillId="0" borderId="1" xfId="0" applyFont="1" applyFill="1" applyBorder="1" applyAlignment="1">
      <alignment horizontal="left" vertical="center" wrapText="1"/>
    </xf>
    <xf numFmtId="0" fontId="15" fillId="0" borderId="4" xfId="0" applyFont="1" applyFill="1" applyBorder="1" applyAlignment="1">
      <alignment horizontal="center" vertical="center"/>
    </xf>
    <xf numFmtId="0" fontId="14" fillId="0" borderId="4" xfId="0" applyFont="1" applyFill="1" applyBorder="1" applyAlignment="1">
      <alignment horizontal="center" vertical="center"/>
    </xf>
    <xf numFmtId="0" fontId="14" fillId="0" borderId="7" xfId="0" applyFont="1" applyFill="1" applyBorder="1" applyAlignment="1">
      <alignment horizontal="center" vertical="center"/>
    </xf>
    <xf numFmtId="0" fontId="19" fillId="0" borderId="1" xfId="0" applyFont="1" applyFill="1" applyBorder="1" applyAlignment="1">
      <alignment vertical="center" wrapText="1"/>
    </xf>
    <xf numFmtId="0" fontId="20" fillId="0" borderId="1" xfId="0" applyFont="1" applyFill="1" applyBorder="1" applyAlignment="1">
      <alignment horizontal="center" vertical="center"/>
    </xf>
    <xf numFmtId="0" fontId="2" fillId="0" borderId="1" xfId="0" applyFont="1" applyFill="1" applyBorder="1" applyAlignment="1">
      <alignment horizontal="justify" vertical="center" wrapText="1"/>
    </xf>
    <xf numFmtId="0" fontId="3" fillId="0" borderId="3" xfId="0" applyFont="1" applyFill="1" applyBorder="1" applyAlignment="1">
      <alignment horizontal="left" vertical="center" wrapText="1"/>
    </xf>
    <xf numFmtId="0" fontId="3" fillId="0" borderId="4" xfId="0" applyFont="1" applyFill="1" applyBorder="1" applyAlignment="1">
      <alignment horizontal="left" vertical="center" wrapText="1"/>
    </xf>
    <xf numFmtId="0" fontId="3" fillId="4" borderId="0" xfId="0" applyFont="1" applyFill="1"/>
    <xf numFmtId="0" fontId="3" fillId="0" borderId="9" xfId="0" applyFont="1" applyFill="1" applyBorder="1" applyAlignment="1">
      <alignment horizontal="left" vertical="center" wrapText="1"/>
    </xf>
    <xf numFmtId="0" fontId="17" fillId="5" borderId="1" xfId="0" applyFont="1" applyFill="1" applyBorder="1" applyAlignment="1">
      <alignment horizontal="center"/>
    </xf>
    <xf numFmtId="0" fontId="17" fillId="5" borderId="1" xfId="0" applyFont="1" applyFill="1" applyBorder="1" applyAlignment="1">
      <alignment horizontal="center" vertical="center" wrapText="1"/>
    </xf>
    <xf numFmtId="0" fontId="17" fillId="5" borderId="3" xfId="0" applyFont="1" applyFill="1" applyBorder="1" applyAlignment="1">
      <alignment horizontal="center" vertical="center" wrapText="1"/>
    </xf>
    <xf numFmtId="0" fontId="17" fillId="5" borderId="1" xfId="0" applyFont="1" applyFill="1" applyBorder="1" applyAlignment="1">
      <alignment horizontal="left" vertical="center" wrapText="1"/>
    </xf>
    <xf numFmtId="0" fontId="17" fillId="5" borderId="3" xfId="0" applyFont="1" applyFill="1" applyBorder="1" applyAlignment="1">
      <alignment horizontal="left" vertical="center" wrapText="1"/>
    </xf>
    <xf numFmtId="0" fontId="18" fillId="5" borderId="1" xfId="0" applyFont="1" applyFill="1" applyBorder="1" applyAlignment="1">
      <alignment horizontal="center" vertical="center" wrapText="1"/>
    </xf>
    <xf numFmtId="0" fontId="18" fillId="5" borderId="1" xfId="0" applyFont="1" applyFill="1" applyBorder="1" applyAlignment="1">
      <alignment horizontal="center" vertical="center"/>
    </xf>
    <xf numFmtId="0" fontId="7" fillId="5" borderId="0" xfId="0" applyFont="1" applyFill="1" applyAlignment="1">
      <alignment horizontal="center"/>
    </xf>
    <xf numFmtId="0" fontId="5" fillId="5" borderId="1" xfId="0" applyFont="1" applyFill="1" applyBorder="1" applyAlignment="1">
      <alignment horizontal="center"/>
    </xf>
    <xf numFmtId="14" fontId="5" fillId="5" borderId="1" xfId="0" applyNumberFormat="1" applyFont="1" applyFill="1" applyBorder="1" applyAlignment="1">
      <alignment horizontal="center"/>
    </xf>
  </cellXfs>
  <cellStyles count="4">
    <cellStyle name="Excel Built-in Normal" xfId="2"/>
    <cellStyle name="Normal" xfId="0" builtinId="0"/>
    <cellStyle name="Normal 3" xfId="1"/>
    <cellStyle name="Normal 4" xfId="3"/>
  </cellStyles>
  <dxfs count="0"/>
  <tableStyles count="0" defaultTableStyle="TableStyleMedium2" defaultPivotStyle="PivotStyleLight16"/>
  <colors>
    <mruColors>
      <color rgb="FFE28D1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col"/>
        <c:grouping val="clustered"/>
        <c:varyColors val="0"/>
        <c:ser>
          <c:idx val="0"/>
          <c:order val="0"/>
          <c:tx>
            <c:strRef>
              <c:f>'26.2'!$A$8</c:f>
              <c:strCache>
                <c:ptCount val="1"/>
                <c:pt idx="0">
                  <c:v>Certificaciones</c:v>
                </c:pt>
              </c:strCache>
            </c:strRef>
          </c:tx>
          <c:spPr>
            <a:solidFill>
              <a:srgbClr val="FFC000"/>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1050" b="1" i="0" u="none" strike="noStrike" kern="1200" baseline="0">
                    <a:solidFill>
                      <a:sysClr val="windowText" lastClr="000000"/>
                    </a:solidFill>
                    <a:latin typeface="+mn-lt"/>
                    <a:ea typeface="+mn-ea"/>
                    <a:cs typeface="+mn-cs"/>
                  </a:defRPr>
                </a:pPr>
                <a:endParaRPr lang="es-PA"/>
              </a:p>
            </c:txPr>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'26.2'!$B$7:$D$7</c:f>
              <c:strCache>
                <c:ptCount val="3"/>
                <c:pt idx="0">
                  <c:v>Solicitudes Resueltas </c:v>
                </c:pt>
                <c:pt idx="1">
                  <c:v>Solicitudes Negadas</c:v>
                </c:pt>
                <c:pt idx="2">
                  <c:v>Solicitudes en Tramite</c:v>
                </c:pt>
              </c:strCache>
            </c:strRef>
          </c:cat>
          <c:val>
            <c:numRef>
              <c:f>'26.2'!$B$8:$D$8</c:f>
              <c:numCache>
                <c:formatCode>0</c:formatCode>
                <c:ptCount val="3"/>
                <c:pt idx="0">
                  <c:v>82</c:v>
                </c:pt>
                <c:pt idx="1">
                  <c:v>0</c:v>
                </c:pt>
                <c:pt idx="2">
                  <c:v>5</c:v>
                </c:pt>
              </c:numCache>
            </c:numRef>
          </c:val>
          <c:extLst xmlns:c16r2="http://schemas.microsoft.com/office/drawing/2015/06/chart">
            <c:ext xmlns:c16="http://schemas.microsoft.com/office/drawing/2014/chart" uri="{C3380CC4-5D6E-409C-BE32-E72D297353CC}">
              <c16:uniqueId val="{00000000-86CC-42C9-A28B-BE5C7096B5F4}"/>
            </c:ext>
          </c:extLst>
        </c:ser>
        <c:ser>
          <c:idx val="1"/>
          <c:order val="1"/>
          <c:tx>
            <c:strRef>
              <c:f>'26.2'!$A$9</c:f>
              <c:strCache>
                <c:ptCount val="1"/>
                <c:pt idx="0">
                  <c:v>Inspecciones</c:v>
                </c:pt>
              </c:strCache>
            </c:strRef>
          </c:tx>
          <c:spPr>
            <a:solidFill>
              <a:srgbClr val="92D050"/>
            </a:solidFill>
            <a:ln>
              <a:solidFill>
                <a:srgbClr val="FFFF00"/>
              </a:solidFill>
            </a:ln>
            <a:effectLst/>
            <a:sp3d>
              <a:contourClr>
                <a:srgbClr val="FFFF00"/>
              </a:contourClr>
            </a:sp3d>
          </c:spPr>
          <c:invertIfNegative val="0"/>
          <c:dLbls>
            <c:spPr>
              <a:noFill/>
              <a:ln>
                <a:noFill/>
              </a:ln>
              <a:effectLst/>
            </c:spPr>
            <c:txPr>
              <a:bodyPr rot="0" spcFirstLastPara="1" vertOverflow="ellipsis" vert="horz" wrap="square" lIns="38100" tIns="19050" rIns="38100" bIns="19050" anchor="ctr" anchorCtr="1">
                <a:spAutoFit/>
              </a:bodyPr>
              <a:lstStyle/>
              <a:p>
                <a:pPr>
                  <a:defRPr sz="1100" b="1" i="0" u="none" strike="noStrike" kern="1200" baseline="0">
                    <a:solidFill>
                      <a:sysClr val="windowText" lastClr="000000"/>
                    </a:solidFill>
                    <a:latin typeface="+mn-lt"/>
                    <a:ea typeface="+mn-ea"/>
                    <a:cs typeface="+mn-cs"/>
                  </a:defRPr>
                </a:pPr>
                <a:endParaRPr lang="es-PA"/>
              </a:p>
            </c:txPr>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'26.2'!$B$7:$D$7</c:f>
              <c:strCache>
                <c:ptCount val="3"/>
                <c:pt idx="0">
                  <c:v>Solicitudes Resueltas </c:v>
                </c:pt>
                <c:pt idx="1">
                  <c:v>Solicitudes Negadas</c:v>
                </c:pt>
                <c:pt idx="2">
                  <c:v>Solicitudes en Tramite</c:v>
                </c:pt>
              </c:strCache>
            </c:strRef>
          </c:cat>
          <c:val>
            <c:numRef>
              <c:f>'26.2'!$B$9:$D$9</c:f>
              <c:numCache>
                <c:formatCode>0</c:formatCode>
                <c:ptCount val="3"/>
                <c:pt idx="0">
                  <c:v>6</c:v>
                </c:pt>
                <c:pt idx="1">
                  <c:v>0</c:v>
                </c:pt>
                <c:pt idx="2">
                  <c:v>0</c:v>
                </c:pt>
              </c:numCache>
            </c:numRef>
          </c:val>
          <c:extLst xmlns:c16r2="http://schemas.microsoft.com/office/drawing/2015/06/chart">
            <c:ext xmlns:c16="http://schemas.microsoft.com/office/drawing/2014/chart" uri="{C3380CC4-5D6E-409C-BE32-E72D297353CC}">
              <c16:uniqueId val="{00000001-86CC-42C9-A28B-BE5C7096B5F4}"/>
            </c:ext>
          </c:extLst>
        </c:ser>
        <c:ser>
          <c:idx val="2"/>
          <c:order val="2"/>
          <c:tx>
            <c:strRef>
              <c:f>'26.2'!$A$10</c:f>
              <c:strCache>
                <c:ptCount val="1"/>
                <c:pt idx="0">
                  <c:v>Tramites Varios</c:v>
                </c:pt>
              </c:strCache>
            </c:strRef>
          </c:tx>
          <c:spPr>
            <a:solidFill>
              <a:schemeClr val="accent1">
                <a:lumMod val="75000"/>
              </a:schemeClr>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1050" b="1" i="0" u="none" strike="noStrike" kern="1200" baseline="0">
                    <a:solidFill>
                      <a:sysClr val="windowText" lastClr="000000"/>
                    </a:solidFill>
                    <a:latin typeface="+mn-lt"/>
                    <a:ea typeface="+mn-ea"/>
                    <a:cs typeface="+mn-cs"/>
                  </a:defRPr>
                </a:pPr>
                <a:endParaRPr lang="es-PA"/>
              </a:p>
            </c:txPr>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'26.2'!$B$7:$D$7</c:f>
              <c:strCache>
                <c:ptCount val="3"/>
                <c:pt idx="0">
                  <c:v>Solicitudes Resueltas </c:v>
                </c:pt>
                <c:pt idx="1">
                  <c:v>Solicitudes Negadas</c:v>
                </c:pt>
                <c:pt idx="2">
                  <c:v>Solicitudes en Tramite</c:v>
                </c:pt>
              </c:strCache>
            </c:strRef>
          </c:cat>
          <c:val>
            <c:numRef>
              <c:f>'26.2'!$B$10:$D$10</c:f>
              <c:numCache>
                <c:formatCode>0</c:formatCode>
                <c:ptCount val="3"/>
                <c:pt idx="0">
                  <c:v>356</c:v>
                </c:pt>
                <c:pt idx="1">
                  <c:v>0</c:v>
                </c:pt>
                <c:pt idx="2">
                  <c:v>2</c:v>
                </c:pt>
              </c:numCache>
            </c:numRef>
          </c:val>
          <c:extLst xmlns:c16r2="http://schemas.microsoft.com/office/drawing/2015/06/chart">
            <c:ext xmlns:c16="http://schemas.microsoft.com/office/drawing/2014/chart" uri="{C3380CC4-5D6E-409C-BE32-E72D297353CC}">
              <c16:uniqueId val="{00000002-86CC-42C9-A28B-BE5C7096B5F4}"/>
            </c:ext>
          </c:extLst>
        </c:ser>
        <c:dLbls>
          <c:showLegendKey val="0"/>
          <c:showVal val="1"/>
          <c:showCatName val="0"/>
          <c:showSerName val="0"/>
          <c:showPercent val="0"/>
          <c:showBubbleSize val="0"/>
        </c:dLbls>
        <c:gapWidth val="150"/>
        <c:shape val="box"/>
        <c:axId val="218591536"/>
        <c:axId val="218567600"/>
        <c:axId val="0"/>
      </c:bar3DChart>
      <c:catAx>
        <c:axId val="218591536"/>
        <c:scaling>
          <c:orientation val="minMax"/>
        </c:scaling>
        <c:delete val="0"/>
        <c:axPos val="b"/>
        <c:numFmt formatCode="General" sourceLinked="1"/>
        <c:majorTickMark val="out"/>
        <c:minorTickMark val="none"/>
        <c:tickLblPos val="nextTo"/>
        <c:spPr>
          <a:noFill/>
          <a:ln>
            <a:noFill/>
          </a:ln>
          <a:effectLst/>
        </c:spPr>
        <c:txPr>
          <a:bodyPr rot="-60000000" spcFirstLastPara="1" vertOverflow="ellipsis" vert="horz" wrap="square" anchor="ctr" anchorCtr="1"/>
          <a:lstStyle/>
          <a:p>
            <a:pPr>
              <a:defRPr sz="900" b="1"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s-PA"/>
          </a:p>
        </c:txPr>
        <c:crossAx val="218567600"/>
        <c:crosses val="autoZero"/>
        <c:auto val="1"/>
        <c:lblAlgn val="ctr"/>
        <c:lblOffset val="100"/>
        <c:noMultiLvlLbl val="0"/>
      </c:catAx>
      <c:valAx>
        <c:axId val="218567600"/>
        <c:scaling>
          <c:orientation val="minMax"/>
        </c:scaling>
        <c:delete val="0"/>
        <c:axPos val="l"/>
        <c:majorGridlines>
          <c:spPr>
            <a:ln w="19050" cap="flat" cmpd="sng" algn="ctr">
              <a:solidFill>
                <a:schemeClr val="accent2"/>
              </a:solidFill>
              <a:prstDash val="solid"/>
              <a:miter lim="800000"/>
            </a:ln>
            <a:effectLst/>
          </c:spPr>
        </c:majorGridlines>
        <c:numFmt formatCode="0" sourceLinked="1"/>
        <c:majorTickMark val="out"/>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s-PA"/>
          </a:p>
        </c:txPr>
        <c:crossAx val="218591536"/>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PA"/>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16</xdr:col>
      <xdr:colOff>291353</xdr:colOff>
      <xdr:row>7</xdr:row>
      <xdr:rowOff>257736</xdr:rowOff>
    </xdr:from>
    <xdr:to>
      <xdr:col>17</xdr:col>
      <xdr:colOff>533483</xdr:colOff>
      <xdr:row>8</xdr:row>
      <xdr:rowOff>33618</xdr:rowOff>
    </xdr:to>
    <xdr:pic>
      <xdr:nvPicPr>
        <xdr:cNvPr id="5" name="Imagen 4"/>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4040971" y="2935942"/>
          <a:ext cx="1004130" cy="16808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15</xdr:col>
      <xdr:colOff>309282</xdr:colOff>
      <xdr:row>5</xdr:row>
      <xdr:rowOff>253254</xdr:rowOff>
    </xdr:from>
    <xdr:to>
      <xdr:col>16</xdr:col>
      <xdr:colOff>515470</xdr:colOff>
      <xdr:row>6</xdr:row>
      <xdr:rowOff>23119</xdr:rowOff>
    </xdr:to>
    <xdr:pic>
      <xdr:nvPicPr>
        <xdr:cNvPr id="6" name="Imagen 5"/>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3296900" y="2147048"/>
          <a:ext cx="968188" cy="16207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0</xdr:colOff>
      <xdr:row>1</xdr:row>
      <xdr:rowOff>0</xdr:rowOff>
    </xdr:from>
    <xdr:to>
      <xdr:col>1</xdr:col>
      <xdr:colOff>0</xdr:colOff>
      <xdr:row>1</xdr:row>
      <xdr:rowOff>190127</xdr:rowOff>
    </xdr:to>
    <xdr:pic>
      <xdr:nvPicPr>
        <xdr:cNvPr id="7" name="Imagen 6"/>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302559" y="190500"/>
          <a:ext cx="0" cy="19012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295274</xdr:colOff>
      <xdr:row>10</xdr:row>
      <xdr:rowOff>152400</xdr:rowOff>
    </xdr:from>
    <xdr:to>
      <xdr:col>3</xdr:col>
      <xdr:colOff>638175</xdr:colOff>
      <xdr:row>28</xdr:row>
      <xdr:rowOff>133350</xdr:rowOff>
    </xdr:to>
    <xdr:graphicFrame macro="">
      <xdr:nvGraphicFramePr>
        <xdr:cNvPr id="3" name="Gráfico 2">
          <a:extLst>
            <a:ext uri="{FF2B5EF4-FFF2-40B4-BE49-F238E27FC236}">
              <a16:creationId xmlns:a16="http://schemas.microsoft.com/office/drawing/2014/main" xmlns="" id="{00000000-0008-0000-0200-000003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323850</xdr:colOff>
      <xdr:row>0</xdr:row>
      <xdr:rowOff>85725</xdr:rowOff>
    </xdr:from>
    <xdr:to>
      <xdr:col>1</xdr:col>
      <xdr:colOff>1457325</xdr:colOff>
      <xdr:row>3</xdr:row>
      <xdr:rowOff>56644</xdr:rowOff>
    </xdr:to>
    <xdr:pic>
      <xdr:nvPicPr>
        <xdr:cNvPr id="7" name="Imagen 6"/>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23850" y="85725"/>
          <a:ext cx="2609850" cy="54241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S76"/>
  <sheetViews>
    <sheetView topLeftCell="A7" zoomScale="85" zoomScaleNormal="85" zoomScaleSheetLayoutView="85" workbookViewId="0">
      <selection sqref="A1:G54"/>
    </sheetView>
  </sheetViews>
  <sheetFormatPr baseColWidth="10" defaultColWidth="11.42578125" defaultRowHeight="23.25" x14ac:dyDescent="0.35"/>
  <cols>
    <col min="1" max="1" width="4.5703125" style="31" bestFit="1" customWidth="1"/>
    <col min="2" max="2" width="44" style="69" customWidth="1"/>
    <col min="3" max="3" width="10.7109375" style="32" customWidth="1"/>
    <col min="4" max="4" width="10.140625" style="32" customWidth="1"/>
    <col min="5" max="5" width="13" style="32" customWidth="1"/>
    <col min="6" max="6" width="10.7109375" style="32" customWidth="1"/>
    <col min="7" max="7" width="46" style="66" customWidth="1"/>
    <col min="8" max="8" width="42.42578125" style="31" hidden="1" customWidth="1"/>
    <col min="9" max="9" width="16" style="31" hidden="1" customWidth="1"/>
    <col min="10" max="10" width="17.5703125" style="32" hidden="1" customWidth="1"/>
    <col min="11" max="11" width="16.28515625" style="32" hidden="1" customWidth="1"/>
    <col min="12" max="12" width="11.140625" style="31" hidden="1" customWidth="1"/>
    <col min="13" max="15" width="11.42578125" style="31" customWidth="1"/>
    <col min="16" max="16384" width="11.42578125" style="31"/>
  </cols>
  <sheetData>
    <row r="1" spans="1:13" ht="88.5" customHeight="1" x14ac:dyDescent="0.35">
      <c r="A1" s="100" t="s">
        <v>96</v>
      </c>
      <c r="B1" s="100"/>
      <c r="C1" s="100"/>
      <c r="D1" s="100"/>
      <c r="E1" s="100"/>
      <c r="F1" s="100"/>
      <c r="G1" s="100"/>
    </row>
    <row r="2" spans="1:13" ht="53.25" customHeight="1" x14ac:dyDescent="0.35">
      <c r="A2" s="101" t="s">
        <v>18</v>
      </c>
      <c r="B2" s="103"/>
      <c r="C2" s="105" t="s">
        <v>19</v>
      </c>
      <c r="D2" s="106" t="s">
        <v>17</v>
      </c>
      <c r="E2" s="106"/>
      <c r="F2" s="106"/>
      <c r="G2" s="101" t="s">
        <v>0</v>
      </c>
      <c r="H2" s="31" t="s">
        <v>18</v>
      </c>
    </row>
    <row r="3" spans="1:13" ht="61.5" customHeight="1" x14ac:dyDescent="0.35">
      <c r="A3" s="102"/>
      <c r="B3" s="104"/>
      <c r="C3" s="105"/>
      <c r="D3" s="86" t="s">
        <v>1</v>
      </c>
      <c r="E3" s="87" t="s">
        <v>43</v>
      </c>
      <c r="F3" s="87" t="s">
        <v>8</v>
      </c>
      <c r="G3" s="102"/>
    </row>
    <row r="4" spans="1:13" ht="27" customHeight="1" x14ac:dyDescent="0.35">
      <c r="A4" s="88" t="s">
        <v>73</v>
      </c>
      <c r="B4" s="89" t="s">
        <v>2</v>
      </c>
      <c r="C4" s="90">
        <v>1</v>
      </c>
      <c r="D4" s="90">
        <v>1</v>
      </c>
      <c r="E4" s="91">
        <v>0</v>
      </c>
      <c r="F4" s="92">
        <v>0</v>
      </c>
      <c r="G4" s="93"/>
    </row>
    <row r="5" spans="1:13" ht="30" customHeight="1" x14ac:dyDescent="0.35">
      <c r="A5" s="19">
        <v>2</v>
      </c>
      <c r="B5" s="10" t="s">
        <v>20</v>
      </c>
      <c r="C5" s="16">
        <v>2</v>
      </c>
      <c r="D5" s="16">
        <v>2</v>
      </c>
      <c r="E5" s="11">
        <v>0</v>
      </c>
      <c r="F5" s="76">
        <v>0</v>
      </c>
      <c r="G5" s="12"/>
    </row>
    <row r="6" spans="1:13" s="33" customFormat="1" ht="30.75" customHeight="1" x14ac:dyDescent="0.35">
      <c r="A6" s="19">
        <v>3</v>
      </c>
      <c r="B6" s="10" t="s">
        <v>37</v>
      </c>
      <c r="C6" s="16">
        <v>0</v>
      </c>
      <c r="D6" s="16">
        <v>0</v>
      </c>
      <c r="E6" s="11">
        <v>0</v>
      </c>
      <c r="F6" s="76">
        <v>0</v>
      </c>
      <c r="G6" s="12" t="s">
        <v>70</v>
      </c>
      <c r="I6" s="34" t="s">
        <v>41</v>
      </c>
      <c r="J6" s="35" t="s">
        <v>42</v>
      </c>
      <c r="K6" s="35" t="s">
        <v>43</v>
      </c>
      <c r="L6" s="35" t="s">
        <v>67</v>
      </c>
      <c r="M6" s="36"/>
    </row>
    <row r="7" spans="1:13" ht="30.75" customHeight="1" x14ac:dyDescent="0.35">
      <c r="A7" s="19">
        <v>4</v>
      </c>
      <c r="B7" s="10" t="s">
        <v>38</v>
      </c>
      <c r="C7" s="16">
        <v>0</v>
      </c>
      <c r="D7" s="16">
        <v>0</v>
      </c>
      <c r="E7" s="11">
        <v>0</v>
      </c>
      <c r="F7" s="76">
        <v>0</v>
      </c>
      <c r="G7" s="12" t="s">
        <v>70</v>
      </c>
      <c r="H7" s="38" t="s">
        <v>28</v>
      </c>
      <c r="I7" s="39">
        <f>SUM(C4+C5+C8+C9+C10+C11+C17+C19+C21+C31+C32+C34+C39+C52)</f>
        <v>83</v>
      </c>
      <c r="J7" s="39">
        <f>SUM(D4+D5+D8+D9+D10+D11+D17+D19+D21+D31+D32+D34+D39+D52)</f>
        <v>82</v>
      </c>
      <c r="K7" s="40">
        <f>SUM(E4+E5+E8+E9+E10+E11+E17+E19+E21+E31+E32+E34+E39+E52)</f>
        <v>0</v>
      </c>
      <c r="L7" s="40">
        <f>SUM(F4+F5+F8+F9+F10+F11+F17+F19+F21+F31+F32+F34+F39+F52)</f>
        <v>5</v>
      </c>
      <c r="M7" s="41"/>
    </row>
    <row r="8" spans="1:13" ht="30.75" customHeight="1" x14ac:dyDescent="0.35">
      <c r="A8" s="19">
        <v>5</v>
      </c>
      <c r="B8" s="10" t="s">
        <v>3</v>
      </c>
      <c r="C8" s="16">
        <v>18</v>
      </c>
      <c r="D8" s="16">
        <v>18</v>
      </c>
      <c r="E8" s="11">
        <v>0</v>
      </c>
      <c r="F8" s="76">
        <v>0</v>
      </c>
      <c r="G8" s="12"/>
      <c r="H8" s="42" t="s">
        <v>30</v>
      </c>
      <c r="I8" s="39">
        <f>SUM(C14+C15+C16+C18+C20+C22)</f>
        <v>6</v>
      </c>
      <c r="J8" s="39">
        <f>SUM(D14+D15+D16+D18+D20+D22)</f>
        <v>0</v>
      </c>
      <c r="K8" s="40">
        <f>SUM(E14+E15+E16+E18+E20+E22)</f>
        <v>0</v>
      </c>
      <c r="L8" s="40">
        <f>SUM(F14+F15+F16+F18+F20+F22)</f>
        <v>0</v>
      </c>
      <c r="M8" s="41"/>
    </row>
    <row r="9" spans="1:13" ht="30.75" customHeight="1" x14ac:dyDescent="0.35">
      <c r="A9" s="19">
        <v>6</v>
      </c>
      <c r="B9" s="10" t="s">
        <v>16</v>
      </c>
      <c r="C9" s="16">
        <v>13</v>
      </c>
      <c r="D9" s="16">
        <v>13</v>
      </c>
      <c r="E9" s="11">
        <v>0</v>
      </c>
      <c r="F9" s="76">
        <v>0</v>
      </c>
      <c r="G9" s="12"/>
      <c r="H9" s="43" t="s">
        <v>27</v>
      </c>
      <c r="I9" s="39">
        <f>SUM(C6+C7+C12+C13+C23+C24+C25+C26+C27+C28+C29+C30+C35+C36+C37+C38+C40+C41+C42+C43+C44+C45+C46+C47+C48+C49+C53+C54+C55)</f>
        <v>356</v>
      </c>
      <c r="J9" s="39">
        <f t="shared" ref="J9:K9" si="0">SUM(D6+D7+D12+D13+D23+D24+D25+D26+D27+D28+D29+D30+D35+D36+D37+D38+D40+D41+D42+D43+D44+D45+D46+D47+D48+D49+D53+D54+D55)</f>
        <v>358</v>
      </c>
      <c r="K9" s="39">
        <f t="shared" si="0"/>
        <v>0</v>
      </c>
      <c r="L9" s="39">
        <f>SUM(F6+F7+F12+F13+F23+F24+F25+F26+F27+F28+F29+F30+F35+F36+F37+F38+F40+F41+F42+F43+F44+F45+F46+F47+F48+F49+F53+F54+F55)</f>
        <v>2</v>
      </c>
      <c r="M9" s="41"/>
    </row>
    <row r="10" spans="1:13" ht="41.25" customHeight="1" x14ac:dyDescent="0.35">
      <c r="A10" s="19">
        <v>7</v>
      </c>
      <c r="B10" s="10" t="s">
        <v>44</v>
      </c>
      <c r="C10" s="16">
        <v>0</v>
      </c>
      <c r="D10" s="16">
        <v>0</v>
      </c>
      <c r="E10" s="11">
        <v>0</v>
      </c>
      <c r="F10" s="76">
        <v>0</v>
      </c>
      <c r="G10" s="12"/>
      <c r="H10" s="44"/>
      <c r="L10" s="45"/>
      <c r="M10" s="41"/>
    </row>
    <row r="11" spans="1:13" ht="30.75" customHeight="1" x14ac:dyDescent="0.35">
      <c r="A11" s="19">
        <v>8</v>
      </c>
      <c r="B11" s="10" t="s">
        <v>4</v>
      </c>
      <c r="C11" s="16">
        <v>11</v>
      </c>
      <c r="D11" s="16">
        <v>10</v>
      </c>
      <c r="E11" s="11">
        <v>0</v>
      </c>
      <c r="F11" s="76">
        <v>0</v>
      </c>
      <c r="G11" s="12"/>
    </row>
    <row r="12" spans="1:13" ht="30.75" customHeight="1" x14ac:dyDescent="0.35">
      <c r="A12" s="19">
        <v>9</v>
      </c>
      <c r="B12" s="10" t="s">
        <v>15</v>
      </c>
      <c r="C12" s="16">
        <v>115</v>
      </c>
      <c r="D12" s="16">
        <v>115</v>
      </c>
      <c r="E12" s="11">
        <v>0</v>
      </c>
      <c r="F12" s="76">
        <v>0</v>
      </c>
      <c r="G12" s="12"/>
    </row>
    <row r="13" spans="1:13" ht="30.75" customHeight="1" x14ac:dyDescent="0.35">
      <c r="A13" s="19">
        <v>10</v>
      </c>
      <c r="B13" s="10" t="s">
        <v>5</v>
      </c>
      <c r="C13" s="16">
        <v>224</v>
      </c>
      <c r="D13" s="16">
        <v>224</v>
      </c>
      <c r="E13" s="11">
        <v>0</v>
      </c>
      <c r="F13" s="76">
        <v>0</v>
      </c>
      <c r="G13" s="12"/>
    </row>
    <row r="14" spans="1:13" ht="30.75" customHeight="1" x14ac:dyDescent="0.35">
      <c r="A14" s="19">
        <v>11</v>
      </c>
      <c r="B14" s="10" t="s">
        <v>45</v>
      </c>
      <c r="C14" s="16">
        <v>0</v>
      </c>
      <c r="D14" s="16">
        <v>0</v>
      </c>
      <c r="E14" s="11">
        <v>0</v>
      </c>
      <c r="F14" s="76">
        <v>0</v>
      </c>
      <c r="G14" s="12" t="s">
        <v>70</v>
      </c>
    </row>
    <row r="15" spans="1:13" ht="30.75" customHeight="1" x14ac:dyDescent="0.35">
      <c r="A15" s="19">
        <v>12</v>
      </c>
      <c r="B15" s="10" t="s">
        <v>6</v>
      </c>
      <c r="C15" s="16">
        <v>6</v>
      </c>
      <c r="D15" s="16">
        <v>0</v>
      </c>
      <c r="E15" s="11">
        <v>0</v>
      </c>
      <c r="F15" s="76">
        <v>0</v>
      </c>
      <c r="G15" s="12"/>
    </row>
    <row r="16" spans="1:13" ht="30.75" customHeight="1" x14ac:dyDescent="0.35">
      <c r="A16" s="19">
        <v>13</v>
      </c>
      <c r="B16" s="10" t="s">
        <v>46</v>
      </c>
      <c r="C16" s="16">
        <v>0</v>
      </c>
      <c r="D16" s="84">
        <v>0</v>
      </c>
      <c r="E16" s="84">
        <v>0</v>
      </c>
      <c r="F16" s="85">
        <v>0</v>
      </c>
      <c r="G16" s="12"/>
    </row>
    <row r="17" spans="1:7" ht="30.75" customHeight="1" x14ac:dyDescent="0.35">
      <c r="A17" s="19">
        <v>14</v>
      </c>
      <c r="B17" s="10" t="s">
        <v>47</v>
      </c>
      <c r="C17" s="16">
        <v>0</v>
      </c>
      <c r="D17" s="16">
        <v>0</v>
      </c>
      <c r="E17" s="11">
        <v>0</v>
      </c>
      <c r="F17" s="76">
        <v>0</v>
      </c>
      <c r="G17" s="12" t="s">
        <v>70</v>
      </c>
    </row>
    <row r="18" spans="1:7" ht="30.75" customHeight="1" x14ac:dyDescent="0.35">
      <c r="A18" s="19">
        <v>15</v>
      </c>
      <c r="B18" s="10" t="s">
        <v>21</v>
      </c>
      <c r="C18" s="16">
        <v>0</v>
      </c>
      <c r="D18" s="16">
        <v>0</v>
      </c>
      <c r="E18" s="11">
        <v>0</v>
      </c>
      <c r="F18" s="76">
        <v>0</v>
      </c>
      <c r="G18" s="12" t="s">
        <v>70</v>
      </c>
    </row>
    <row r="19" spans="1:7" ht="30.75" customHeight="1" x14ac:dyDescent="0.35">
      <c r="A19" s="19">
        <v>16</v>
      </c>
      <c r="B19" s="10" t="s">
        <v>23</v>
      </c>
      <c r="C19" s="16">
        <v>0</v>
      </c>
      <c r="D19" s="16">
        <v>0</v>
      </c>
      <c r="E19" s="11">
        <v>0</v>
      </c>
      <c r="F19" s="76">
        <v>0</v>
      </c>
      <c r="G19" s="12"/>
    </row>
    <row r="20" spans="1:7" ht="30.75" customHeight="1" x14ac:dyDescent="0.35">
      <c r="A20" s="19">
        <v>17</v>
      </c>
      <c r="B20" s="10" t="s">
        <v>22</v>
      </c>
      <c r="C20" s="16">
        <v>0</v>
      </c>
      <c r="D20" s="16">
        <v>0</v>
      </c>
      <c r="E20" s="11">
        <v>0</v>
      </c>
      <c r="F20" s="76">
        <v>0</v>
      </c>
      <c r="G20" s="12" t="s">
        <v>70</v>
      </c>
    </row>
    <row r="21" spans="1:7" ht="30.75" customHeight="1" x14ac:dyDescent="0.35">
      <c r="A21" s="19">
        <v>18</v>
      </c>
      <c r="B21" s="10" t="s">
        <v>24</v>
      </c>
      <c r="C21" s="16">
        <v>0</v>
      </c>
      <c r="D21" s="16">
        <v>0</v>
      </c>
      <c r="E21" s="11">
        <v>0</v>
      </c>
      <c r="F21" s="76">
        <v>0</v>
      </c>
      <c r="G21" s="12" t="s">
        <v>70</v>
      </c>
    </row>
    <row r="22" spans="1:7" ht="30.75" customHeight="1" x14ac:dyDescent="0.35">
      <c r="A22" s="19">
        <v>19</v>
      </c>
      <c r="B22" s="10" t="s">
        <v>7</v>
      </c>
      <c r="C22" s="16">
        <v>0</v>
      </c>
      <c r="D22" s="16">
        <v>0</v>
      </c>
      <c r="E22" s="11">
        <v>0</v>
      </c>
      <c r="F22" s="76">
        <v>0</v>
      </c>
      <c r="G22" s="12" t="s">
        <v>70</v>
      </c>
    </row>
    <row r="23" spans="1:7" ht="30.75" customHeight="1" x14ac:dyDescent="0.35">
      <c r="A23" s="19">
        <v>20</v>
      </c>
      <c r="B23" s="10" t="s">
        <v>9</v>
      </c>
      <c r="C23" s="16">
        <v>8</v>
      </c>
      <c r="D23" s="16">
        <v>8</v>
      </c>
      <c r="E23" s="11">
        <v>0</v>
      </c>
      <c r="F23" s="76">
        <v>0</v>
      </c>
      <c r="G23" s="12"/>
    </row>
    <row r="24" spans="1:7" ht="30.75" customHeight="1" x14ac:dyDescent="0.35">
      <c r="A24" s="19">
        <v>21</v>
      </c>
      <c r="B24" s="10" t="s">
        <v>10</v>
      </c>
      <c r="C24" s="16">
        <v>0</v>
      </c>
      <c r="D24" s="16"/>
      <c r="E24" s="11">
        <v>0</v>
      </c>
      <c r="F24" s="76">
        <v>0</v>
      </c>
      <c r="G24" s="12"/>
    </row>
    <row r="25" spans="1:7" ht="30.75" customHeight="1" x14ac:dyDescent="0.35">
      <c r="A25" s="19">
        <v>22</v>
      </c>
      <c r="B25" s="10" t="s">
        <v>11</v>
      </c>
      <c r="C25" s="16">
        <v>0</v>
      </c>
      <c r="D25" s="16">
        <v>0</v>
      </c>
      <c r="E25" s="11">
        <v>0</v>
      </c>
      <c r="F25" s="76">
        <v>0</v>
      </c>
      <c r="G25" s="12" t="s">
        <v>70</v>
      </c>
    </row>
    <row r="26" spans="1:7" ht="39.75" customHeight="1" x14ac:dyDescent="0.35">
      <c r="A26" s="19">
        <v>23</v>
      </c>
      <c r="B26" s="10" t="s">
        <v>12</v>
      </c>
      <c r="C26" s="16">
        <v>0</v>
      </c>
      <c r="D26" s="16">
        <v>0</v>
      </c>
      <c r="E26" s="11">
        <v>0</v>
      </c>
      <c r="F26" s="76">
        <v>0</v>
      </c>
      <c r="G26" s="12" t="s">
        <v>70</v>
      </c>
    </row>
    <row r="27" spans="1:7" ht="54" customHeight="1" x14ac:dyDescent="0.35">
      <c r="A27" s="19">
        <v>24</v>
      </c>
      <c r="B27" s="10" t="s">
        <v>13</v>
      </c>
      <c r="C27" s="16">
        <v>0</v>
      </c>
      <c r="D27" s="16">
        <v>0</v>
      </c>
      <c r="E27" s="11">
        <v>0</v>
      </c>
      <c r="F27" s="76">
        <v>0</v>
      </c>
      <c r="G27" s="12"/>
    </row>
    <row r="28" spans="1:7" ht="34.5" customHeight="1" x14ac:dyDescent="0.35">
      <c r="A28" s="19">
        <v>25</v>
      </c>
      <c r="B28" s="10" t="s">
        <v>14</v>
      </c>
      <c r="C28" s="16">
        <v>0</v>
      </c>
      <c r="D28" s="16">
        <v>0</v>
      </c>
      <c r="E28" s="11">
        <v>0</v>
      </c>
      <c r="F28" s="76">
        <v>0</v>
      </c>
      <c r="G28" s="12"/>
    </row>
    <row r="29" spans="1:7" ht="48.75" customHeight="1" x14ac:dyDescent="0.35">
      <c r="A29" s="19">
        <v>26</v>
      </c>
      <c r="B29" s="10" t="s">
        <v>25</v>
      </c>
      <c r="C29" s="16">
        <v>0</v>
      </c>
      <c r="D29" s="16">
        <v>0</v>
      </c>
      <c r="E29" s="11">
        <v>0</v>
      </c>
      <c r="F29" s="76">
        <v>0</v>
      </c>
      <c r="G29" s="12"/>
    </row>
    <row r="30" spans="1:7" ht="15.75" customHeight="1" x14ac:dyDescent="0.35">
      <c r="A30" s="19">
        <v>27</v>
      </c>
      <c r="B30" s="18" t="s">
        <v>26</v>
      </c>
      <c r="C30" s="16">
        <v>0</v>
      </c>
      <c r="D30" s="94">
        <v>0</v>
      </c>
      <c r="E30" s="94">
        <v>0</v>
      </c>
      <c r="F30" s="94">
        <v>0</v>
      </c>
      <c r="G30" s="12"/>
    </row>
    <row r="31" spans="1:7" ht="102.75" customHeight="1" thickBot="1" x14ac:dyDescent="0.4">
      <c r="B31" s="25" t="s">
        <v>61</v>
      </c>
      <c r="C31" s="28">
        <v>0</v>
      </c>
      <c r="D31" s="28">
        <v>0</v>
      </c>
      <c r="E31" s="28">
        <v>0</v>
      </c>
      <c r="F31" s="28">
        <v>0</v>
      </c>
      <c r="G31" s="96" t="s">
        <v>75</v>
      </c>
    </row>
    <row r="32" spans="1:7" ht="132" customHeight="1" thickBot="1" x14ac:dyDescent="0.4">
      <c r="B32" s="21" t="s">
        <v>66</v>
      </c>
      <c r="C32" s="77">
        <v>33</v>
      </c>
      <c r="D32" s="77">
        <v>33</v>
      </c>
      <c r="E32" s="28">
        <v>0</v>
      </c>
      <c r="F32" s="78">
        <v>0</v>
      </c>
      <c r="G32" s="99" t="s">
        <v>76</v>
      </c>
    </row>
    <row r="33" spans="1:19" ht="145.5" customHeight="1" x14ac:dyDescent="0.35">
      <c r="A33" s="30">
        <v>30</v>
      </c>
      <c r="B33" s="22" t="s">
        <v>69</v>
      </c>
      <c r="C33" s="26">
        <v>13</v>
      </c>
      <c r="D33" s="26">
        <v>13</v>
      </c>
      <c r="E33" s="27">
        <v>0</v>
      </c>
      <c r="F33" s="27">
        <v>0</v>
      </c>
      <c r="G33" s="97" t="s">
        <v>77</v>
      </c>
      <c r="M33" s="98"/>
    </row>
    <row r="34" spans="1:19" ht="43.5" customHeight="1" x14ac:dyDescent="0.35">
      <c r="A34" s="19">
        <v>31</v>
      </c>
      <c r="B34" s="18" t="s">
        <v>49</v>
      </c>
      <c r="C34" s="11">
        <v>0</v>
      </c>
      <c r="D34" s="11">
        <v>0</v>
      </c>
      <c r="E34" s="11">
        <v>0</v>
      </c>
      <c r="F34" s="11">
        <v>0</v>
      </c>
      <c r="G34" s="12" t="s">
        <v>78</v>
      </c>
      <c r="H34" s="41"/>
      <c r="I34" s="41"/>
      <c r="J34" s="46"/>
      <c r="K34" s="46"/>
      <c r="L34" s="41"/>
      <c r="M34" s="41"/>
      <c r="Q34" s="47"/>
    </row>
    <row r="35" spans="1:19" ht="61.5" customHeight="1" x14ac:dyDescent="0.35">
      <c r="A35" s="19">
        <v>32</v>
      </c>
      <c r="B35" s="18" t="s">
        <v>50</v>
      </c>
      <c r="C35" s="11">
        <v>0</v>
      </c>
      <c r="D35" s="11">
        <v>0</v>
      </c>
      <c r="E35" s="11">
        <v>0</v>
      </c>
      <c r="F35" s="11">
        <v>0</v>
      </c>
      <c r="G35" s="12" t="s">
        <v>79</v>
      </c>
      <c r="H35" s="41"/>
      <c r="I35" s="41"/>
      <c r="J35" s="46"/>
      <c r="K35" s="46"/>
      <c r="L35" s="41"/>
      <c r="M35" s="41"/>
      <c r="P35" s="48"/>
      <c r="S35" s="71" t="s">
        <v>71</v>
      </c>
    </row>
    <row r="36" spans="1:19" ht="62.25" customHeight="1" x14ac:dyDescent="0.35">
      <c r="A36" s="19">
        <v>33</v>
      </c>
      <c r="B36" s="23" t="s">
        <v>51</v>
      </c>
      <c r="C36" s="11">
        <v>0</v>
      </c>
      <c r="D36" s="11">
        <v>0</v>
      </c>
      <c r="E36" s="11">
        <v>0</v>
      </c>
      <c r="F36" s="11">
        <v>0</v>
      </c>
      <c r="G36" s="12" t="s">
        <v>80</v>
      </c>
    </row>
    <row r="37" spans="1:19" ht="48" customHeight="1" x14ac:dyDescent="0.35">
      <c r="A37" s="19">
        <v>34</v>
      </c>
      <c r="B37" s="18" t="s">
        <v>52</v>
      </c>
      <c r="C37" s="11">
        <v>0</v>
      </c>
      <c r="D37" s="11">
        <v>0</v>
      </c>
      <c r="E37" s="28">
        <v>0</v>
      </c>
      <c r="F37" s="78">
        <v>0</v>
      </c>
      <c r="G37" s="79" t="s">
        <v>81</v>
      </c>
      <c r="Q37" s="71"/>
    </row>
    <row r="38" spans="1:19" ht="42" customHeight="1" x14ac:dyDescent="0.35">
      <c r="A38" s="19">
        <v>35</v>
      </c>
      <c r="B38" s="18" t="s">
        <v>53</v>
      </c>
      <c r="C38" s="11">
        <v>0</v>
      </c>
      <c r="D38" s="11">
        <v>0</v>
      </c>
      <c r="E38" s="28">
        <v>0</v>
      </c>
      <c r="F38" s="28">
        <v>0</v>
      </c>
      <c r="G38" s="79" t="s">
        <v>82</v>
      </c>
      <c r="Q38" s="49"/>
    </row>
    <row r="39" spans="1:19" ht="45" customHeight="1" x14ac:dyDescent="0.35">
      <c r="A39" s="19">
        <v>36</v>
      </c>
      <c r="B39" s="18" t="s">
        <v>54</v>
      </c>
      <c r="C39" s="11">
        <v>0</v>
      </c>
      <c r="D39" s="11">
        <v>0</v>
      </c>
      <c r="E39" s="28">
        <v>0</v>
      </c>
      <c r="F39" s="28">
        <v>0</v>
      </c>
      <c r="G39" s="79" t="s">
        <v>83</v>
      </c>
      <c r="I39" s="32"/>
      <c r="K39" s="31"/>
      <c r="L39" s="50"/>
    </row>
    <row r="40" spans="1:19" ht="43.5" customHeight="1" x14ac:dyDescent="0.35">
      <c r="A40" s="19">
        <v>37</v>
      </c>
      <c r="B40" s="18" t="s">
        <v>55</v>
      </c>
      <c r="C40" s="11">
        <v>0</v>
      </c>
      <c r="D40" s="11">
        <v>0</v>
      </c>
      <c r="E40" s="28">
        <v>0</v>
      </c>
      <c r="F40" s="28">
        <v>0</v>
      </c>
      <c r="G40" s="79" t="s">
        <v>84</v>
      </c>
    </row>
    <row r="41" spans="1:19" ht="64.5" customHeight="1" x14ac:dyDescent="0.35">
      <c r="A41" s="19">
        <v>38</v>
      </c>
      <c r="B41" s="18" t="s">
        <v>56</v>
      </c>
      <c r="C41" s="11">
        <v>0</v>
      </c>
      <c r="D41" s="11">
        <v>0</v>
      </c>
      <c r="E41" s="11">
        <v>0</v>
      </c>
      <c r="F41" s="11">
        <v>0</v>
      </c>
      <c r="G41" s="95" t="s">
        <v>85</v>
      </c>
    </row>
    <row r="42" spans="1:19" ht="54" customHeight="1" x14ac:dyDescent="0.35">
      <c r="A42" s="19">
        <v>39</v>
      </c>
      <c r="B42" s="18" t="s">
        <v>64</v>
      </c>
      <c r="C42" s="11">
        <v>0</v>
      </c>
      <c r="D42" s="11">
        <v>0</v>
      </c>
      <c r="E42" s="28">
        <v>0</v>
      </c>
      <c r="F42" s="28">
        <v>0</v>
      </c>
      <c r="G42" s="80" t="s">
        <v>86</v>
      </c>
    </row>
    <row r="43" spans="1:19" ht="60" x14ac:dyDescent="0.35">
      <c r="A43" s="19">
        <v>40</v>
      </c>
      <c r="B43" s="18" t="s">
        <v>62</v>
      </c>
      <c r="C43" s="29">
        <v>2</v>
      </c>
      <c r="D43" s="29">
        <v>2</v>
      </c>
      <c r="E43" s="29">
        <v>0</v>
      </c>
      <c r="F43" s="28">
        <v>0</v>
      </c>
      <c r="G43" s="80" t="s">
        <v>87</v>
      </c>
      <c r="O43" s="48"/>
    </row>
    <row r="44" spans="1:19" ht="43.5" customHeight="1" x14ac:dyDescent="0.35">
      <c r="A44" s="19">
        <v>41</v>
      </c>
      <c r="B44" s="18" t="s">
        <v>63</v>
      </c>
      <c r="C44" s="11">
        <v>0</v>
      </c>
      <c r="D44" s="11">
        <v>0</v>
      </c>
      <c r="E44" s="11">
        <v>0</v>
      </c>
      <c r="F44" s="11">
        <v>0</v>
      </c>
      <c r="G44" s="12" t="s">
        <v>90</v>
      </c>
      <c r="O44" s="47"/>
      <c r="Q44" s="48"/>
    </row>
    <row r="45" spans="1:19" ht="66" customHeight="1" x14ac:dyDescent="0.35">
      <c r="A45" s="19">
        <v>42</v>
      </c>
      <c r="B45" s="18" t="s">
        <v>57</v>
      </c>
      <c r="C45" s="28">
        <v>0</v>
      </c>
      <c r="D45" s="28">
        <v>0</v>
      </c>
      <c r="E45" s="28">
        <v>0</v>
      </c>
      <c r="F45" s="28">
        <v>0</v>
      </c>
      <c r="G45" s="81" t="s">
        <v>89</v>
      </c>
    </row>
    <row r="46" spans="1:19" ht="88.5" customHeight="1" x14ac:dyDescent="0.35">
      <c r="A46" s="19">
        <v>43</v>
      </c>
      <c r="B46" s="18" t="s">
        <v>58</v>
      </c>
      <c r="C46" s="11">
        <v>5</v>
      </c>
      <c r="D46" s="11">
        <v>5</v>
      </c>
      <c r="E46" s="28">
        <v>0</v>
      </c>
      <c r="F46" s="28">
        <v>2</v>
      </c>
      <c r="G46" s="12" t="s">
        <v>88</v>
      </c>
    </row>
    <row r="47" spans="1:19" ht="36.75" customHeight="1" x14ac:dyDescent="0.35">
      <c r="A47" s="19">
        <v>44</v>
      </c>
      <c r="B47" s="13" t="s">
        <v>59</v>
      </c>
      <c r="C47" s="11">
        <v>0</v>
      </c>
      <c r="D47" s="11">
        <v>2</v>
      </c>
      <c r="E47" s="11">
        <v>0</v>
      </c>
      <c r="F47" s="11"/>
      <c r="G47" s="12" t="s">
        <v>74</v>
      </c>
    </row>
    <row r="48" spans="1:19" ht="36.75" customHeight="1" x14ac:dyDescent="0.35">
      <c r="A48" s="19">
        <v>45</v>
      </c>
      <c r="B48" s="13" t="s">
        <v>60</v>
      </c>
      <c r="C48" s="11">
        <v>0</v>
      </c>
      <c r="D48" s="11">
        <v>0</v>
      </c>
      <c r="E48" s="16">
        <v>0</v>
      </c>
      <c r="F48" s="82">
        <v>0</v>
      </c>
      <c r="G48" s="79" t="s">
        <v>91</v>
      </c>
    </row>
    <row r="49" spans="1:18" ht="88.5" customHeight="1" x14ac:dyDescent="0.35">
      <c r="A49" s="30">
        <v>46</v>
      </c>
      <c r="B49" s="24" t="s">
        <v>39</v>
      </c>
      <c r="C49" s="11">
        <v>2</v>
      </c>
      <c r="D49" s="11">
        <v>2</v>
      </c>
      <c r="E49" s="16">
        <v>0</v>
      </c>
      <c r="F49" s="16">
        <v>0</v>
      </c>
      <c r="G49" s="83" t="s">
        <v>92</v>
      </c>
    </row>
    <row r="50" spans="1:18" ht="63" customHeight="1" x14ac:dyDescent="0.35">
      <c r="A50" s="20">
        <v>47</v>
      </c>
      <c r="B50" s="75" t="s">
        <v>72</v>
      </c>
      <c r="C50" s="19">
        <v>2</v>
      </c>
      <c r="D50" s="19">
        <v>2</v>
      </c>
      <c r="E50" s="17">
        <v>0</v>
      </c>
      <c r="F50" s="73">
        <v>0</v>
      </c>
      <c r="G50" s="74" t="s">
        <v>93</v>
      </c>
    </row>
    <row r="51" spans="1:18" ht="201" customHeight="1" x14ac:dyDescent="0.35">
      <c r="A51" s="19">
        <v>48</v>
      </c>
      <c r="B51" s="21" t="s">
        <v>40</v>
      </c>
      <c r="C51" s="19">
        <v>2</v>
      </c>
      <c r="D51" s="19">
        <v>2</v>
      </c>
      <c r="E51" s="20">
        <v>0</v>
      </c>
      <c r="F51" s="73">
        <v>0</v>
      </c>
      <c r="G51" s="74" t="s">
        <v>94</v>
      </c>
    </row>
    <row r="52" spans="1:18" ht="45" x14ac:dyDescent="0.35">
      <c r="A52" s="19">
        <v>49</v>
      </c>
      <c r="B52" s="18" t="s">
        <v>65</v>
      </c>
      <c r="C52" s="72">
        <v>5</v>
      </c>
      <c r="D52" s="72">
        <v>5</v>
      </c>
      <c r="E52" s="72">
        <v>0</v>
      </c>
      <c r="F52" s="72">
        <v>5</v>
      </c>
      <c r="G52" s="18" t="s">
        <v>95</v>
      </c>
    </row>
    <row r="53" spans="1:18" x14ac:dyDescent="0.35">
      <c r="A53" s="19">
        <v>50</v>
      </c>
      <c r="B53" s="13">
        <v>311</v>
      </c>
      <c r="C53" s="19">
        <v>0</v>
      </c>
      <c r="D53" s="19">
        <v>0</v>
      </c>
      <c r="E53" s="19">
        <v>0</v>
      </c>
      <c r="F53" s="19">
        <v>0</v>
      </c>
      <c r="G53" s="18"/>
      <c r="O53" s="48"/>
      <c r="P53" s="51"/>
      <c r="R53" s="70"/>
    </row>
    <row r="54" spans="1:18" x14ac:dyDescent="0.35">
      <c r="B54" s="57"/>
      <c r="C54" s="58"/>
      <c r="D54" s="58"/>
      <c r="E54" s="59"/>
      <c r="F54" s="59"/>
      <c r="G54" s="60"/>
      <c r="H54" s="52"/>
      <c r="I54" s="53"/>
      <c r="J54" s="54"/>
      <c r="O54" s="47"/>
    </row>
    <row r="55" spans="1:18" ht="61.5" customHeight="1" x14ac:dyDescent="0.35">
      <c r="A55" s="37"/>
      <c r="B55" s="61"/>
      <c r="C55" s="46"/>
      <c r="D55" s="46"/>
      <c r="E55" s="46"/>
      <c r="F55" s="46"/>
      <c r="G55" s="62"/>
      <c r="H55" s="55"/>
      <c r="I55" s="46"/>
      <c r="J55" s="56"/>
    </row>
    <row r="56" spans="1:18" x14ac:dyDescent="0.35">
      <c r="A56" s="63"/>
      <c r="B56" s="64"/>
      <c r="C56" s="65"/>
      <c r="D56" s="65"/>
      <c r="E56" s="65"/>
      <c r="F56" s="65"/>
    </row>
    <row r="57" spans="1:18" x14ac:dyDescent="0.35">
      <c r="A57" s="63"/>
      <c r="B57" s="64"/>
      <c r="C57" s="65"/>
      <c r="D57" s="65"/>
      <c r="E57" s="65"/>
      <c r="F57" s="65"/>
    </row>
    <row r="58" spans="1:18" x14ac:dyDescent="0.35">
      <c r="A58" s="63"/>
      <c r="B58" s="64"/>
      <c r="C58" s="65"/>
      <c r="D58" s="65"/>
      <c r="E58" s="65"/>
      <c r="F58" s="65"/>
    </row>
    <row r="59" spans="1:18" x14ac:dyDescent="0.35">
      <c r="A59" s="63"/>
      <c r="B59" s="64"/>
      <c r="C59" s="65"/>
      <c r="D59" s="65"/>
      <c r="E59" s="65"/>
      <c r="F59" s="65"/>
    </row>
    <row r="60" spans="1:18" x14ac:dyDescent="0.35">
      <c r="A60" s="63"/>
      <c r="B60" s="64"/>
      <c r="C60" s="65"/>
      <c r="D60" s="65"/>
      <c r="E60" s="65"/>
      <c r="F60" s="65"/>
      <c r="G60" s="67"/>
    </row>
    <row r="61" spans="1:18" x14ac:dyDescent="0.35">
      <c r="A61" s="63"/>
      <c r="B61" s="64"/>
      <c r="C61" s="65"/>
      <c r="D61" s="65"/>
      <c r="E61" s="65"/>
      <c r="F61" s="65"/>
    </row>
    <row r="62" spans="1:18" x14ac:dyDescent="0.35">
      <c r="A62" s="63"/>
      <c r="B62" s="64"/>
      <c r="C62" s="65"/>
      <c r="D62" s="65"/>
      <c r="E62" s="65"/>
      <c r="F62" s="65"/>
      <c r="Q62" s="68"/>
    </row>
    <row r="63" spans="1:18" x14ac:dyDescent="0.35">
      <c r="A63" s="63"/>
      <c r="B63" s="64"/>
      <c r="C63" s="65"/>
      <c r="D63" s="65"/>
      <c r="E63" s="65"/>
      <c r="F63" s="65"/>
    </row>
    <row r="64" spans="1:18" x14ac:dyDescent="0.35">
      <c r="A64" s="63"/>
      <c r="B64" s="64"/>
      <c r="C64" s="65"/>
      <c r="D64" s="65"/>
      <c r="E64" s="65"/>
      <c r="F64" s="65"/>
    </row>
    <row r="65" spans="1:6" x14ac:dyDescent="0.35">
      <c r="A65" s="63"/>
      <c r="B65" s="64"/>
      <c r="C65" s="65"/>
      <c r="D65" s="65"/>
      <c r="E65" s="65"/>
      <c r="F65" s="65"/>
    </row>
    <row r="66" spans="1:6" x14ac:dyDescent="0.35">
      <c r="A66" s="63"/>
      <c r="B66" s="64"/>
      <c r="C66" s="65"/>
      <c r="D66" s="65"/>
      <c r="E66" s="65"/>
      <c r="F66" s="65"/>
    </row>
    <row r="67" spans="1:6" x14ac:dyDescent="0.35">
      <c r="A67" s="63"/>
      <c r="B67" s="64"/>
      <c r="C67" s="65"/>
      <c r="D67" s="65"/>
      <c r="E67" s="65"/>
      <c r="F67" s="65"/>
    </row>
    <row r="68" spans="1:6" x14ac:dyDescent="0.35">
      <c r="A68" s="63"/>
      <c r="B68" s="64"/>
      <c r="C68" s="65"/>
      <c r="D68" s="65"/>
      <c r="E68" s="65"/>
      <c r="F68" s="65"/>
    </row>
    <row r="69" spans="1:6" x14ac:dyDescent="0.35">
      <c r="A69" s="63"/>
      <c r="B69" s="64"/>
      <c r="C69" s="65"/>
      <c r="D69" s="65"/>
      <c r="E69" s="65"/>
      <c r="F69" s="65"/>
    </row>
    <row r="70" spans="1:6" x14ac:dyDescent="0.35">
      <c r="A70" s="63"/>
      <c r="B70" s="64"/>
      <c r="C70" s="65"/>
      <c r="D70" s="65"/>
      <c r="E70" s="65"/>
      <c r="F70" s="65"/>
    </row>
    <row r="71" spans="1:6" x14ac:dyDescent="0.35">
      <c r="A71" s="63"/>
      <c r="B71" s="64"/>
      <c r="C71" s="65"/>
      <c r="D71" s="65"/>
      <c r="E71" s="65"/>
      <c r="F71" s="65"/>
    </row>
    <row r="72" spans="1:6" x14ac:dyDescent="0.35">
      <c r="A72" s="63"/>
      <c r="B72" s="64"/>
      <c r="C72" s="65"/>
      <c r="D72" s="65"/>
      <c r="E72" s="65"/>
      <c r="F72" s="65"/>
    </row>
    <row r="73" spans="1:6" x14ac:dyDescent="0.35">
      <c r="A73" s="63"/>
      <c r="B73" s="64"/>
      <c r="C73" s="65"/>
      <c r="D73" s="65"/>
      <c r="E73" s="65"/>
      <c r="F73" s="65"/>
    </row>
    <row r="74" spans="1:6" x14ac:dyDescent="0.35">
      <c r="A74" s="63"/>
      <c r="B74" s="64"/>
      <c r="C74" s="65"/>
      <c r="D74" s="65"/>
      <c r="E74" s="65"/>
      <c r="F74" s="65"/>
    </row>
    <row r="75" spans="1:6" x14ac:dyDescent="0.35">
      <c r="A75" s="63"/>
      <c r="B75" s="64"/>
      <c r="C75" s="65"/>
      <c r="D75" s="65"/>
      <c r="E75" s="65"/>
      <c r="F75" s="65"/>
    </row>
    <row r="76" spans="1:6" x14ac:dyDescent="0.35">
      <c r="A76" s="63"/>
      <c r="B76" s="64"/>
      <c r="C76" s="65"/>
      <c r="D76" s="65"/>
      <c r="E76" s="65"/>
      <c r="F76" s="65"/>
    </row>
  </sheetData>
  <mergeCells count="6">
    <mergeCell ref="A1:G1"/>
    <mergeCell ref="A2:A3"/>
    <mergeCell ref="B2:B3"/>
    <mergeCell ref="C2:C3"/>
    <mergeCell ref="D2:F2"/>
    <mergeCell ref="G2:G3"/>
  </mergeCells>
  <pageMargins left="0.23622047244094491" right="0.23622047244094491" top="0.74803149606299213" bottom="0.74803149606299213" header="0.31496062992125984" footer="0.31496062992125984"/>
  <pageSetup paperSize="5" scale="73" fitToHeight="0" orientation="portrait" r:id="rId1"/>
  <rowBreaks count="1" manualBreakCount="1">
    <brk id="42" max="9"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
  <sheetViews>
    <sheetView workbookViewId="0">
      <selection activeCell="E1" sqref="E1"/>
    </sheetView>
  </sheetViews>
  <sheetFormatPr baseColWidth="10" defaultRowHeight="15" x14ac:dyDescent="0.25"/>
  <cols>
    <col min="2" max="2" width="72.42578125" customWidth="1"/>
  </cols>
  <sheetData>
    <row r="1" spans="2:2" ht="187.5" customHeight="1" x14ac:dyDescent="0.25">
      <c r="B1" s="5" t="s">
        <v>48</v>
      </c>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12"/>
  <sheetViews>
    <sheetView tabSelected="1" workbookViewId="0">
      <selection activeCell="F8" sqref="F8"/>
    </sheetView>
  </sheetViews>
  <sheetFormatPr baseColWidth="10" defaultRowHeight="15" x14ac:dyDescent="0.25"/>
  <cols>
    <col min="1" max="2" width="22.140625" customWidth="1"/>
    <col min="3" max="3" width="15" customWidth="1"/>
    <col min="4" max="4" width="14" customWidth="1"/>
    <col min="5" max="5" width="0" hidden="1" customWidth="1"/>
  </cols>
  <sheetData>
    <row r="1" spans="1:5" x14ac:dyDescent="0.25">
      <c r="A1" s="107"/>
      <c r="B1" s="107"/>
      <c r="C1" s="107"/>
      <c r="D1" s="107"/>
      <c r="E1" s="107"/>
    </row>
    <row r="2" spans="1:5" x14ac:dyDescent="0.25">
      <c r="A2" s="107"/>
      <c r="B2" s="107"/>
      <c r="C2" s="107"/>
      <c r="D2" s="107"/>
      <c r="E2" s="107"/>
    </row>
    <row r="3" spans="1:5" x14ac:dyDescent="0.25">
      <c r="A3" s="107"/>
      <c r="B3" s="107"/>
      <c r="C3" s="107"/>
      <c r="D3" s="107"/>
      <c r="E3" s="107"/>
    </row>
    <row r="4" spans="1:5" x14ac:dyDescent="0.25">
      <c r="A4" s="107"/>
      <c r="B4" s="107"/>
      <c r="C4" s="107"/>
      <c r="D4" s="107"/>
      <c r="E4" s="107"/>
    </row>
    <row r="5" spans="1:5" ht="15.75" x14ac:dyDescent="0.25">
      <c r="A5" s="109" t="s">
        <v>97</v>
      </c>
      <c r="B5" s="109"/>
      <c r="C5" s="109"/>
      <c r="D5" s="109"/>
      <c r="E5" s="109"/>
    </row>
    <row r="6" spans="1:5" ht="15.75" x14ac:dyDescent="0.25">
      <c r="A6" s="108" t="s">
        <v>31</v>
      </c>
      <c r="B6" s="108"/>
      <c r="C6" s="108"/>
      <c r="D6" s="108"/>
      <c r="E6" s="108"/>
    </row>
    <row r="7" spans="1:5" ht="37.5" customHeight="1" x14ac:dyDescent="0.25">
      <c r="A7" s="7"/>
      <c r="B7" s="8" t="s">
        <v>29</v>
      </c>
      <c r="C7" s="8" t="s">
        <v>68</v>
      </c>
      <c r="D7" s="8" t="s">
        <v>32</v>
      </c>
      <c r="E7" s="8" t="s">
        <v>36</v>
      </c>
    </row>
    <row r="8" spans="1:5" ht="15.75" x14ac:dyDescent="0.25">
      <c r="A8" s="4" t="s">
        <v>33</v>
      </c>
      <c r="B8" s="1">
        <f>'26.1'!J7</f>
        <v>82</v>
      </c>
      <c r="C8" s="1">
        <f>'26.1'!K7</f>
        <v>0</v>
      </c>
      <c r="D8" s="1">
        <f>'26.1'!L7</f>
        <v>5</v>
      </c>
      <c r="E8" s="6">
        <f>SUM(B8+B9+B10)</f>
        <v>444</v>
      </c>
    </row>
    <row r="9" spans="1:5" ht="15.75" x14ac:dyDescent="0.25">
      <c r="A9" s="3" t="s">
        <v>35</v>
      </c>
      <c r="B9" s="1">
        <f>'26.1'!I8</f>
        <v>6</v>
      </c>
      <c r="C9" s="1">
        <f>'26.1'!K8</f>
        <v>0</v>
      </c>
      <c r="D9" s="1">
        <f>'26.1'!L8</f>
        <v>0</v>
      </c>
      <c r="E9" s="6">
        <f>SUM(C8+C9+C10)</f>
        <v>0</v>
      </c>
    </row>
    <row r="10" spans="1:5" ht="15.75" x14ac:dyDescent="0.25">
      <c r="A10" s="9" t="s">
        <v>34</v>
      </c>
      <c r="B10" s="1">
        <f>'26.1'!I9</f>
        <v>356</v>
      </c>
      <c r="C10" s="1">
        <f>'26.1'!K9</f>
        <v>0</v>
      </c>
      <c r="D10" s="1">
        <f>'26.1'!L9</f>
        <v>2</v>
      </c>
      <c r="E10" s="6">
        <f>SUM(B10:D10)</f>
        <v>358</v>
      </c>
    </row>
    <row r="11" spans="1:5" x14ac:dyDescent="0.25">
      <c r="B11" s="14"/>
      <c r="C11" s="14"/>
      <c r="D11" s="14"/>
      <c r="E11" s="15"/>
    </row>
    <row r="12" spans="1:5" x14ac:dyDescent="0.25">
      <c r="C12" s="2">
        <f>SUM(C8:C11)</f>
        <v>0</v>
      </c>
    </row>
  </sheetData>
  <mergeCells count="3">
    <mergeCell ref="A1:E4"/>
    <mergeCell ref="A6:E6"/>
    <mergeCell ref="A5:E5"/>
  </mergeCells>
  <printOptions horizontalCentered="1"/>
  <pageMargins left="0.70866141732283472" right="0.70866141732283472" top="1.3385826771653544" bottom="0.74803149606299213" header="0.31496062992125984" footer="0.31496062992125984"/>
  <pageSetup fitToWidth="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26.1</vt:lpstr>
      <vt:lpstr>formulas</vt:lpstr>
      <vt:lpstr>26.2</vt:lpstr>
      <vt:lpstr>'26.1'!Área_de_impresión</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Genesis Hapuc Campos</dc:creator>
  <cp:lastModifiedBy>Yolanda Castañeda</cp:lastModifiedBy>
  <cp:lastPrinted>2025-01-10T21:46:43Z</cp:lastPrinted>
  <dcterms:created xsi:type="dcterms:W3CDTF">2018-02-19T14:54:44Z</dcterms:created>
  <dcterms:modified xsi:type="dcterms:W3CDTF">2025-12-12T19:24:07Z</dcterms:modified>
</cp:coreProperties>
</file>