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EPTO. DE PLANIFICACION Y EVALUACION\19-20-21-22-23-24-25 -2026\TRANSPARENCIA-ANTAI Y DATOS ABIERTOS\2025\DOC. DATOS ABIERTOS 2025\RESULTOSY NEGADA\12.-DICIEMBRE\"/>
    </mc:Choice>
  </mc:AlternateContent>
  <bookViews>
    <workbookView xWindow="0" yWindow="0" windowWidth="24000" windowHeight="11025"/>
  </bookViews>
  <sheets>
    <sheet name="26.1" sheetId="2" r:id="rId1"/>
    <sheet name="formulas" sheetId="4" state="hidden" r:id="rId2"/>
    <sheet name="26.2" sheetId="3" r:id="rId3"/>
  </sheets>
  <definedNames>
    <definedName name="_xlnm.Print_Area" localSheetId="0">'26.1'!$A$1:$J$56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9" i="2" l="1"/>
  <c r="D10" i="3" s="1"/>
  <c r="J9" i="2"/>
  <c r="K9" i="2"/>
  <c r="I9" i="2"/>
  <c r="B10" i="3" s="1"/>
  <c r="K7" i="2"/>
  <c r="C8" i="3"/>
  <c r="L7" i="2"/>
  <c r="D8" i="3" s="1"/>
  <c r="L8" i="2"/>
  <c r="D9" i="3"/>
  <c r="K8" i="2"/>
  <c r="C9" i="3"/>
  <c r="J8" i="2"/>
  <c r="J7" i="2"/>
  <c r="B8" i="3" s="1"/>
  <c r="I8" i="2"/>
  <c r="B9" i="3" s="1"/>
  <c r="I7" i="2"/>
  <c r="C10" i="3"/>
  <c r="C12" i="3"/>
  <c r="E10" i="3" l="1"/>
  <c r="E9" i="3"/>
  <c r="E8" i="3"/>
</calcChain>
</file>

<file path=xl/sharedStrings.xml><?xml version="1.0" encoding="utf-8"?>
<sst xmlns="http://schemas.openxmlformats.org/spreadsheetml/2006/main" count="109" uniqueCount="98">
  <si>
    <t>Observaciones</t>
  </si>
  <si>
    <t>Resueltas</t>
  </si>
  <si>
    <t>Certificado de Baliza</t>
  </si>
  <si>
    <t xml:space="preserve">Certificados de Captura y Simplificado </t>
  </si>
  <si>
    <t xml:space="preserve">Dolphine Safe </t>
  </si>
  <si>
    <t>Autorizaciones de Trasbordo</t>
  </si>
  <si>
    <t>Inspección a buques de servicio internacional con pabellón panameño</t>
  </si>
  <si>
    <t>Validaciones de permiso de pesca ribereña, palangre</t>
  </si>
  <si>
    <t>En tramite</t>
  </si>
  <si>
    <t>Autorización de Desembarque en Puerto no autorizado por licencia</t>
  </si>
  <si>
    <t>Autorización Desembarque de buque de servicio internacional en puerto panameño</t>
  </si>
  <si>
    <t>Autorización Desembarque de buque de servicio internacional en puerto no  panameño</t>
  </si>
  <si>
    <t>Autorización de trasbordo de buque de servicio internacional en puerto panameño</t>
  </si>
  <si>
    <t>Autorización de trasbordo de buque de servicio internacional en puerto no panameño</t>
  </si>
  <si>
    <t>Autorización de naves extranjeras en puerto panameño</t>
  </si>
  <si>
    <t>Solicitud de Zarpe de Pesca</t>
  </si>
  <si>
    <t>Certificado Estadísticos de Patudo</t>
  </si>
  <si>
    <t>Atención a Solicitudes</t>
  </si>
  <si>
    <t>Nº</t>
  </si>
  <si>
    <t xml:space="preserve"> Solicitudes presentadas</t>
  </si>
  <si>
    <t>Certificado de Posicionamiento</t>
  </si>
  <si>
    <t>Inventario a Locales Veda de Camarón</t>
  </si>
  <si>
    <t>Inventario a Locales Veda de Langosta</t>
  </si>
  <si>
    <t>Salvoconducto Veda de Camarón</t>
  </si>
  <si>
    <t>Salvoconducto Veda de Langosta</t>
  </si>
  <si>
    <t>Autorización de Tránsito o Viaje Crucero</t>
  </si>
  <si>
    <t>No objeción de Registro de Buques</t>
  </si>
  <si>
    <t>Solicitudes de Tramites</t>
  </si>
  <si>
    <t>Solicitudes de Certificaciones</t>
  </si>
  <si>
    <t xml:space="preserve">Solicitudes Resueltas </t>
  </si>
  <si>
    <t>Solicitudes de Inspección</t>
  </si>
  <si>
    <t xml:space="preserve">En cumplimiento del articulo 26 (Ley 6 de 2002)   </t>
  </si>
  <si>
    <t>Solicitudes en Tramite</t>
  </si>
  <si>
    <t>Certificaciones</t>
  </si>
  <si>
    <t>Tramites Varios</t>
  </si>
  <si>
    <t>Inspecciones</t>
  </si>
  <si>
    <t>Total</t>
  </si>
  <si>
    <t>Presentación de Recursos de Reconsideración</t>
  </si>
  <si>
    <t>Presentación de Recursos de Apelación</t>
  </si>
  <si>
    <t xml:space="preserve">Resolución de Cancelación y Modificación de Licencias Nacionales </t>
  </si>
  <si>
    <t>Elaboración de Oficios relacionados Contra la Seguridad Colectiva y Delitos Relacionados con Drogas.</t>
  </si>
  <si>
    <t>PRESENTADAS</t>
  </si>
  <si>
    <t xml:space="preserve">Resueltas </t>
  </si>
  <si>
    <t>No Admitidas</t>
  </si>
  <si>
    <t>Certificado Estadístico de Pez Espada</t>
  </si>
  <si>
    <t>Inspección Semestral de Naves</t>
  </si>
  <si>
    <t>Inspección de Importación de Redes</t>
  </si>
  <si>
    <t>Exportaciones de aleta de tiburón</t>
  </si>
  <si>
    <r>
      <rPr>
        <b/>
        <sz val="11"/>
        <color theme="1"/>
        <rFont val="Calibri"/>
        <family val="2"/>
        <scheme val="minor"/>
      </rPr>
      <t xml:space="preserve">Solicitudes presentadas </t>
    </r>
    <r>
      <rPr>
        <sz val="11"/>
        <color theme="1"/>
        <rFont val="Calibri"/>
        <family val="2"/>
        <scheme val="minor"/>
      </rPr>
      <t xml:space="preserve">=SUMA(C6+C7+C10+C11+C12+C13+C14+C15+C23+C24+C32+C33+C34+C35+C43+C47+C54+C52+C40+c41+C38+C39+C19)
</t>
    </r>
    <r>
      <rPr>
        <b/>
        <sz val="11"/>
        <color theme="1"/>
        <rFont val="Calibri"/>
        <family val="2"/>
        <scheme val="minor"/>
      </rPr>
      <t xml:space="preserve">Solicitudes resueltas </t>
    </r>
    <r>
      <rPr>
        <sz val="11"/>
        <color theme="1"/>
        <rFont val="Calibri"/>
        <family val="2"/>
        <scheme val="minor"/>
      </rPr>
      <t xml:space="preserve">=SUMA(C16+C17+C18+C20+C22+C25+C26+C27+C28+C29+C36+C30+C31)
</t>
    </r>
    <r>
      <rPr>
        <b/>
        <sz val="11"/>
        <color theme="1"/>
        <rFont val="Calibri"/>
        <family val="2"/>
        <scheme val="minor"/>
      </rPr>
      <t xml:space="preserve">No admitidas </t>
    </r>
    <r>
      <rPr>
        <sz val="11"/>
        <color theme="1"/>
        <rFont val="Calibri"/>
        <family val="2"/>
        <scheme val="minor"/>
      </rPr>
      <t xml:space="preserve">=SUMA(C8+C9+C53+C48+C57+C56+C42+C37+C44+C45+C46++c49+C50+C51+C52+C54+C55)
</t>
    </r>
  </si>
  <si>
    <t xml:space="preserve">Autorización  nueva para pescar en la Zona Especial de Protección Marina al Sistema SIEPA (Deportivo Turistico y Recreativo)  </t>
  </si>
  <si>
    <t xml:space="preserve">  ZEPM  Renovaciones ( Comercial  y Turistica)</t>
  </si>
  <si>
    <t xml:space="preserve">Carnets de pesca lacustre </t>
  </si>
  <si>
    <t xml:space="preserve">Licencia Anual de Extracción de Poliqueto  </t>
  </si>
  <si>
    <t>Solicitud de extracción de poliquetos</t>
  </si>
  <si>
    <t>Exportación de poliquetos</t>
  </si>
  <si>
    <t xml:space="preserve">Carné de Extractor de Poliqueto </t>
  </si>
  <si>
    <t>Carné de Pescador de Langosta y Pulpo</t>
  </si>
  <si>
    <t>Evaluación de globos de terrenos.</t>
  </si>
  <si>
    <t>Plano Sellados</t>
  </si>
  <si>
    <t xml:space="preserve">Extraccion de redes fantasmas </t>
  </si>
  <si>
    <t xml:space="preserve"> Licencia Internacional                                                                           </t>
  </si>
  <si>
    <t>Exportación de Conchas Negras, Almejas , Ostras, Calamares, Pulpos y langosta.</t>
  </si>
  <si>
    <t>Permiso Anual de Comercialización de Langosta.</t>
  </si>
  <si>
    <t>Atender los trámite de concesiones, Resoluciones de Prórrogas, solicitudes nuevas.</t>
  </si>
  <si>
    <t>Licencia de Pesca Nacional</t>
  </si>
  <si>
    <t>En Tramite</t>
  </si>
  <si>
    <t>Solicitudes Negadas</t>
  </si>
  <si>
    <t>Nuevas licencias de pesca de pequeña  escala y Renovaciones de licencias de pesca de pequeña escala (Ribereña)</t>
  </si>
  <si>
    <t>No se presentaron solicitudes</t>
  </si>
  <si>
    <t xml:space="preserve">                                                                                                                                                                                                                                  
</t>
  </si>
  <si>
    <t xml:space="preserve">Certificados de Oficio </t>
  </si>
  <si>
    <t>1+A4:G41</t>
  </si>
  <si>
    <t>Mes de noviembre  2025</t>
  </si>
  <si>
    <t>E+A1:G16n cumplimiento del articulo 26 (Ley 6 de 2002)           DICIEMBRE DE  2025</t>
  </si>
  <si>
    <t>Durante este mes ingresaron 7 tramites Los cuales fueron resueltos en su totalidad.
Detallamos a continuación.
6 trámites de actividades relacionadas la pesa( 5 de carga refrigerada y 1 tanquero).
1 de captura de Red de cerco que ingresa como nuevo registro.</t>
  </si>
  <si>
    <t xml:space="preserve">Durante el mes de diciembre se recibieron (60) solictudes de renovaciones de Licencias de pesca de pequeña escala para Panamá centro.                                                                                                                                                                         Renovación y Nuevas  licencias nacionales de pequeña escala para la región de Panamá centro y regionales, las cuales fueron emitidas y entregada a los propietarios.                                                                                                                      </t>
  </si>
  <si>
    <t>En el mes de Diciembre no se dio ninguna LIcencia Anual de extraccion de Poliquetos.</t>
  </si>
  <si>
    <t>En el mes de Diciembre no se tramito ninguna renovación.</t>
  </si>
  <si>
    <t>En el mes de Diciembre se tramito ninguna renovación.</t>
  </si>
  <si>
    <t>1. Mediante Nota DGOM/777/2025 de 9 de diciembre del 2025 se responde el Oficio No.SPA 5198 de 17 de noviembre de 2025,  procedente Personería Municipal del Distrito de Antón, Provincia de Coclé, Ministerio Público.</t>
  </si>
  <si>
    <t>Se presentaron ocho (8) notas de los trámite de concesione: Desglosadas:ocho (8) fueron resueltas.</t>
  </si>
  <si>
    <t xml:space="preserve">1. Se responde el Oficio No.15761 de 26 de noviembre de 2025 procedente de la Sección de Atención Primaria, Fiscalía Regional de la Provincia de Herrera, Ministerio Público, mediante Certificación No.048-2025 con referencia DGOMI/770/2025 de 3 de diciembre de 2025.
2. Se responde el Oficio No.15762 de 26 de noviembre de 2025 procedente de la Sección de Atención Primaria, Fiscalía Regional de la Provincia de Herrera, Ministerio Público, mediante Certificación No.049-2025 con referencia DGOMI/771/2025 de 3 de diciembre de 2025.
3. Se responde Oficio SPA-No.2817 Carpetilla No.202500085436 de 2 de diciembre de 2025 procedente de la Sección Primera de Delitos Contra El Patrimonio Económico (Hurto y Otros), Fiscalía de Veraguas, Ministerio Público, mediante Certificación No.050-2025 con referencia DGOMI/772/2025 de 3 de diciembre de 2025.
4. Se responde Oficio SPA-No.2860, Carpetilla No.202500088452 de 4 de diciembre de 2025 procedente de la Sección Primera de Delitos Contra El Patrimonio Económico (Hurto y Otros), Fiscalía de Veraguas, Ministerio Público, mediante Certificación No.051-2025 con referencia DGOMI/774/2025 de 4 de diciembre de 2025.
5. Se responde el Oficio No.6260 de 1 de diciembre de 2025 recibido por esta Autoridad,  procedente de la Fiscalía Delegada Especializada en Delitos Relacionado con Drogas de Coclé y Veraguas, Ministerio Público, mediante Certificación No.052-2025 con referencia DGOMI/786/2025 de 19 de diciembre de 2025.
6. Se responde Oficio SPA-No.2902 de 11 de diciembre de 2025 procedente de la Sección Primera de Delitos Contra El Patrimonio Económico, Provincia de Veraguas, Ministerio Público, mediante Certificación No.053-2025 con referencia DGOMI/787/2025 de 19 de diciembre de 2025.
7. Se responde Oficio SPA-No.2904 de 11 de diciembre de 2025 procedente de la Sección Primera de Delitos Contra El Patrimonio Económico, Provincia de Veraguas, Ministerio Público, mediante Certificación No.054-2025 con referencia DGOMI/788/2025 de 19 de diciembre de 2025.
8. Se responde el Oficio No.16678 de 17 de diciembre de 2025 procedente de la Sección de Atención Primaria, Fiscalía Regional de Herrera, Ministerio Público, mediante Certificación No.055-2025 con referencia DGOMI/789/2025 de 19 de diciembre de 2025.
9. Se responde el Oficio No.SPA 5138 de 13 de noviembre de 2025 procedente de la Personería Municipal del Distrito de Antón, Provincia de Coclé, Ministerio Público, mediante Certificación No.056-2025 con referencia DGOMI/790/2025 de 19 de diciembre de 2025.
10. Se responde el Oficio No.11,261 de 24 de noviembre de 2025 procedente de la Fiscalía Especializada en Delitos Relacionados con Drogas, Sección de Investigación y Seguimiento de Causas, Ministerio Público, mediante Certificación No.058-2025 con referencia DGOMI/796/2025 de 22 de diciembre de 2025. 
</t>
  </si>
  <si>
    <t xml:space="preserve">1.Resolución DGOMI No.255-2025 de 12 de diciembre de 2025 por la cual se cancela la Licencia de Pesca Comercial de Servicio Internacional de Actividades Relacionadas con la Pesca al buque panameño denominado MARTA REEFER con IMO 9174701.
2. Resolución DGOMI No.301-2025 de 26 de diciembre de 2025 por la cual se otorga Licencia de Pesca Comercial de Servicio Internacional de Captura al buque panameño ALESHKA con IMO 8415897.
3. Resolución  DGOMI No.302-2025. de 30 de diciembre de 2025 por la cual se cancela la Licencia de Pesca con Palangre No.PAL-6068 al buque panameño LA VICTORIA, por cambio de propietario y otorga Licencia de Pesca con Palangre PAL-6068-A.
</t>
  </si>
  <si>
    <t>No Se realizó extracciòn de redes fantasmas.</t>
  </si>
  <si>
    <t>De las tres(3) resueltas corresponde a meses anteriores.</t>
  </si>
  <si>
    <t xml:space="preserve">Las (6) solicitudes presentada en el mes de diciembre, y una (1) resuelta ya que pago la evaluación y los cuatro (4) en trámite no ha realizado pagos. </t>
  </si>
  <si>
    <t>Licencia de actividades conexa a la pesca o a la acuicultura para activades de comercializacion de peces y camarones.</t>
  </si>
  <si>
    <t xml:space="preserve">En el mes de diciembre 2025 se presentaron (1) solicitudes de Licencias de actividades conexa a la pesca o a la acuicultura, las licencias fueron tramitadas y entregadas. </t>
  </si>
  <si>
    <t xml:space="preserve">En el mes de diciembre no se dio ninguna exportacion de concha negra, almeja, calamar. </t>
  </si>
  <si>
    <t xml:space="preserve">Licencia de actividades conexa a la pesca o a la acuicultura para activades de comercializacion Concha Negra , Almejas, Ostras, Calamares y Pulpos, </t>
  </si>
  <si>
    <t xml:space="preserve">En el mes de diciembre 2025 no se recibieron  licencias de conchas negras, almejas Ostras calamares y pulpos las licencias fueron tramitadas y entregadas. </t>
  </si>
  <si>
    <t>En el mes de diciembre no se tramito ninuna solicitud de licencia de actividad conexa a la presca o a la acuicultura</t>
  </si>
  <si>
    <t>Durante el mes de diciembre no se solicitud ningun carnet de pescador de langosta y pulpos.</t>
  </si>
  <si>
    <t>En el mes de diciembre no se presento ninguna solicitud de Extractor de Poliquetos</t>
  </si>
  <si>
    <t>Durante el mes de diciembre no se solicito  exportación (de Poliquetos.</t>
  </si>
  <si>
    <t>En el mes de diciembre  no se dio niguna solicitud  extraccion de Poliquetos.</t>
  </si>
  <si>
    <t xml:space="preserve">Durante el mes de diciembre se recibieron (20) solictudes de Licencias nacionales para Panamá centro de renovaciones.                                                                                                                                                                  Renovación y emisión de licencias nacionales para la región de Panamá centro, renovado e impreso en sede central: 7 la cual fueron  entregadas a los propietarios.                                                                                                                                                                                                              </t>
  </si>
  <si>
    <t xml:space="preserve">.   Durante el mes de diciembre no se solicito ninguna autorizacion para pescar en la Zona Especial.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</si>
</sst>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C0A]General"/>
  </numFmts>
  <fonts count="21" x14ac:knownFonts="1">
    <font>
      <sz val="11"/>
      <color theme="1"/>
      <name val="Calibri"/>
      <family val="2"/>
      <scheme val="minor"/>
    </font>
    <font>
      <b/>
      <sz val="12"/>
      <color theme="1"/>
      <name val="Arial"/>
      <family val="2"/>
    </font>
    <font>
      <sz val="12"/>
      <color theme="1"/>
      <name val="Arial"/>
      <family val="2"/>
    </font>
    <font>
      <sz val="12"/>
      <name val="Arial"/>
      <family val="2"/>
    </font>
    <font>
      <b/>
      <sz val="11"/>
      <color theme="1"/>
      <name val="Calibri"/>
      <family val="2"/>
      <scheme val="minor"/>
    </font>
    <font>
      <b/>
      <sz val="12"/>
      <color theme="0"/>
      <name val="Arial"/>
      <family val="2"/>
    </font>
    <font>
      <sz val="10"/>
      <name val="Arial"/>
      <family val="2"/>
    </font>
    <font>
      <sz val="11"/>
      <color theme="0"/>
      <name val="Calibri"/>
      <family val="2"/>
      <scheme val="minor"/>
    </font>
    <font>
      <sz val="11"/>
      <color rgb="FF000000"/>
      <name val="Calibri"/>
      <family val="2"/>
    </font>
    <font>
      <sz val="12"/>
      <color theme="1" tint="4.9989318521683403E-2"/>
      <name val="Arial"/>
      <family val="2"/>
    </font>
    <font>
      <sz val="12"/>
      <color rgb="FF0D0D0D"/>
      <name val="Arial"/>
      <family val="2"/>
    </font>
    <font>
      <sz val="18"/>
      <name val="Arial"/>
      <family val="2"/>
    </font>
    <font>
      <sz val="18"/>
      <color theme="1"/>
      <name val="Arial"/>
      <family val="2"/>
    </font>
    <font>
      <b/>
      <sz val="18"/>
      <name val="Arial"/>
      <family val="2"/>
    </font>
    <font>
      <sz val="14"/>
      <name val="Arial"/>
      <family val="2"/>
    </font>
    <font>
      <sz val="14"/>
      <color theme="1"/>
      <name val="Arial"/>
      <family val="2"/>
    </font>
    <font>
      <sz val="12"/>
      <color rgb="FFFF0000"/>
      <name val="Arial"/>
      <family val="2"/>
    </font>
    <font>
      <b/>
      <sz val="14"/>
      <color theme="0"/>
      <name val="Arial"/>
      <family val="2"/>
    </font>
    <font>
      <sz val="14"/>
      <color theme="0"/>
      <name val="Arial"/>
      <family val="2"/>
    </font>
    <font>
      <i/>
      <sz val="14"/>
      <name val="Arial"/>
      <family val="2"/>
    </font>
    <font>
      <sz val="12"/>
      <color theme="1" tint="0.34998626667073579"/>
      <name val="Arial"/>
      <family val="2"/>
    </font>
  </fonts>
  <fills count="10">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00"/>
        <bgColor indexed="64"/>
      </patternFill>
    </fill>
    <fill>
      <patternFill patternType="solid">
        <fgColor theme="5" tint="0.39997558519241921"/>
        <bgColor indexed="64"/>
      </patternFill>
    </fill>
    <fill>
      <patternFill patternType="solid">
        <fgColor rgb="FF00B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6" fillId="0" borderId="0"/>
    <xf numFmtId="164" fontId="8" fillId="0" borderId="0"/>
    <xf numFmtId="0" fontId="6" fillId="0" borderId="0"/>
  </cellStyleXfs>
  <cellXfs count="110">
    <xf numFmtId="0" fontId="0" fillId="0" borderId="0" xfId="0"/>
    <xf numFmtId="1" fontId="2" fillId="0" borderId="1" xfId="0" applyNumberFormat="1" applyFont="1" applyBorder="1" applyAlignment="1">
      <alignment horizontal="center" vertical="center"/>
    </xf>
    <xf numFmtId="1" fontId="0" fillId="0" borderId="0" xfId="0" applyNumberFormat="1"/>
    <xf numFmtId="0" fontId="2" fillId="2" borderId="1" xfId="0" applyFont="1" applyFill="1" applyBorder="1" applyAlignment="1">
      <alignment horizontal="left"/>
    </xf>
    <xf numFmtId="0" fontId="2" fillId="3" borderId="1" xfId="0" applyFont="1" applyFill="1" applyBorder="1" applyAlignment="1">
      <alignment horizontal="left"/>
    </xf>
    <xf numFmtId="0" fontId="0" fillId="0" borderId="0" xfId="0" applyAlignment="1">
      <alignment wrapText="1"/>
    </xf>
    <xf numFmtId="1" fontId="1" fillId="0" borderId="1" xfId="0" applyNumberFormat="1" applyFont="1" applyBorder="1" applyAlignment="1">
      <alignment horizontal="center"/>
    </xf>
    <xf numFmtId="0" fontId="5" fillId="5" borderId="1" xfId="0" applyFont="1" applyFill="1" applyBorder="1" applyAlignment="1">
      <alignment horizontal="center" vertical="center"/>
    </xf>
    <xf numFmtId="0" fontId="5" fillId="5" borderId="1" xfId="0" applyFont="1" applyFill="1" applyBorder="1" applyAlignment="1">
      <alignment horizontal="center" wrapText="1"/>
    </xf>
    <xf numFmtId="0" fontId="3" fillId="6" borderId="1" xfId="0" applyFont="1" applyFill="1" applyBorder="1" applyAlignment="1">
      <alignment horizontal="left"/>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1" xfId="0" applyFont="1" applyFill="1" applyBorder="1" applyAlignment="1">
      <alignment horizontal="left" vertical="center"/>
    </xf>
    <xf numFmtId="1" fontId="0" fillId="0" borderId="0" xfId="0" applyNumberFormat="1" applyAlignment="1">
      <alignment horizontal="center"/>
    </xf>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4"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vertical="center" wrapText="1"/>
    </xf>
    <xf numFmtId="0" fontId="2" fillId="4" borderId="4" xfId="0" applyFont="1" applyFill="1" applyBorder="1" applyAlignment="1">
      <alignment horizontal="left" vertical="center" wrapText="1"/>
    </xf>
    <xf numFmtId="0" fontId="2" fillId="4" borderId="1" xfId="1"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 xfId="1" applyFont="1" applyFill="1" applyBorder="1" applyAlignment="1">
      <alignment horizontal="left" vertical="center" wrapText="1"/>
    </xf>
    <xf numFmtId="1"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3" applyFont="1" applyFill="1" applyBorder="1" applyAlignment="1" applyProtection="1">
      <alignment horizontal="center" vertical="center" wrapText="1"/>
      <protection locked="0"/>
    </xf>
    <xf numFmtId="0" fontId="3" fillId="4" borderId="3" xfId="0" applyFont="1" applyFill="1" applyBorder="1" applyAlignment="1">
      <alignment horizontal="center" vertical="center"/>
    </xf>
    <xf numFmtId="0" fontId="11" fillId="4" borderId="0" xfId="0" applyFont="1" applyFill="1"/>
    <xf numFmtId="0" fontId="11" fillId="4" borderId="0" xfId="0" applyFont="1" applyFill="1" applyAlignment="1">
      <alignment horizontal="center" vertical="center"/>
    </xf>
    <xf numFmtId="0" fontId="11" fillId="0" borderId="0" xfId="0" applyFont="1" applyFill="1"/>
    <xf numFmtId="0" fontId="13" fillId="0" borderId="1" xfId="0" applyFont="1" applyFill="1" applyBorder="1" applyAlignment="1">
      <alignment horizontal="center"/>
    </xf>
    <xf numFmtId="0" fontId="13" fillId="0" borderId="1" xfId="0" applyFont="1" applyFill="1" applyBorder="1" applyAlignment="1">
      <alignment horizontal="center" wrapText="1"/>
    </xf>
    <xf numFmtId="0" fontId="11" fillId="0" borderId="0" xfId="0" applyFont="1" applyFill="1" applyBorder="1"/>
    <xf numFmtId="0" fontId="11" fillId="4" borderId="1" xfId="0" applyFont="1" applyFill="1" applyBorder="1" applyAlignment="1">
      <alignment horizontal="center" vertical="center"/>
    </xf>
    <xf numFmtId="0" fontId="13" fillId="7" borderId="2" xfId="0" applyFont="1" applyFill="1" applyBorder="1" applyAlignment="1">
      <alignment horizontal="left"/>
    </xf>
    <xf numFmtId="1" fontId="11" fillId="4" borderId="2" xfId="0" applyNumberFormat="1" applyFont="1" applyFill="1" applyBorder="1" applyAlignment="1">
      <alignment horizontal="center"/>
    </xf>
    <xf numFmtId="1" fontId="11" fillId="4" borderId="1" xfId="0" applyNumberFormat="1" applyFont="1" applyFill="1" applyBorder="1" applyAlignment="1">
      <alignment horizontal="center"/>
    </xf>
    <xf numFmtId="0" fontId="11" fillId="4" borderId="0" xfId="0" applyFont="1" applyFill="1" applyBorder="1"/>
    <xf numFmtId="0" fontId="13" fillId="9" borderId="2" xfId="0" applyFont="1" applyFill="1" applyBorder="1" applyAlignment="1">
      <alignment horizontal="left"/>
    </xf>
    <xf numFmtId="0" fontId="13" fillId="8" borderId="2" xfId="0" applyFont="1" applyFill="1" applyBorder="1" applyAlignment="1">
      <alignment horizontal="left"/>
    </xf>
    <xf numFmtId="0" fontId="13" fillId="4" borderId="0" xfId="0" applyFont="1" applyFill="1"/>
    <xf numFmtId="1" fontId="11" fillId="4" borderId="0" xfId="0" applyNumberFormat="1" applyFont="1" applyFill="1" applyBorder="1"/>
    <xf numFmtId="0" fontId="11" fillId="4" borderId="0" xfId="0" applyFont="1" applyFill="1" applyBorder="1" applyAlignment="1">
      <alignment horizontal="center" vertical="center"/>
    </xf>
    <xf numFmtId="0" fontId="11" fillId="4" borderId="0" xfId="0" applyFont="1" applyFill="1" applyAlignment="1">
      <alignment horizontal="center" wrapText="1"/>
    </xf>
    <xf numFmtId="0" fontId="11" fillId="4" borderId="0" xfId="0" applyFont="1" applyFill="1" applyAlignment="1">
      <alignment vertical="top"/>
    </xf>
    <xf numFmtId="0" fontId="11" fillId="4" borderId="0" xfId="0" applyFont="1" applyFill="1" applyAlignment="1">
      <alignment horizontal="left" wrapText="1"/>
    </xf>
    <xf numFmtId="0" fontId="13" fillId="4" borderId="0" xfId="0" applyFont="1" applyFill="1" applyAlignment="1">
      <alignment horizontal="center" vertical="center"/>
    </xf>
    <xf numFmtId="0" fontId="11" fillId="4" borderId="0" xfId="0" applyFont="1" applyFill="1" applyAlignment="1">
      <alignment horizontal="center" vertical="top"/>
    </xf>
    <xf numFmtId="0" fontId="11" fillId="0" borderId="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4" borderId="6" xfId="0" applyFont="1" applyFill="1" applyBorder="1" applyAlignment="1">
      <alignment horizontal="center" vertical="center"/>
    </xf>
    <xf numFmtId="0" fontId="11" fillId="4" borderId="0" xfId="0" applyFont="1" applyFill="1" applyBorder="1" applyAlignment="1">
      <alignment horizontal="left" vertical="center"/>
    </xf>
    <xf numFmtId="0" fontId="11" fillId="0" borderId="5" xfId="0" applyFont="1" applyBorder="1" applyAlignment="1">
      <alignment horizontal="left" vertical="center"/>
    </xf>
    <xf numFmtId="0" fontId="11" fillId="4" borderId="5" xfId="0" applyFont="1" applyFill="1" applyBorder="1" applyAlignment="1">
      <alignment horizontal="center" vertical="center"/>
    </xf>
    <xf numFmtId="0" fontId="11" fillId="0" borderId="5" xfId="0" applyFont="1" applyFill="1" applyBorder="1" applyAlignment="1">
      <alignment horizontal="center" vertical="center"/>
    </xf>
    <xf numFmtId="0" fontId="11" fillId="4" borderId="5" xfId="0" applyFont="1" applyFill="1" applyBorder="1" applyAlignment="1">
      <alignment horizontal="left" vertical="top" wrapText="1"/>
    </xf>
    <xf numFmtId="0" fontId="11" fillId="0" borderId="0" xfId="0" applyFont="1" applyBorder="1" applyAlignment="1">
      <alignment horizontal="left" vertical="center"/>
    </xf>
    <xf numFmtId="0" fontId="12" fillId="4" borderId="0" xfId="0" applyFont="1" applyFill="1" applyBorder="1" applyAlignment="1">
      <alignment horizontal="left" vertical="center" wrapText="1"/>
    </xf>
    <xf numFmtId="0" fontId="11" fillId="0" borderId="0" xfId="0" applyFont="1"/>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Fill="1" applyAlignment="1">
      <alignment horizontal="left" vertical="center"/>
    </xf>
    <xf numFmtId="0" fontId="11" fillId="0" borderId="0" xfId="0" applyFont="1" applyFill="1" applyAlignment="1">
      <alignment horizontal="left" vertical="top"/>
    </xf>
    <xf numFmtId="0" fontId="11" fillId="4" borderId="0" xfId="0" applyFont="1" applyFill="1" applyAlignment="1">
      <alignment horizontal="left" vertical="top" wrapText="1"/>
    </xf>
    <xf numFmtId="0" fontId="11" fillId="4" borderId="0" xfId="0" applyFont="1" applyFill="1" applyAlignment="1">
      <alignment horizontal="left" vertical="center"/>
    </xf>
    <xf numFmtId="0" fontId="14" fillId="4" borderId="0" xfId="0" applyFont="1" applyFill="1"/>
    <xf numFmtId="0" fontId="11" fillId="4" borderId="0" xfId="0" applyFont="1" applyFill="1" applyAlignment="1">
      <alignment wrapText="1"/>
    </xf>
    <xf numFmtId="0" fontId="3" fillId="0" borderId="1" xfId="0" applyFont="1" applyBorder="1" applyAlignment="1">
      <alignment horizontal="center" vertical="center"/>
    </xf>
    <xf numFmtId="0" fontId="2" fillId="4" borderId="8" xfId="0" applyFont="1" applyFill="1" applyBorder="1" applyAlignment="1">
      <alignment horizontal="center" vertical="center"/>
    </xf>
    <xf numFmtId="0" fontId="2" fillId="0" borderId="1" xfId="0" applyFont="1" applyBorder="1" applyAlignment="1">
      <alignment horizontal="left" vertical="top" wrapText="1"/>
    </xf>
    <xf numFmtId="0" fontId="2" fillId="4" borderId="1" xfId="0" applyFont="1" applyFill="1" applyBorder="1" applyAlignment="1">
      <alignment horizontal="left" vertical="center"/>
    </xf>
    <xf numFmtId="0" fontId="3" fillId="0" borderId="8" xfId="0" applyFont="1" applyFill="1" applyBorder="1" applyAlignment="1">
      <alignment horizontal="center" vertical="center"/>
    </xf>
    <xf numFmtId="1"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0" fillId="0" borderId="1" xfId="0" applyFont="1" applyFill="1" applyBorder="1" applyAlignment="1">
      <alignment horizontal="justify" vertical="center"/>
    </xf>
    <xf numFmtId="0" fontId="2" fillId="0" borderId="8" xfId="0" applyFont="1" applyFill="1" applyBorder="1" applyAlignment="1">
      <alignment horizontal="center" vertical="center"/>
    </xf>
    <xf numFmtId="0" fontId="2" fillId="0" borderId="1" xfId="0" applyFont="1" applyFill="1" applyBorder="1" applyAlignment="1">
      <alignment horizontal="left" vertical="top" wrapText="1"/>
    </xf>
    <xf numFmtId="0" fontId="16" fillId="0" borderId="1" xfId="0" applyFont="1" applyFill="1" applyBorder="1" applyAlignment="1">
      <alignment horizontal="center" vertical="center"/>
    </xf>
    <xf numFmtId="0" fontId="16" fillId="0" borderId="8" xfId="0" applyFont="1" applyFill="1" applyBorder="1" applyAlignment="1">
      <alignment horizontal="center" vertical="center"/>
    </xf>
    <xf numFmtId="0" fontId="18" fillId="5"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5" fillId="0" borderId="4"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19" fillId="0" borderId="1" xfId="0" applyFont="1" applyFill="1" applyBorder="1" applyAlignment="1">
      <alignment vertical="center" wrapText="1"/>
    </xf>
    <xf numFmtId="0" fontId="20"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4" borderId="0" xfId="0" applyFont="1" applyFill="1"/>
    <xf numFmtId="0" fontId="3" fillId="0" borderId="9" xfId="0" applyFont="1" applyFill="1" applyBorder="1" applyAlignment="1">
      <alignment horizontal="left" vertical="center" wrapText="1"/>
    </xf>
    <xf numFmtId="0" fontId="17" fillId="5" borderId="1" xfId="0" applyFont="1" applyFill="1" applyBorder="1" applyAlignment="1">
      <alignment horizont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1" xfId="0" applyFont="1" applyFill="1" applyBorder="1" applyAlignment="1">
      <alignment horizontal="left" vertical="center" wrapText="1"/>
    </xf>
    <xf numFmtId="0" fontId="17" fillId="5" borderId="3" xfId="0" applyFont="1" applyFill="1" applyBorder="1" applyAlignment="1">
      <alignment horizontal="left" vertical="center" wrapText="1"/>
    </xf>
    <xf numFmtId="0" fontId="18" fillId="5" borderId="1" xfId="0" applyFont="1" applyFill="1" applyBorder="1" applyAlignment="1">
      <alignment horizontal="center" vertical="center" wrapText="1"/>
    </xf>
    <xf numFmtId="0" fontId="18" fillId="5" borderId="1" xfId="0" applyFont="1" applyFill="1" applyBorder="1" applyAlignment="1">
      <alignment horizontal="center" vertical="center"/>
    </xf>
    <xf numFmtId="0" fontId="7" fillId="5" borderId="0" xfId="0" applyFont="1" applyFill="1" applyAlignment="1">
      <alignment horizontal="center"/>
    </xf>
    <xf numFmtId="0" fontId="5" fillId="5" borderId="1" xfId="0" applyFont="1" applyFill="1" applyBorder="1" applyAlignment="1">
      <alignment horizontal="center"/>
    </xf>
    <xf numFmtId="14" fontId="5" fillId="5" borderId="1" xfId="0" applyNumberFormat="1" applyFont="1" applyFill="1" applyBorder="1" applyAlignment="1">
      <alignment horizontal="center"/>
    </xf>
  </cellXfs>
  <cellStyles count="4">
    <cellStyle name="Excel Built-in Normal" xfId="2"/>
    <cellStyle name="Normal" xfId="0" builtinId="0"/>
    <cellStyle name="Normal 3" xfId="1"/>
    <cellStyle name="Normal 4" xfId="3"/>
  </cellStyles>
  <dxfs count="0"/>
  <tableStyles count="0" defaultTableStyle="TableStyleMedium2" defaultPivotStyle="PivotStyleLight16"/>
  <colors>
    <mruColors>
      <color rgb="FFE28D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'26.2'!$A$8</c:f>
              <c:strCache>
                <c:ptCount val="1"/>
                <c:pt idx="0">
                  <c:v>Certificaciones</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'26.2'!$B$8:$D$8</c:f>
              <c:numCache>
                <c:formatCode>0</c:formatCode>
                <c:ptCount val="3"/>
                <c:pt idx="0">
                  <c:v>95</c:v>
                </c:pt>
                <c:pt idx="1">
                  <c:v>0</c:v>
                </c:pt>
                <c:pt idx="2">
                  <c:v>0</c:v>
                </c:pt>
              </c:numCache>
            </c:numRef>
          </c:val>
          <c:extLst xmlns:c16r2="http://schemas.microsoft.com/office/drawing/2015/06/chart">
            <c:ext xmlns:c16="http://schemas.microsoft.com/office/drawing/2014/chart" uri="{C3380CC4-5D6E-409C-BE32-E72D297353CC}">
              <c16:uniqueId val="{00000000-86CC-42C9-A28B-BE5C7096B5F4}"/>
            </c:ext>
          </c:extLst>
        </c:ser>
        <c:ser>
          <c:idx val="1"/>
          <c:order val="1"/>
          <c:tx>
            <c:strRef>
              <c:f>'26.2'!$A$9</c:f>
              <c:strCache>
                <c:ptCount val="1"/>
                <c:pt idx="0">
                  <c:v>Inspecciones</c:v>
                </c:pt>
              </c:strCache>
            </c:strRef>
          </c:tx>
          <c:spPr>
            <a:solidFill>
              <a:srgbClr val="92D050"/>
            </a:solidFill>
            <a:ln>
              <a:solidFill>
                <a:srgbClr val="FFFF00"/>
              </a:solidFill>
            </a:ln>
            <a:effectLst/>
            <a:sp3d>
              <a:contourClr>
                <a:srgbClr val="FFFF00"/>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'26.2'!$B$9:$D$9</c:f>
              <c:numCache>
                <c:formatCode>0</c:formatCode>
                <c:ptCount val="3"/>
                <c:pt idx="0">
                  <c:v>3</c:v>
                </c:pt>
                <c:pt idx="1">
                  <c:v>0</c:v>
                </c:pt>
                <c:pt idx="2">
                  <c:v>0</c:v>
                </c:pt>
              </c:numCache>
            </c:numRef>
          </c:val>
          <c:extLst xmlns:c16r2="http://schemas.microsoft.com/office/drawing/2015/06/chart">
            <c:ext xmlns:c16="http://schemas.microsoft.com/office/drawing/2014/chart" uri="{C3380CC4-5D6E-409C-BE32-E72D297353CC}">
              <c16:uniqueId val="{00000001-86CC-42C9-A28B-BE5C7096B5F4}"/>
            </c:ext>
          </c:extLst>
        </c:ser>
        <c:ser>
          <c:idx val="2"/>
          <c:order val="2"/>
          <c:tx>
            <c:strRef>
              <c:f>'26.2'!$A$10</c:f>
              <c:strCache>
                <c:ptCount val="1"/>
                <c:pt idx="0">
                  <c:v>Tramites Varios</c:v>
                </c:pt>
              </c:strCache>
            </c:strRef>
          </c:tx>
          <c:spPr>
            <a:solidFill>
              <a:schemeClr val="accent1">
                <a:lumMod val="75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'26.2'!$B$10:$D$10</c:f>
              <c:numCache>
                <c:formatCode>0</c:formatCode>
                <c:ptCount val="3"/>
                <c:pt idx="0">
                  <c:v>441</c:v>
                </c:pt>
                <c:pt idx="1">
                  <c:v>0</c:v>
                </c:pt>
                <c:pt idx="2">
                  <c:v>10</c:v>
                </c:pt>
              </c:numCache>
            </c:numRef>
          </c:val>
          <c:extLst xmlns:c16r2="http://schemas.microsoft.com/office/drawing/2015/06/chart">
            <c:ext xmlns:c16="http://schemas.microsoft.com/office/drawing/2014/chart" uri="{C3380CC4-5D6E-409C-BE32-E72D297353CC}">
              <c16:uniqueId val="{00000002-86CC-42C9-A28B-BE5C7096B5F4}"/>
            </c:ext>
          </c:extLst>
        </c:ser>
        <c:dLbls>
          <c:showLegendKey val="0"/>
          <c:showVal val="1"/>
          <c:showCatName val="0"/>
          <c:showSerName val="0"/>
          <c:showPercent val="0"/>
          <c:showBubbleSize val="0"/>
        </c:dLbls>
        <c:gapWidth val="150"/>
        <c:shape val="box"/>
        <c:axId val="-1952364672"/>
        <c:axId val="-1952355424"/>
        <c:axId val="0"/>
      </c:bar3DChart>
      <c:catAx>
        <c:axId val="-1952364672"/>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952355424"/>
        <c:crosses val="autoZero"/>
        <c:auto val="1"/>
        <c:lblAlgn val="ctr"/>
        <c:lblOffset val="100"/>
        <c:noMultiLvlLbl val="0"/>
      </c:catAx>
      <c:valAx>
        <c:axId val="-1952355424"/>
        <c:scaling>
          <c:orientation val="minMax"/>
        </c:scaling>
        <c:delete val="0"/>
        <c:axPos val="l"/>
        <c:majorGridlines>
          <c:spPr>
            <a:ln w="19050" cap="flat" cmpd="sng" algn="ctr">
              <a:solidFill>
                <a:schemeClr val="accent2"/>
              </a:solidFill>
              <a:prstDash val="solid"/>
              <a:miter lim="800000"/>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19523646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16</xdr:col>
      <xdr:colOff>291353</xdr:colOff>
      <xdr:row>7</xdr:row>
      <xdr:rowOff>257736</xdr:rowOff>
    </xdr:from>
    <xdr:to>
      <xdr:col>17</xdr:col>
      <xdr:colOff>533483</xdr:colOff>
      <xdr:row>8</xdr:row>
      <xdr:rowOff>33618</xdr:rowOff>
    </xdr:to>
    <xdr:pic>
      <xdr:nvPicPr>
        <xdr:cNvPr id="5"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40971" y="2935942"/>
          <a:ext cx="1004130" cy="168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309282</xdr:colOff>
      <xdr:row>5</xdr:row>
      <xdr:rowOff>253254</xdr:rowOff>
    </xdr:from>
    <xdr:to>
      <xdr:col>16</xdr:col>
      <xdr:colOff>515470</xdr:colOff>
      <xdr:row>6</xdr:row>
      <xdr:rowOff>23119</xdr:rowOff>
    </xdr:to>
    <xdr:pic>
      <xdr:nvPicPr>
        <xdr:cNvPr id="6" name="Imagen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296900" y="2147048"/>
          <a:ext cx="968188" cy="16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190127</xdr:rowOff>
    </xdr:to>
    <xdr:pic>
      <xdr:nvPicPr>
        <xdr:cNvPr id="7" name="Imagen 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2559" y="190500"/>
          <a:ext cx="0" cy="190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295274</xdr:colOff>
      <xdr:row>10</xdr:row>
      <xdr:rowOff>152400</xdr:rowOff>
    </xdr:from>
    <xdr:to>
      <xdr:col>3</xdr:col>
      <xdr:colOff>638175</xdr:colOff>
      <xdr:row>28</xdr:row>
      <xdr:rowOff>133350</xdr:rowOff>
    </xdr:to>
    <xdr:graphicFrame macro="">
      <xdr:nvGraphicFramePr>
        <xdr:cNvPr id="3" name="Gráfico 2">
          <a:extLst>
            <a:ext uri="{FF2B5EF4-FFF2-40B4-BE49-F238E27FC236}">
              <a16:creationId xmlns:a16="http://schemas.microsoft.com/office/drawing/2014/main" xmlns=""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0</xdr:row>
      <xdr:rowOff>85725</xdr:rowOff>
    </xdr:from>
    <xdr:to>
      <xdr:col>1</xdr:col>
      <xdr:colOff>1457325</xdr:colOff>
      <xdr:row>3</xdr:row>
      <xdr:rowOff>56644</xdr:rowOff>
    </xdr:to>
    <xdr:pic>
      <xdr:nvPicPr>
        <xdr:cNvPr id="7" name="Imagen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85725"/>
          <a:ext cx="2609850" cy="5424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6"/>
  <sheetViews>
    <sheetView tabSelected="1" zoomScale="85" zoomScaleNormal="85" zoomScaleSheetLayoutView="85" workbookViewId="0">
      <selection activeCell="R51" sqref="R51"/>
    </sheetView>
  </sheetViews>
  <sheetFormatPr baseColWidth="10" defaultColWidth="11.42578125" defaultRowHeight="23.25" x14ac:dyDescent="0.35"/>
  <cols>
    <col min="1" max="1" width="4.5703125" style="31" bestFit="1" customWidth="1"/>
    <col min="2" max="2" width="44" style="69" customWidth="1"/>
    <col min="3" max="3" width="10.7109375" style="32" customWidth="1"/>
    <col min="4" max="4" width="10.140625" style="32" customWidth="1"/>
    <col min="5" max="5" width="13" style="32" customWidth="1"/>
    <col min="6" max="6" width="10.7109375" style="32" customWidth="1"/>
    <col min="7" max="7" width="46" style="66" customWidth="1"/>
    <col min="8" max="8" width="42.42578125" style="31" hidden="1" customWidth="1"/>
    <col min="9" max="9" width="16" style="31" hidden="1" customWidth="1"/>
    <col min="10" max="10" width="17.5703125" style="32" hidden="1" customWidth="1"/>
    <col min="11" max="11" width="16.28515625" style="32" hidden="1" customWidth="1"/>
    <col min="12" max="12" width="11.140625" style="31" hidden="1" customWidth="1"/>
    <col min="13" max="15" width="11.42578125" style="31" customWidth="1"/>
    <col min="16" max="16384" width="11.42578125" style="31"/>
  </cols>
  <sheetData>
    <row r="1" spans="1:13" ht="88.5" customHeight="1" x14ac:dyDescent="0.35">
      <c r="A1" s="100" t="s">
        <v>73</v>
      </c>
      <c r="B1" s="100"/>
      <c r="C1" s="100"/>
      <c r="D1" s="100"/>
      <c r="E1" s="100"/>
      <c r="F1" s="100"/>
      <c r="G1" s="100"/>
    </row>
    <row r="2" spans="1:13" ht="53.25" customHeight="1" x14ac:dyDescent="0.35">
      <c r="A2" s="101" t="s">
        <v>18</v>
      </c>
      <c r="B2" s="103"/>
      <c r="C2" s="105" t="s">
        <v>19</v>
      </c>
      <c r="D2" s="106" t="s">
        <v>17</v>
      </c>
      <c r="E2" s="106"/>
      <c r="F2" s="106"/>
      <c r="G2" s="101" t="s">
        <v>0</v>
      </c>
      <c r="H2" s="31" t="s">
        <v>18</v>
      </c>
    </row>
    <row r="3" spans="1:13" ht="61.5" customHeight="1" x14ac:dyDescent="0.35">
      <c r="A3" s="102"/>
      <c r="B3" s="104"/>
      <c r="C3" s="105"/>
      <c r="D3" s="86" t="s">
        <v>1</v>
      </c>
      <c r="E3" s="87" t="s">
        <v>43</v>
      </c>
      <c r="F3" s="87" t="s">
        <v>8</v>
      </c>
      <c r="G3" s="102"/>
    </row>
    <row r="4" spans="1:13" ht="27" customHeight="1" x14ac:dyDescent="0.35">
      <c r="A4" s="88" t="s">
        <v>71</v>
      </c>
      <c r="B4" s="89" t="s">
        <v>2</v>
      </c>
      <c r="C4" s="90">
        <v>10</v>
      </c>
      <c r="D4" s="90">
        <v>10</v>
      </c>
      <c r="E4" s="91">
        <v>0</v>
      </c>
      <c r="F4" s="92">
        <v>0</v>
      </c>
      <c r="G4" s="93"/>
    </row>
    <row r="5" spans="1:13" ht="30" customHeight="1" x14ac:dyDescent="0.35">
      <c r="A5" s="19">
        <v>2</v>
      </c>
      <c r="B5" s="10" t="s">
        <v>20</v>
      </c>
      <c r="C5" s="16">
        <v>0</v>
      </c>
      <c r="D5" s="16">
        <v>0</v>
      </c>
      <c r="E5" s="11">
        <v>0</v>
      </c>
      <c r="F5" s="76">
        <v>0</v>
      </c>
      <c r="G5" s="12"/>
    </row>
    <row r="6" spans="1:13" s="33" customFormat="1" ht="30.75" customHeight="1" x14ac:dyDescent="0.35">
      <c r="A6" s="19">
        <v>3</v>
      </c>
      <c r="B6" s="10" t="s">
        <v>37</v>
      </c>
      <c r="C6" s="16">
        <v>0</v>
      </c>
      <c r="D6" s="16">
        <v>0</v>
      </c>
      <c r="E6" s="11">
        <v>0</v>
      </c>
      <c r="F6" s="76">
        <v>0</v>
      </c>
      <c r="G6" s="12" t="s">
        <v>68</v>
      </c>
      <c r="I6" s="34" t="s">
        <v>41</v>
      </c>
      <c r="J6" s="35" t="s">
        <v>42</v>
      </c>
      <c r="K6" s="35" t="s">
        <v>43</v>
      </c>
      <c r="L6" s="35" t="s">
        <v>65</v>
      </c>
      <c r="M6" s="36"/>
    </row>
    <row r="7" spans="1:13" ht="30.75" customHeight="1" x14ac:dyDescent="0.35">
      <c r="A7" s="19">
        <v>4</v>
      </c>
      <c r="B7" s="10" t="s">
        <v>38</v>
      </c>
      <c r="C7" s="16">
        <v>0</v>
      </c>
      <c r="D7" s="16">
        <v>0</v>
      </c>
      <c r="E7" s="11">
        <v>0</v>
      </c>
      <c r="F7" s="76">
        <v>0</v>
      </c>
      <c r="G7" s="12" t="s">
        <v>68</v>
      </c>
      <c r="H7" s="38" t="s">
        <v>28</v>
      </c>
      <c r="I7" s="39">
        <f>SUM(C4+C5+C8+C9+C10+C11+C17+C19+C21+C31+C32+C34+C39+C52)</f>
        <v>95</v>
      </c>
      <c r="J7" s="39">
        <f>SUM(D4+D5+D8+D9+D10+D11+D17+D19+D21+D31+D32+D34+D39+D52)</f>
        <v>95</v>
      </c>
      <c r="K7" s="40">
        <f>SUM(E4+E5+E8+E9+E10+E11+E17+E19+E21+E31+E32+E34+E39+E52)</f>
        <v>0</v>
      </c>
      <c r="L7" s="40">
        <f>SUM(F4+F5+F8+F9+F10+F11+F17+F19+F21+F31+F32+F34+F39+F52)</f>
        <v>0</v>
      </c>
      <c r="M7" s="41"/>
    </row>
    <row r="8" spans="1:13" ht="30.75" customHeight="1" x14ac:dyDescent="0.35">
      <c r="A8" s="19">
        <v>5</v>
      </c>
      <c r="B8" s="10" t="s">
        <v>3</v>
      </c>
      <c r="C8" s="16">
        <v>23</v>
      </c>
      <c r="D8" s="16">
        <v>23</v>
      </c>
      <c r="E8" s="11">
        <v>0</v>
      </c>
      <c r="F8" s="76">
        <v>0</v>
      </c>
      <c r="G8" s="12"/>
      <c r="H8" s="42" t="s">
        <v>30</v>
      </c>
      <c r="I8" s="39">
        <f>SUM(C14+C15+C16+C18+C20+C22)</f>
        <v>3</v>
      </c>
      <c r="J8" s="39">
        <f>SUM(D14+D15+D16+D18+D20+D22)</f>
        <v>3</v>
      </c>
      <c r="K8" s="40">
        <f>SUM(E14+E15+E16+E18+E20+E22)</f>
        <v>0</v>
      </c>
      <c r="L8" s="40">
        <f>SUM(F14+F15+F16+F18+F20+F22)</f>
        <v>0</v>
      </c>
      <c r="M8" s="41"/>
    </row>
    <row r="9" spans="1:13" ht="30.75" customHeight="1" x14ac:dyDescent="0.35">
      <c r="A9" s="19">
        <v>6</v>
      </c>
      <c r="B9" s="10" t="s">
        <v>16</v>
      </c>
      <c r="C9" s="16">
        <v>8</v>
      </c>
      <c r="D9" s="16">
        <v>8</v>
      </c>
      <c r="E9" s="11">
        <v>0</v>
      </c>
      <c r="F9" s="76">
        <v>0</v>
      </c>
      <c r="G9" s="12"/>
      <c r="H9" s="43" t="s">
        <v>27</v>
      </c>
      <c r="I9" s="39">
        <f>SUM(C6+C7+C12+C13+C23+C24+C25+C26+C27+C28+C29+C30+C35+C36+C37+C38+C40+C41+C42+C43+C44+C45+C46+C47+C48+C49+C53+C54+C55)</f>
        <v>441</v>
      </c>
      <c r="J9" s="39">
        <f t="shared" ref="J9:K9" si="0">SUM(D6+D7+D12+D13+D23+D24+D25+D26+D27+D28+D29+D30+D35+D36+D37+D38+D40+D41+D42+D43+D44+D45+D46+D47+D48+D49+D53+D54+D55)</f>
        <v>433</v>
      </c>
      <c r="K9" s="39">
        <f t="shared" si="0"/>
        <v>0</v>
      </c>
      <c r="L9" s="39">
        <f>SUM(F6+F7+F12+F13+F23+F24+F25+F26+F27+F28+F29+F30+F35+F36+F37+F38+F40+F41+F42+F43+F44+F45+F46+F47+F48+F49+F53+F54+F55)</f>
        <v>10</v>
      </c>
      <c r="M9" s="41"/>
    </row>
    <row r="10" spans="1:13" ht="41.25" customHeight="1" x14ac:dyDescent="0.35">
      <c r="A10" s="19">
        <v>7</v>
      </c>
      <c r="B10" s="10" t="s">
        <v>44</v>
      </c>
      <c r="C10" s="16">
        <v>3</v>
      </c>
      <c r="D10" s="16">
        <v>3</v>
      </c>
      <c r="E10" s="11">
        <v>0</v>
      </c>
      <c r="F10" s="76">
        <v>0</v>
      </c>
      <c r="G10" s="12"/>
      <c r="H10" s="44"/>
      <c r="L10" s="45"/>
      <c r="M10" s="41"/>
    </row>
    <row r="11" spans="1:13" ht="30.75" customHeight="1" x14ac:dyDescent="0.35">
      <c r="A11" s="19">
        <v>8</v>
      </c>
      <c r="B11" s="10" t="s">
        <v>4</v>
      </c>
      <c r="C11" s="16">
        <v>9</v>
      </c>
      <c r="D11" s="16">
        <v>9</v>
      </c>
      <c r="E11" s="11">
        <v>0</v>
      </c>
      <c r="F11" s="76">
        <v>0</v>
      </c>
      <c r="G11" s="12"/>
    </row>
    <row r="12" spans="1:13" ht="30.75" customHeight="1" x14ac:dyDescent="0.35">
      <c r="A12" s="19">
        <v>9</v>
      </c>
      <c r="B12" s="10" t="s">
        <v>15</v>
      </c>
      <c r="C12" s="16">
        <v>142</v>
      </c>
      <c r="D12" s="16">
        <v>142</v>
      </c>
      <c r="E12" s="11">
        <v>0</v>
      </c>
      <c r="F12" s="76">
        <v>0</v>
      </c>
      <c r="G12" s="12"/>
    </row>
    <row r="13" spans="1:13" ht="30.75" customHeight="1" x14ac:dyDescent="0.35">
      <c r="A13" s="19">
        <v>10</v>
      </c>
      <c r="B13" s="10" t="s">
        <v>5</v>
      </c>
      <c r="C13" s="16">
        <v>275</v>
      </c>
      <c r="D13" s="16">
        <v>275</v>
      </c>
      <c r="E13" s="11">
        <v>0</v>
      </c>
      <c r="F13" s="76">
        <v>0</v>
      </c>
      <c r="G13" s="12"/>
    </row>
    <row r="14" spans="1:13" ht="30.75" customHeight="1" x14ac:dyDescent="0.35">
      <c r="A14" s="19">
        <v>11</v>
      </c>
      <c r="B14" s="10" t="s">
        <v>45</v>
      </c>
      <c r="C14" s="16">
        <v>0</v>
      </c>
      <c r="D14" s="16">
        <v>0</v>
      </c>
      <c r="E14" s="11">
        <v>0</v>
      </c>
      <c r="F14" s="76">
        <v>0</v>
      </c>
      <c r="G14" s="12" t="s">
        <v>68</v>
      </c>
    </row>
    <row r="15" spans="1:13" ht="30.75" customHeight="1" x14ac:dyDescent="0.35">
      <c r="A15" s="19">
        <v>12</v>
      </c>
      <c r="B15" s="10" t="s">
        <v>6</v>
      </c>
      <c r="C15" s="16">
        <v>3</v>
      </c>
      <c r="D15" s="16">
        <v>3</v>
      </c>
      <c r="E15" s="11">
        <v>0</v>
      </c>
      <c r="F15" s="76">
        <v>0</v>
      </c>
      <c r="G15" s="12"/>
    </row>
    <row r="16" spans="1:13" ht="30.75" customHeight="1" x14ac:dyDescent="0.35">
      <c r="A16" s="19">
        <v>13</v>
      </c>
      <c r="B16" s="10" t="s">
        <v>46</v>
      </c>
      <c r="C16" s="16">
        <v>0</v>
      </c>
      <c r="D16" s="84">
        <v>0</v>
      </c>
      <c r="E16" s="84">
        <v>0</v>
      </c>
      <c r="F16" s="85">
        <v>0</v>
      </c>
      <c r="G16" s="12"/>
    </row>
    <row r="17" spans="1:7" ht="30.75" customHeight="1" x14ac:dyDescent="0.35">
      <c r="A17" s="19">
        <v>14</v>
      </c>
      <c r="B17" s="10" t="s">
        <v>47</v>
      </c>
      <c r="C17" s="16">
        <v>0</v>
      </c>
      <c r="D17" s="16">
        <v>0</v>
      </c>
      <c r="E17" s="11">
        <v>0</v>
      </c>
      <c r="F17" s="76">
        <v>0</v>
      </c>
      <c r="G17" s="12" t="s">
        <v>68</v>
      </c>
    </row>
    <row r="18" spans="1:7" ht="30.75" customHeight="1" x14ac:dyDescent="0.35">
      <c r="A18" s="19">
        <v>15</v>
      </c>
      <c r="B18" s="10" t="s">
        <v>21</v>
      </c>
      <c r="C18" s="16">
        <v>0</v>
      </c>
      <c r="D18" s="16">
        <v>0</v>
      </c>
      <c r="E18" s="11">
        <v>0</v>
      </c>
      <c r="F18" s="76">
        <v>0</v>
      </c>
      <c r="G18" s="12" t="s">
        <v>68</v>
      </c>
    </row>
    <row r="19" spans="1:7" ht="30.75" customHeight="1" x14ac:dyDescent="0.35">
      <c r="A19" s="19">
        <v>16</v>
      </c>
      <c r="B19" s="10" t="s">
        <v>23</v>
      </c>
      <c r="C19" s="16">
        <v>0</v>
      </c>
      <c r="D19" s="16">
        <v>0</v>
      </c>
      <c r="E19" s="11">
        <v>0</v>
      </c>
      <c r="F19" s="76">
        <v>0</v>
      </c>
      <c r="G19" s="12"/>
    </row>
    <row r="20" spans="1:7" ht="30.75" customHeight="1" x14ac:dyDescent="0.35">
      <c r="A20" s="19">
        <v>17</v>
      </c>
      <c r="B20" s="10" t="s">
        <v>22</v>
      </c>
      <c r="C20" s="16">
        <v>0</v>
      </c>
      <c r="D20" s="16">
        <v>0</v>
      </c>
      <c r="E20" s="11">
        <v>0</v>
      </c>
      <c r="F20" s="76">
        <v>0</v>
      </c>
      <c r="G20" s="12" t="s">
        <v>68</v>
      </c>
    </row>
    <row r="21" spans="1:7" ht="30.75" customHeight="1" x14ac:dyDescent="0.35">
      <c r="A21" s="19">
        <v>18</v>
      </c>
      <c r="B21" s="10" t="s">
        <v>24</v>
      </c>
      <c r="C21" s="16">
        <v>0</v>
      </c>
      <c r="D21" s="16">
        <v>0</v>
      </c>
      <c r="E21" s="11">
        <v>0</v>
      </c>
      <c r="F21" s="76">
        <v>0</v>
      </c>
      <c r="G21" s="12" t="s">
        <v>68</v>
      </c>
    </row>
    <row r="22" spans="1:7" ht="30.75" customHeight="1" x14ac:dyDescent="0.35">
      <c r="A22" s="19">
        <v>19</v>
      </c>
      <c r="B22" s="10" t="s">
        <v>7</v>
      </c>
      <c r="C22" s="16">
        <v>0</v>
      </c>
      <c r="D22" s="16">
        <v>0</v>
      </c>
      <c r="E22" s="11">
        <v>0</v>
      </c>
      <c r="F22" s="76">
        <v>0</v>
      </c>
      <c r="G22" s="12" t="s">
        <v>68</v>
      </c>
    </row>
    <row r="23" spans="1:7" ht="30.75" customHeight="1" x14ac:dyDescent="0.35">
      <c r="A23" s="19">
        <v>20</v>
      </c>
      <c r="B23" s="10" t="s">
        <v>9</v>
      </c>
      <c r="C23" s="16">
        <v>8</v>
      </c>
      <c r="D23" s="16">
        <v>8</v>
      </c>
      <c r="E23" s="11">
        <v>0</v>
      </c>
      <c r="F23" s="76">
        <v>0</v>
      </c>
      <c r="G23" s="12"/>
    </row>
    <row r="24" spans="1:7" ht="30.75" customHeight="1" x14ac:dyDescent="0.35">
      <c r="A24" s="19">
        <v>21</v>
      </c>
      <c r="B24" s="10" t="s">
        <v>10</v>
      </c>
      <c r="C24" s="16">
        <v>0</v>
      </c>
      <c r="D24" s="16"/>
      <c r="E24" s="11">
        <v>0</v>
      </c>
      <c r="F24" s="76">
        <v>0</v>
      </c>
      <c r="G24" s="12"/>
    </row>
    <row r="25" spans="1:7" ht="30.75" customHeight="1" x14ac:dyDescent="0.35">
      <c r="A25" s="19">
        <v>22</v>
      </c>
      <c r="B25" s="10" t="s">
        <v>11</v>
      </c>
      <c r="C25" s="16">
        <v>0</v>
      </c>
      <c r="D25" s="16">
        <v>0</v>
      </c>
      <c r="E25" s="11">
        <v>0</v>
      </c>
      <c r="F25" s="76">
        <v>0</v>
      </c>
      <c r="G25" s="12" t="s">
        <v>68</v>
      </c>
    </row>
    <row r="26" spans="1:7" ht="39.75" customHeight="1" x14ac:dyDescent="0.35">
      <c r="A26" s="19">
        <v>23</v>
      </c>
      <c r="B26" s="10" t="s">
        <v>12</v>
      </c>
      <c r="C26" s="16">
        <v>0</v>
      </c>
      <c r="D26" s="16">
        <v>0</v>
      </c>
      <c r="E26" s="11">
        <v>0</v>
      </c>
      <c r="F26" s="76">
        <v>0</v>
      </c>
      <c r="G26" s="12" t="s">
        <v>68</v>
      </c>
    </row>
    <row r="27" spans="1:7" ht="54" customHeight="1" x14ac:dyDescent="0.35">
      <c r="A27" s="19">
        <v>24</v>
      </c>
      <c r="B27" s="10" t="s">
        <v>13</v>
      </c>
      <c r="C27" s="16">
        <v>0</v>
      </c>
      <c r="D27" s="16">
        <v>0</v>
      </c>
      <c r="E27" s="11">
        <v>0</v>
      </c>
      <c r="F27" s="76">
        <v>0</v>
      </c>
      <c r="G27" s="12"/>
    </row>
    <row r="28" spans="1:7" ht="34.5" customHeight="1" x14ac:dyDescent="0.35">
      <c r="A28" s="19">
        <v>25</v>
      </c>
      <c r="B28" s="10" t="s">
        <v>14</v>
      </c>
      <c r="C28" s="16">
        <v>0</v>
      </c>
      <c r="D28" s="16">
        <v>0</v>
      </c>
      <c r="E28" s="11">
        <v>0</v>
      </c>
      <c r="F28" s="76">
        <v>0</v>
      </c>
      <c r="G28" s="12"/>
    </row>
    <row r="29" spans="1:7" ht="48.75" customHeight="1" x14ac:dyDescent="0.35">
      <c r="A29" s="19">
        <v>26</v>
      </c>
      <c r="B29" s="10" t="s">
        <v>25</v>
      </c>
      <c r="C29" s="16">
        <v>0</v>
      </c>
      <c r="D29" s="16">
        <v>0</v>
      </c>
      <c r="E29" s="11">
        <v>0</v>
      </c>
      <c r="F29" s="76">
        <v>0</v>
      </c>
      <c r="G29" s="12"/>
    </row>
    <row r="30" spans="1:7" ht="15.75" customHeight="1" x14ac:dyDescent="0.35">
      <c r="A30" s="19">
        <v>27</v>
      </c>
      <c r="B30" s="18" t="s">
        <v>26</v>
      </c>
      <c r="C30" s="16">
        <v>0</v>
      </c>
      <c r="D30" s="94">
        <v>0</v>
      </c>
      <c r="E30" s="94">
        <v>0</v>
      </c>
      <c r="F30" s="94">
        <v>0</v>
      </c>
      <c r="G30" s="12"/>
    </row>
    <row r="31" spans="1:7" ht="162" customHeight="1" thickBot="1" x14ac:dyDescent="0.4">
      <c r="B31" s="25" t="s">
        <v>60</v>
      </c>
      <c r="C31" s="28">
        <v>7</v>
      </c>
      <c r="D31" s="28">
        <v>7</v>
      </c>
      <c r="E31" s="28">
        <v>0</v>
      </c>
      <c r="F31" s="28">
        <v>0</v>
      </c>
      <c r="G31" s="96" t="s">
        <v>74</v>
      </c>
    </row>
    <row r="32" spans="1:7" ht="165.75" customHeight="1" thickBot="1" x14ac:dyDescent="0.4">
      <c r="B32" s="21" t="s">
        <v>64</v>
      </c>
      <c r="C32" s="77">
        <v>27</v>
      </c>
      <c r="D32" s="77">
        <v>27</v>
      </c>
      <c r="E32" s="28">
        <v>0</v>
      </c>
      <c r="F32" s="78">
        <v>0</v>
      </c>
      <c r="G32" s="99" t="s">
        <v>96</v>
      </c>
    </row>
    <row r="33" spans="1:19" ht="145.5" customHeight="1" x14ac:dyDescent="0.35">
      <c r="A33" s="30">
        <v>30</v>
      </c>
      <c r="B33" s="22" t="s">
        <v>67</v>
      </c>
      <c r="C33" s="26">
        <v>57</v>
      </c>
      <c r="D33" s="26">
        <v>57</v>
      </c>
      <c r="E33" s="27">
        <v>0</v>
      </c>
      <c r="F33" s="27">
        <v>0</v>
      </c>
      <c r="G33" s="97" t="s">
        <v>75</v>
      </c>
      <c r="M33" s="98"/>
    </row>
    <row r="34" spans="1:19" ht="43.5" customHeight="1" x14ac:dyDescent="0.35">
      <c r="A34" s="19">
        <v>31</v>
      </c>
      <c r="B34" s="18" t="s">
        <v>49</v>
      </c>
      <c r="C34" s="11">
        <v>0</v>
      </c>
      <c r="D34" s="11">
        <v>0</v>
      </c>
      <c r="E34" s="11">
        <v>0</v>
      </c>
      <c r="F34" s="11">
        <v>0</v>
      </c>
      <c r="G34" s="12" t="s">
        <v>97</v>
      </c>
      <c r="H34" s="41"/>
      <c r="I34" s="41"/>
      <c r="J34" s="46"/>
      <c r="K34" s="46"/>
      <c r="L34" s="41"/>
      <c r="M34" s="41"/>
      <c r="Q34" s="47"/>
    </row>
    <row r="35" spans="1:19" ht="61.5" customHeight="1" x14ac:dyDescent="0.35">
      <c r="A35" s="19">
        <v>32</v>
      </c>
      <c r="B35" s="18" t="s">
        <v>50</v>
      </c>
      <c r="C35" s="11">
        <v>0</v>
      </c>
      <c r="D35" s="11">
        <v>0</v>
      </c>
      <c r="E35" s="11">
        <v>0</v>
      </c>
      <c r="F35" s="11">
        <v>0</v>
      </c>
      <c r="G35" s="12" t="s">
        <v>78</v>
      </c>
      <c r="H35" s="41"/>
      <c r="I35" s="41"/>
      <c r="J35" s="46"/>
      <c r="K35" s="46"/>
      <c r="L35" s="41"/>
      <c r="M35" s="41"/>
      <c r="P35" s="48"/>
      <c r="S35" s="71" t="s">
        <v>69</v>
      </c>
    </row>
    <row r="36" spans="1:19" ht="62.25" customHeight="1" x14ac:dyDescent="0.35">
      <c r="A36" s="19">
        <v>33</v>
      </c>
      <c r="B36" s="23" t="s">
        <v>51</v>
      </c>
      <c r="C36" s="11">
        <v>0</v>
      </c>
      <c r="D36" s="11">
        <v>0</v>
      </c>
      <c r="E36" s="11">
        <v>0</v>
      </c>
      <c r="F36" s="11">
        <v>0</v>
      </c>
      <c r="G36" s="12" t="s">
        <v>77</v>
      </c>
    </row>
    <row r="37" spans="1:19" ht="48" customHeight="1" x14ac:dyDescent="0.35">
      <c r="A37" s="19">
        <v>34</v>
      </c>
      <c r="B37" s="18" t="s">
        <v>52</v>
      </c>
      <c r="C37" s="11">
        <v>0</v>
      </c>
      <c r="D37" s="11">
        <v>0</v>
      </c>
      <c r="E37" s="28">
        <v>0</v>
      </c>
      <c r="F37" s="78">
        <v>0</v>
      </c>
      <c r="G37" s="79" t="s">
        <v>76</v>
      </c>
      <c r="Q37" s="71"/>
    </row>
    <row r="38" spans="1:19" ht="42" customHeight="1" x14ac:dyDescent="0.35">
      <c r="A38" s="19">
        <v>35</v>
      </c>
      <c r="B38" s="18" t="s">
        <v>53</v>
      </c>
      <c r="C38" s="11">
        <v>0</v>
      </c>
      <c r="D38" s="11">
        <v>0</v>
      </c>
      <c r="E38" s="28">
        <v>0</v>
      </c>
      <c r="F38" s="28">
        <v>0</v>
      </c>
      <c r="G38" s="79" t="s">
        <v>95</v>
      </c>
      <c r="Q38" s="49"/>
    </row>
    <row r="39" spans="1:19" ht="45" customHeight="1" x14ac:dyDescent="0.35">
      <c r="A39" s="19">
        <v>36</v>
      </c>
      <c r="B39" s="18" t="s">
        <v>54</v>
      </c>
      <c r="C39" s="11">
        <v>0</v>
      </c>
      <c r="D39" s="11">
        <v>0</v>
      </c>
      <c r="E39" s="28">
        <v>0</v>
      </c>
      <c r="F39" s="28">
        <v>0</v>
      </c>
      <c r="G39" s="79" t="s">
        <v>94</v>
      </c>
      <c r="I39" s="32"/>
      <c r="K39" s="31"/>
      <c r="L39" s="50"/>
    </row>
    <row r="40" spans="1:19" ht="43.5" customHeight="1" x14ac:dyDescent="0.35">
      <c r="A40" s="19">
        <v>37</v>
      </c>
      <c r="B40" s="18" t="s">
        <v>55</v>
      </c>
      <c r="C40" s="11">
        <v>0</v>
      </c>
      <c r="D40" s="11">
        <v>0</v>
      </c>
      <c r="E40" s="28">
        <v>0</v>
      </c>
      <c r="F40" s="28">
        <v>0</v>
      </c>
      <c r="G40" s="79" t="s">
        <v>93</v>
      </c>
    </row>
    <row r="41" spans="1:19" ht="64.5" customHeight="1" x14ac:dyDescent="0.35">
      <c r="A41" s="19">
        <v>38</v>
      </c>
      <c r="B41" s="18" t="s">
        <v>56</v>
      </c>
      <c r="C41" s="11">
        <v>0</v>
      </c>
      <c r="D41" s="11">
        <v>0</v>
      </c>
      <c r="E41" s="11">
        <v>0</v>
      </c>
      <c r="F41" s="11">
        <v>0</v>
      </c>
      <c r="G41" s="95" t="s">
        <v>92</v>
      </c>
    </row>
    <row r="42" spans="1:19" ht="54" customHeight="1" x14ac:dyDescent="0.35">
      <c r="A42" s="19">
        <v>39</v>
      </c>
      <c r="B42" s="18" t="s">
        <v>62</v>
      </c>
      <c r="C42" s="11">
        <v>0</v>
      </c>
      <c r="D42" s="11">
        <v>0</v>
      </c>
      <c r="E42" s="28">
        <v>0</v>
      </c>
      <c r="F42" s="28">
        <v>0</v>
      </c>
      <c r="G42" s="80" t="s">
        <v>91</v>
      </c>
    </row>
    <row r="43" spans="1:19" ht="60" x14ac:dyDescent="0.35">
      <c r="A43" s="19">
        <v>40</v>
      </c>
      <c r="B43" s="18" t="s">
        <v>89</v>
      </c>
      <c r="C43" s="29">
        <v>0</v>
      </c>
      <c r="D43" s="29">
        <v>0</v>
      </c>
      <c r="E43" s="29">
        <v>0</v>
      </c>
      <c r="F43" s="28">
        <v>0</v>
      </c>
      <c r="G43" s="80" t="s">
        <v>90</v>
      </c>
      <c r="O43" s="48"/>
    </row>
    <row r="44" spans="1:19" ht="43.5" customHeight="1" x14ac:dyDescent="0.35">
      <c r="A44" s="19">
        <v>41</v>
      </c>
      <c r="B44" s="18" t="s">
        <v>61</v>
      </c>
      <c r="C44" s="11">
        <v>0</v>
      </c>
      <c r="D44" s="11">
        <v>0</v>
      </c>
      <c r="E44" s="11">
        <v>0</v>
      </c>
      <c r="F44" s="11">
        <v>0</v>
      </c>
      <c r="G44" s="12" t="s">
        <v>88</v>
      </c>
      <c r="O44" s="47"/>
      <c r="Q44" s="48"/>
    </row>
    <row r="45" spans="1:19" ht="66" customHeight="1" x14ac:dyDescent="0.35">
      <c r="A45" s="19">
        <v>42</v>
      </c>
      <c r="B45" s="18" t="s">
        <v>86</v>
      </c>
      <c r="C45" s="28">
        <v>1</v>
      </c>
      <c r="D45" s="28">
        <v>1</v>
      </c>
      <c r="E45" s="28">
        <v>0</v>
      </c>
      <c r="F45" s="28">
        <v>0</v>
      </c>
      <c r="G45" s="81" t="s">
        <v>87</v>
      </c>
    </row>
    <row r="46" spans="1:19" ht="88.5" customHeight="1" x14ac:dyDescent="0.35">
      <c r="A46" s="19">
        <v>43</v>
      </c>
      <c r="B46" s="18" t="s">
        <v>57</v>
      </c>
      <c r="C46" s="11">
        <v>6</v>
      </c>
      <c r="D46" s="11">
        <v>1</v>
      </c>
      <c r="E46" s="28">
        <v>0</v>
      </c>
      <c r="F46" s="28">
        <v>4</v>
      </c>
      <c r="G46" s="12" t="s">
        <v>85</v>
      </c>
    </row>
    <row r="47" spans="1:19" ht="36.75" customHeight="1" x14ac:dyDescent="0.35">
      <c r="A47" s="19">
        <v>44</v>
      </c>
      <c r="B47" s="13" t="s">
        <v>58</v>
      </c>
      <c r="C47" s="11">
        <v>6</v>
      </c>
      <c r="D47" s="11">
        <v>3</v>
      </c>
      <c r="E47" s="11">
        <v>0</v>
      </c>
      <c r="F47" s="11">
        <v>6</v>
      </c>
      <c r="G47" s="12" t="s">
        <v>84</v>
      </c>
    </row>
    <row r="48" spans="1:19" ht="36.75" customHeight="1" x14ac:dyDescent="0.35">
      <c r="A48" s="19">
        <v>45</v>
      </c>
      <c r="B48" s="13" t="s">
        <v>59</v>
      </c>
      <c r="C48" s="11">
        <v>0</v>
      </c>
      <c r="D48" s="11">
        <v>0</v>
      </c>
      <c r="E48" s="16">
        <v>0</v>
      </c>
      <c r="F48" s="82">
        <v>0</v>
      </c>
      <c r="G48" s="79" t="s">
        <v>83</v>
      </c>
    </row>
    <row r="49" spans="1:18" ht="88.5" customHeight="1" x14ac:dyDescent="0.35">
      <c r="A49" s="30">
        <v>46</v>
      </c>
      <c r="B49" s="24" t="s">
        <v>39</v>
      </c>
      <c r="C49" s="11">
        <v>3</v>
      </c>
      <c r="D49" s="11">
        <v>3</v>
      </c>
      <c r="E49" s="16">
        <v>0</v>
      </c>
      <c r="F49" s="16">
        <v>0</v>
      </c>
      <c r="G49" s="83" t="s">
        <v>82</v>
      </c>
    </row>
    <row r="50" spans="1:18" ht="63" customHeight="1" x14ac:dyDescent="0.35">
      <c r="A50" s="20">
        <v>47</v>
      </c>
      <c r="B50" s="75" t="s">
        <v>70</v>
      </c>
      <c r="C50" s="19">
        <v>10</v>
      </c>
      <c r="D50" s="19">
        <v>10</v>
      </c>
      <c r="E50" s="17">
        <v>0</v>
      </c>
      <c r="F50" s="73">
        <v>0</v>
      </c>
      <c r="G50" s="74" t="s">
        <v>81</v>
      </c>
    </row>
    <row r="51" spans="1:18" ht="130.5" customHeight="1" x14ac:dyDescent="0.35">
      <c r="A51" s="19">
        <v>48</v>
      </c>
      <c r="B51" s="21" t="s">
        <v>40</v>
      </c>
      <c r="C51" s="19">
        <v>1</v>
      </c>
      <c r="D51" s="19">
        <v>1</v>
      </c>
      <c r="E51" s="20">
        <v>0</v>
      </c>
      <c r="F51" s="73">
        <v>0</v>
      </c>
      <c r="G51" s="74" t="s">
        <v>79</v>
      </c>
    </row>
    <row r="52" spans="1:18" ht="45" x14ac:dyDescent="0.35">
      <c r="A52" s="19">
        <v>49</v>
      </c>
      <c r="B52" s="18" t="s">
        <v>63</v>
      </c>
      <c r="C52" s="72">
        <v>8</v>
      </c>
      <c r="D52" s="72">
        <v>8</v>
      </c>
      <c r="E52" s="72">
        <v>0</v>
      </c>
      <c r="F52" s="72"/>
      <c r="G52" s="18" t="s">
        <v>80</v>
      </c>
    </row>
    <row r="53" spans="1:18" x14ac:dyDescent="0.35">
      <c r="A53" s="19">
        <v>50</v>
      </c>
      <c r="B53" s="13">
        <v>311</v>
      </c>
      <c r="C53" s="19">
        <v>0</v>
      </c>
      <c r="D53" s="19">
        <v>0</v>
      </c>
      <c r="E53" s="19">
        <v>0</v>
      </c>
      <c r="F53" s="19">
        <v>0</v>
      </c>
      <c r="G53" s="18"/>
      <c r="O53" s="48"/>
      <c r="P53" s="51"/>
      <c r="R53" s="70"/>
    </row>
    <row r="54" spans="1:18" x14ac:dyDescent="0.35">
      <c r="B54" s="57"/>
      <c r="C54" s="58"/>
      <c r="D54" s="58"/>
      <c r="E54" s="59"/>
      <c r="F54" s="59"/>
      <c r="G54" s="60"/>
      <c r="H54" s="52"/>
      <c r="I54" s="53"/>
      <c r="J54" s="54"/>
      <c r="O54" s="47"/>
    </row>
    <row r="55" spans="1:18" ht="61.5" customHeight="1" x14ac:dyDescent="0.35">
      <c r="A55" s="37"/>
      <c r="B55" s="61"/>
      <c r="C55" s="46"/>
      <c r="D55" s="46"/>
      <c r="E55" s="46"/>
      <c r="F55" s="46"/>
      <c r="G55" s="62"/>
      <c r="H55" s="55"/>
      <c r="I55" s="46"/>
      <c r="J55" s="56"/>
    </row>
    <row r="56" spans="1:18" x14ac:dyDescent="0.35">
      <c r="A56" s="63"/>
      <c r="B56" s="64"/>
      <c r="C56" s="65"/>
      <c r="D56" s="65"/>
      <c r="E56" s="65"/>
      <c r="F56" s="65"/>
    </row>
    <row r="57" spans="1:18" x14ac:dyDescent="0.35">
      <c r="A57" s="63"/>
      <c r="B57" s="64"/>
      <c r="C57" s="65"/>
      <c r="D57" s="65"/>
      <c r="E57" s="65"/>
      <c r="F57" s="65"/>
    </row>
    <row r="58" spans="1:18" x14ac:dyDescent="0.35">
      <c r="A58" s="63"/>
      <c r="B58" s="64"/>
      <c r="C58" s="65"/>
      <c r="D58" s="65"/>
      <c r="E58" s="65"/>
      <c r="F58" s="65"/>
    </row>
    <row r="59" spans="1:18" x14ac:dyDescent="0.35">
      <c r="A59" s="63"/>
      <c r="B59" s="64"/>
      <c r="C59" s="65"/>
      <c r="D59" s="65"/>
      <c r="E59" s="65"/>
      <c r="F59" s="65"/>
    </row>
    <row r="60" spans="1:18" x14ac:dyDescent="0.35">
      <c r="A60" s="63"/>
      <c r="B60" s="64"/>
      <c r="C60" s="65"/>
      <c r="D60" s="65"/>
      <c r="E60" s="65"/>
      <c r="F60" s="65"/>
      <c r="G60" s="67"/>
    </row>
    <row r="61" spans="1:18" x14ac:dyDescent="0.35">
      <c r="A61" s="63"/>
      <c r="B61" s="64"/>
      <c r="C61" s="65"/>
      <c r="D61" s="65"/>
      <c r="E61" s="65"/>
      <c r="F61" s="65"/>
    </row>
    <row r="62" spans="1:18" x14ac:dyDescent="0.35">
      <c r="A62" s="63"/>
      <c r="B62" s="64"/>
      <c r="C62" s="65"/>
      <c r="D62" s="65"/>
      <c r="E62" s="65"/>
      <c r="F62" s="65"/>
      <c r="Q62" s="68"/>
    </row>
    <row r="63" spans="1:18" x14ac:dyDescent="0.35">
      <c r="A63" s="63"/>
      <c r="B63" s="64"/>
      <c r="C63" s="65"/>
      <c r="D63" s="65"/>
      <c r="E63" s="65"/>
      <c r="F63" s="65"/>
    </row>
    <row r="64" spans="1:18" x14ac:dyDescent="0.35">
      <c r="A64" s="63"/>
      <c r="B64" s="64"/>
      <c r="C64" s="65"/>
      <c r="D64" s="65"/>
      <c r="E64" s="65"/>
      <c r="F64" s="65"/>
    </row>
    <row r="65" spans="1:6" x14ac:dyDescent="0.35">
      <c r="A65" s="63"/>
      <c r="B65" s="64"/>
      <c r="C65" s="65"/>
      <c r="D65" s="65"/>
      <c r="E65" s="65"/>
      <c r="F65" s="65"/>
    </row>
    <row r="66" spans="1:6" x14ac:dyDescent="0.35">
      <c r="A66" s="63"/>
      <c r="B66" s="64"/>
      <c r="C66" s="65"/>
      <c r="D66" s="65"/>
      <c r="E66" s="65"/>
      <c r="F66" s="65"/>
    </row>
    <row r="67" spans="1:6" x14ac:dyDescent="0.35">
      <c r="A67" s="63"/>
      <c r="B67" s="64"/>
      <c r="C67" s="65"/>
      <c r="D67" s="65"/>
      <c r="E67" s="65"/>
      <c r="F67" s="65"/>
    </row>
    <row r="68" spans="1:6" x14ac:dyDescent="0.35">
      <c r="A68" s="63"/>
      <c r="B68" s="64"/>
      <c r="C68" s="65"/>
      <c r="D68" s="65"/>
      <c r="E68" s="65"/>
      <c r="F68" s="65"/>
    </row>
    <row r="69" spans="1:6" x14ac:dyDescent="0.35">
      <c r="A69" s="63"/>
      <c r="B69" s="64"/>
      <c r="C69" s="65"/>
      <c r="D69" s="65"/>
      <c r="E69" s="65"/>
      <c r="F69" s="65"/>
    </row>
    <row r="70" spans="1:6" x14ac:dyDescent="0.35">
      <c r="A70" s="63"/>
      <c r="B70" s="64"/>
      <c r="C70" s="65"/>
      <c r="D70" s="65"/>
      <c r="E70" s="65"/>
      <c r="F70" s="65"/>
    </row>
    <row r="71" spans="1:6" x14ac:dyDescent="0.35">
      <c r="A71" s="63"/>
      <c r="B71" s="64"/>
      <c r="C71" s="65"/>
      <c r="D71" s="65"/>
      <c r="E71" s="65"/>
      <c r="F71" s="65"/>
    </row>
    <row r="72" spans="1:6" x14ac:dyDescent="0.35">
      <c r="A72" s="63"/>
      <c r="B72" s="64"/>
      <c r="C72" s="65"/>
      <c r="D72" s="65"/>
      <c r="E72" s="65"/>
      <c r="F72" s="65"/>
    </row>
    <row r="73" spans="1:6" x14ac:dyDescent="0.35">
      <c r="A73" s="63"/>
      <c r="B73" s="64"/>
      <c r="C73" s="65"/>
      <c r="D73" s="65"/>
      <c r="E73" s="65"/>
      <c r="F73" s="65"/>
    </row>
    <row r="74" spans="1:6" x14ac:dyDescent="0.35">
      <c r="A74" s="63"/>
      <c r="B74" s="64"/>
      <c r="C74" s="65"/>
      <c r="D74" s="65"/>
      <c r="E74" s="65"/>
      <c r="F74" s="65"/>
    </row>
    <row r="75" spans="1:6" x14ac:dyDescent="0.35">
      <c r="A75" s="63"/>
      <c r="B75" s="64"/>
      <c r="C75" s="65"/>
      <c r="D75" s="65"/>
      <c r="E75" s="65"/>
      <c r="F75" s="65"/>
    </row>
    <row r="76" spans="1:6" x14ac:dyDescent="0.35">
      <c r="A76" s="63"/>
      <c r="B76" s="64"/>
      <c r="C76" s="65"/>
      <c r="D76" s="65"/>
      <c r="E76" s="65"/>
      <c r="F76" s="65"/>
    </row>
  </sheetData>
  <mergeCells count="6">
    <mergeCell ref="A1:G1"/>
    <mergeCell ref="A2:A3"/>
    <mergeCell ref="B2:B3"/>
    <mergeCell ref="C2:C3"/>
    <mergeCell ref="D2:F2"/>
    <mergeCell ref="G2:G3"/>
  </mergeCells>
  <pageMargins left="0.23622047244094491" right="0.23622047244094491" top="0.74803149606299213" bottom="0.74803149606299213" header="0.31496062992125984" footer="0.31496062992125984"/>
  <pageSetup paperSize="5" scale="73" fitToHeight="0" orientation="portrait" r:id="rId1"/>
  <rowBreaks count="1" manualBreakCount="1">
    <brk id="42"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
  <sheetViews>
    <sheetView workbookViewId="0">
      <selection activeCell="E1" sqref="E1"/>
    </sheetView>
  </sheetViews>
  <sheetFormatPr baseColWidth="10" defaultRowHeight="15" x14ac:dyDescent="0.25"/>
  <cols>
    <col min="2" max="2" width="72.42578125" customWidth="1"/>
  </cols>
  <sheetData>
    <row r="1" spans="2:2" ht="187.5" customHeight="1" x14ac:dyDescent="0.25">
      <c r="B1" s="5" t="s">
        <v>48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workbookViewId="0">
      <selection activeCell="F8" sqref="F8"/>
    </sheetView>
  </sheetViews>
  <sheetFormatPr baseColWidth="10" defaultRowHeight="15" x14ac:dyDescent="0.25"/>
  <cols>
    <col min="1" max="2" width="22.140625" customWidth="1"/>
    <col min="3" max="3" width="15" customWidth="1"/>
    <col min="4" max="4" width="14" customWidth="1"/>
    <col min="5" max="5" width="0" hidden="1" customWidth="1"/>
  </cols>
  <sheetData>
    <row r="1" spans="1:5" x14ac:dyDescent="0.25">
      <c r="A1" s="107"/>
      <c r="B1" s="107"/>
      <c r="C1" s="107"/>
      <c r="D1" s="107"/>
      <c r="E1" s="107"/>
    </row>
    <row r="2" spans="1:5" x14ac:dyDescent="0.25">
      <c r="A2" s="107"/>
      <c r="B2" s="107"/>
      <c r="C2" s="107"/>
      <c r="D2" s="107"/>
      <c r="E2" s="107"/>
    </row>
    <row r="3" spans="1:5" x14ac:dyDescent="0.25">
      <c r="A3" s="107"/>
      <c r="B3" s="107"/>
      <c r="C3" s="107"/>
      <c r="D3" s="107"/>
      <c r="E3" s="107"/>
    </row>
    <row r="4" spans="1:5" x14ac:dyDescent="0.25">
      <c r="A4" s="107"/>
      <c r="B4" s="107"/>
      <c r="C4" s="107"/>
      <c r="D4" s="107"/>
      <c r="E4" s="107"/>
    </row>
    <row r="5" spans="1:5" ht="15.75" x14ac:dyDescent="0.25">
      <c r="A5" s="109" t="s">
        <v>72</v>
      </c>
      <c r="B5" s="109"/>
      <c r="C5" s="109"/>
      <c r="D5" s="109"/>
      <c r="E5" s="109"/>
    </row>
    <row r="6" spans="1:5" ht="15.75" x14ac:dyDescent="0.25">
      <c r="A6" s="108" t="s">
        <v>31</v>
      </c>
      <c r="B6" s="108"/>
      <c r="C6" s="108"/>
      <c r="D6" s="108"/>
      <c r="E6" s="108"/>
    </row>
    <row r="7" spans="1:5" ht="37.5" customHeight="1" x14ac:dyDescent="0.25">
      <c r="A7" s="7"/>
      <c r="B7" s="8" t="s">
        <v>29</v>
      </c>
      <c r="C7" s="8" t="s">
        <v>66</v>
      </c>
      <c r="D7" s="8" t="s">
        <v>32</v>
      </c>
      <c r="E7" s="8" t="s">
        <v>36</v>
      </c>
    </row>
    <row r="8" spans="1:5" ht="15.75" x14ac:dyDescent="0.25">
      <c r="A8" s="4" t="s">
        <v>33</v>
      </c>
      <c r="B8" s="1">
        <f>'26.1'!J7</f>
        <v>95</v>
      </c>
      <c r="C8" s="1">
        <f>'26.1'!K7</f>
        <v>0</v>
      </c>
      <c r="D8" s="1">
        <f>'26.1'!L7</f>
        <v>0</v>
      </c>
      <c r="E8" s="6">
        <f>SUM(B8+B9+B10)</f>
        <v>539</v>
      </c>
    </row>
    <row r="9" spans="1:5" ht="15.75" x14ac:dyDescent="0.25">
      <c r="A9" s="3" t="s">
        <v>35</v>
      </c>
      <c r="B9" s="1">
        <f>'26.1'!I8</f>
        <v>3</v>
      </c>
      <c r="C9" s="1">
        <f>'26.1'!K8</f>
        <v>0</v>
      </c>
      <c r="D9" s="1">
        <f>'26.1'!L8</f>
        <v>0</v>
      </c>
      <c r="E9" s="6">
        <f>SUM(C8+C9+C10)</f>
        <v>0</v>
      </c>
    </row>
    <row r="10" spans="1:5" ht="15.75" x14ac:dyDescent="0.25">
      <c r="A10" s="9" t="s">
        <v>34</v>
      </c>
      <c r="B10" s="1">
        <f>'26.1'!I9</f>
        <v>441</v>
      </c>
      <c r="C10" s="1">
        <f>'26.1'!K9</f>
        <v>0</v>
      </c>
      <c r="D10" s="1">
        <f>'26.1'!L9</f>
        <v>10</v>
      </c>
      <c r="E10" s="6">
        <f>SUM(B10:D10)</f>
        <v>451</v>
      </c>
    </row>
    <row r="11" spans="1:5" x14ac:dyDescent="0.25">
      <c r="B11" s="14"/>
      <c r="C11" s="14"/>
      <c r="D11" s="14"/>
      <c r="E11" s="15"/>
    </row>
    <row r="12" spans="1:5" x14ac:dyDescent="0.25">
      <c r="C12" s="2">
        <f>SUM(C8:C11)</f>
        <v>0</v>
      </c>
    </row>
  </sheetData>
  <mergeCells count="3">
    <mergeCell ref="A1:E4"/>
    <mergeCell ref="A6:E6"/>
    <mergeCell ref="A5:E5"/>
  </mergeCells>
  <printOptions horizontalCentered="1"/>
  <pageMargins left="0.70866141732283472" right="0.70866141732283472" top="1.3385826771653544" bottom="0.74803149606299213" header="0.31496062992125984" footer="0.31496062992125984"/>
  <pageSetup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26.1</vt:lpstr>
      <vt:lpstr>formulas</vt:lpstr>
      <vt:lpstr>26.2</vt:lpstr>
      <vt:lpstr>'26.1'!Área_de_impresión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Genesis Hapuc Campos</dc:creator>
  <cp:lastModifiedBy>Yolanda Castañeda</cp:lastModifiedBy>
  <cp:lastPrinted>2025-01-10T21:46:43Z</cp:lastPrinted>
  <dcterms:created xsi:type="dcterms:W3CDTF">2018-02-19T14:54:44Z</dcterms:created>
  <dcterms:modified xsi:type="dcterms:W3CDTF">2026-01-13T15:13:09Z</dcterms:modified>
</cp:coreProperties>
</file>