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onprad\Desktop\Registro-Publico\transparencia2020\"/>
    </mc:Choice>
  </mc:AlternateContent>
  <workbookProtection lockStructure="1"/>
  <bookViews>
    <workbookView xWindow="0" yWindow="0" windowWidth="11745" windowHeight="8670"/>
  </bookViews>
  <sheets>
    <sheet name="Pres. por grupo de gastos" sheetId="1" r:id="rId1"/>
    <sheet name="Ejec. Pres. Ingresos por tipo" sheetId="2" r:id="rId2"/>
  </sheets>
  <externalReferences>
    <externalReference r:id="rId3"/>
  </externalReferences>
  <definedNames>
    <definedName name="_xlnm.Print_Area" localSheetId="0">'Pres. por grupo de gastos'!$A$1:$P$125</definedName>
  </definedNames>
  <calcPr calcId="162913"/>
</workbook>
</file>

<file path=xl/calcChain.xml><?xml version="1.0" encoding="utf-8"?>
<calcChain xmlns="http://schemas.openxmlformats.org/spreadsheetml/2006/main">
  <c r="J15" i="1" l="1"/>
  <c r="J52" i="1" l="1"/>
  <c r="K52" i="1"/>
  <c r="M52" i="1"/>
  <c r="N52" i="1"/>
  <c r="O52" i="1"/>
  <c r="J53" i="1"/>
  <c r="K53" i="1"/>
  <c r="M53" i="1"/>
  <c r="N53" i="1"/>
  <c r="O53" i="1"/>
  <c r="O123" i="1"/>
  <c r="N123" i="1"/>
  <c r="M123" i="1"/>
  <c r="K123" i="1"/>
  <c r="J123" i="1"/>
  <c r="O122" i="1"/>
  <c r="N122" i="1"/>
  <c r="M122" i="1"/>
  <c r="K122" i="1"/>
  <c r="J122" i="1"/>
  <c r="O121" i="1"/>
  <c r="N121" i="1"/>
  <c r="M121" i="1"/>
  <c r="K121" i="1"/>
  <c r="J121" i="1"/>
  <c r="O120" i="1"/>
  <c r="N120" i="1"/>
  <c r="M120" i="1"/>
  <c r="K120" i="1"/>
  <c r="J120" i="1"/>
  <c r="O119" i="1"/>
  <c r="O118" i="1"/>
  <c r="N118" i="1"/>
  <c r="M118" i="1"/>
  <c r="K118" i="1"/>
  <c r="J118" i="1"/>
  <c r="O117" i="1"/>
  <c r="O116" i="1"/>
  <c r="M116" i="1"/>
  <c r="J116" i="1"/>
  <c r="O115" i="1"/>
  <c r="O113" i="1"/>
  <c r="K113" i="1"/>
  <c r="J113" i="1"/>
  <c r="O112" i="1"/>
  <c r="K112" i="1"/>
  <c r="J112" i="1"/>
  <c r="O111" i="1"/>
  <c r="N111" i="1"/>
  <c r="M111" i="1"/>
  <c r="K111" i="1"/>
  <c r="J111" i="1"/>
  <c r="O110" i="1"/>
  <c r="N110" i="1"/>
  <c r="M110" i="1"/>
  <c r="K110" i="1"/>
  <c r="J110" i="1"/>
  <c r="O109" i="1"/>
  <c r="N109" i="1"/>
  <c r="M109" i="1"/>
  <c r="K109" i="1"/>
  <c r="J109" i="1"/>
  <c r="O108" i="1"/>
  <c r="N108" i="1"/>
  <c r="M108" i="1"/>
  <c r="K108" i="1"/>
  <c r="J108" i="1"/>
  <c r="O107" i="1"/>
  <c r="N107" i="1"/>
  <c r="M107" i="1"/>
  <c r="K107" i="1"/>
  <c r="J107" i="1"/>
  <c r="O106" i="1"/>
  <c r="K106" i="1"/>
  <c r="J106" i="1"/>
  <c r="O105" i="1"/>
  <c r="N105" i="1"/>
  <c r="M105" i="1"/>
  <c r="K105" i="1"/>
  <c r="J105" i="1"/>
  <c r="O104" i="1"/>
  <c r="N104" i="1"/>
  <c r="M104" i="1"/>
  <c r="K104" i="1"/>
  <c r="J104" i="1"/>
  <c r="O103" i="1"/>
  <c r="N103" i="1"/>
  <c r="M103" i="1"/>
  <c r="K103" i="1"/>
  <c r="J103" i="1"/>
  <c r="O102" i="1"/>
  <c r="M102" i="1"/>
  <c r="J102" i="1"/>
  <c r="O101" i="1"/>
  <c r="N101" i="1"/>
  <c r="M101" i="1"/>
  <c r="K101" i="1"/>
  <c r="J101" i="1"/>
  <c r="O100" i="1"/>
  <c r="N100" i="1"/>
  <c r="M100" i="1"/>
  <c r="K100" i="1"/>
  <c r="J100" i="1"/>
  <c r="O99" i="1"/>
  <c r="N99" i="1"/>
  <c r="M99" i="1"/>
  <c r="K99" i="1"/>
  <c r="J99" i="1"/>
  <c r="O98" i="1"/>
  <c r="N98" i="1"/>
  <c r="M98" i="1"/>
  <c r="K98" i="1"/>
  <c r="J98" i="1"/>
  <c r="O97" i="1"/>
  <c r="N97" i="1"/>
  <c r="M97" i="1"/>
  <c r="K97" i="1"/>
  <c r="J97" i="1"/>
  <c r="O96" i="1"/>
  <c r="M96" i="1"/>
  <c r="K96" i="1"/>
  <c r="J96" i="1"/>
  <c r="O95" i="1"/>
  <c r="N95" i="1"/>
  <c r="M95" i="1"/>
  <c r="K95" i="1"/>
  <c r="J95" i="1"/>
  <c r="O94" i="1"/>
  <c r="N94" i="1"/>
  <c r="M94" i="1"/>
  <c r="K94" i="1"/>
  <c r="J94" i="1"/>
  <c r="O93" i="1"/>
  <c r="N93" i="1"/>
  <c r="M93" i="1"/>
  <c r="K93" i="1"/>
  <c r="J93" i="1"/>
  <c r="O92" i="1"/>
  <c r="N92" i="1"/>
  <c r="M92" i="1"/>
  <c r="K92" i="1"/>
  <c r="J92" i="1"/>
  <c r="O91" i="1"/>
  <c r="N91" i="1"/>
  <c r="M91" i="1"/>
  <c r="K91" i="1"/>
  <c r="J91" i="1"/>
  <c r="O90" i="1"/>
  <c r="N90" i="1"/>
  <c r="M90" i="1"/>
  <c r="K90" i="1"/>
  <c r="J90" i="1"/>
  <c r="O89" i="1"/>
  <c r="M89" i="1"/>
  <c r="J89" i="1"/>
  <c r="O88" i="1"/>
  <c r="M88" i="1"/>
  <c r="J88" i="1"/>
  <c r="O87" i="1"/>
  <c r="N87" i="1"/>
  <c r="M87" i="1"/>
  <c r="K87" i="1"/>
  <c r="J87" i="1"/>
  <c r="O86" i="1"/>
  <c r="N86" i="1"/>
  <c r="M86" i="1"/>
  <c r="K86" i="1"/>
  <c r="J86" i="1"/>
  <c r="O85" i="1"/>
  <c r="N85" i="1"/>
  <c r="M85" i="1"/>
  <c r="K85" i="1"/>
  <c r="J85" i="1"/>
  <c r="O84" i="1"/>
  <c r="N84" i="1"/>
  <c r="M84" i="1"/>
  <c r="K84" i="1"/>
  <c r="J84" i="1"/>
  <c r="O83" i="1"/>
  <c r="N83" i="1"/>
  <c r="M83" i="1"/>
  <c r="K83" i="1"/>
  <c r="J83" i="1"/>
  <c r="O82" i="1"/>
  <c r="N82" i="1"/>
  <c r="M82" i="1"/>
  <c r="K82" i="1"/>
  <c r="J82" i="1"/>
  <c r="O81" i="1"/>
  <c r="N81" i="1"/>
  <c r="M81" i="1"/>
  <c r="K81" i="1"/>
  <c r="J81" i="1"/>
  <c r="O80" i="1"/>
  <c r="N80" i="1"/>
  <c r="M80" i="1"/>
  <c r="K80" i="1"/>
  <c r="J80" i="1"/>
  <c r="O79" i="1"/>
  <c r="N79" i="1"/>
  <c r="M79" i="1"/>
  <c r="K79" i="1"/>
  <c r="J79" i="1"/>
  <c r="O78" i="1"/>
  <c r="N78" i="1"/>
  <c r="M78" i="1"/>
  <c r="K78" i="1"/>
  <c r="J78" i="1"/>
  <c r="O77" i="1"/>
  <c r="N77" i="1"/>
  <c r="M77" i="1"/>
  <c r="K77" i="1"/>
  <c r="J77" i="1"/>
  <c r="N76" i="1"/>
  <c r="M76" i="1"/>
  <c r="K76" i="1"/>
  <c r="J76" i="1"/>
  <c r="O75" i="1"/>
  <c r="N75" i="1"/>
  <c r="M75" i="1"/>
  <c r="K75" i="1"/>
  <c r="J75" i="1"/>
  <c r="O74" i="1"/>
  <c r="N74" i="1"/>
  <c r="M74" i="1"/>
  <c r="K74" i="1"/>
  <c r="J74" i="1"/>
  <c r="O73" i="1"/>
  <c r="N73" i="1"/>
  <c r="M73" i="1"/>
  <c r="K73" i="1"/>
  <c r="J73" i="1"/>
  <c r="O72" i="1"/>
  <c r="N72" i="1"/>
  <c r="M72" i="1"/>
  <c r="K72" i="1"/>
  <c r="J72" i="1"/>
  <c r="O71" i="1"/>
  <c r="N71" i="1"/>
  <c r="M71" i="1"/>
  <c r="K71" i="1"/>
  <c r="J71" i="1"/>
  <c r="O70" i="1"/>
  <c r="N70" i="1"/>
  <c r="M70" i="1"/>
  <c r="K70" i="1"/>
  <c r="J70" i="1"/>
  <c r="O69" i="1"/>
  <c r="N69" i="1"/>
  <c r="M69" i="1"/>
  <c r="K69" i="1"/>
  <c r="J69" i="1"/>
  <c r="O68" i="1"/>
  <c r="N68" i="1"/>
  <c r="M68" i="1"/>
  <c r="K68" i="1"/>
  <c r="J68" i="1"/>
  <c r="O67" i="1"/>
  <c r="N67" i="1"/>
  <c r="M67" i="1"/>
  <c r="K67" i="1"/>
  <c r="J67" i="1"/>
  <c r="O66" i="1"/>
  <c r="N66" i="1"/>
  <c r="M66" i="1"/>
  <c r="K66" i="1"/>
  <c r="J66" i="1"/>
  <c r="O65" i="1"/>
  <c r="N65" i="1"/>
  <c r="M65" i="1"/>
  <c r="K65" i="1"/>
  <c r="J65" i="1"/>
  <c r="O64" i="1"/>
  <c r="N64" i="1"/>
  <c r="M64" i="1"/>
  <c r="K64" i="1"/>
  <c r="J64" i="1"/>
  <c r="O63" i="1"/>
  <c r="N63" i="1"/>
  <c r="M63" i="1"/>
  <c r="K63" i="1"/>
  <c r="J63" i="1"/>
  <c r="O62" i="1"/>
  <c r="N62" i="1"/>
  <c r="M62" i="1"/>
  <c r="K62" i="1"/>
  <c r="J62" i="1"/>
  <c r="O61" i="1"/>
  <c r="N61" i="1"/>
  <c r="M61" i="1"/>
  <c r="K61" i="1"/>
  <c r="J61" i="1"/>
  <c r="O60" i="1"/>
  <c r="N60" i="1"/>
  <c r="M60" i="1"/>
  <c r="K60" i="1"/>
  <c r="J60" i="1"/>
  <c r="O59" i="1"/>
  <c r="N59" i="1"/>
  <c r="M59" i="1"/>
  <c r="K59" i="1"/>
  <c r="J59" i="1"/>
  <c r="O58" i="1"/>
  <c r="N58" i="1"/>
  <c r="M58" i="1"/>
  <c r="K58" i="1"/>
  <c r="J58" i="1"/>
  <c r="O57" i="1"/>
  <c r="N57" i="1"/>
  <c r="M57" i="1"/>
  <c r="K57" i="1"/>
  <c r="J57" i="1"/>
  <c r="O56" i="1"/>
  <c r="N56" i="1"/>
  <c r="M56" i="1"/>
  <c r="K56" i="1"/>
  <c r="J56" i="1"/>
  <c r="O55" i="1"/>
  <c r="N55" i="1"/>
  <c r="M55" i="1"/>
  <c r="K55" i="1"/>
  <c r="J55" i="1"/>
  <c r="O54" i="1"/>
  <c r="N54" i="1"/>
  <c r="M54" i="1"/>
  <c r="K54" i="1"/>
  <c r="J54" i="1"/>
  <c r="O51" i="1"/>
  <c r="N51" i="1"/>
  <c r="M51" i="1"/>
  <c r="K51" i="1"/>
  <c r="J51" i="1"/>
  <c r="O50" i="1"/>
  <c r="N50" i="1"/>
  <c r="M50" i="1"/>
  <c r="K50" i="1"/>
  <c r="J50" i="1"/>
  <c r="O49" i="1"/>
  <c r="N49" i="1"/>
  <c r="M49" i="1"/>
  <c r="K49" i="1"/>
  <c r="J49" i="1"/>
  <c r="O48" i="1"/>
  <c r="N48" i="1"/>
  <c r="M48" i="1"/>
  <c r="K48" i="1"/>
  <c r="J48" i="1"/>
  <c r="O47" i="1"/>
  <c r="N47" i="1"/>
  <c r="M47" i="1"/>
  <c r="K47" i="1"/>
  <c r="J47" i="1"/>
  <c r="O46" i="1"/>
  <c r="N46" i="1"/>
  <c r="M46" i="1"/>
  <c r="K46" i="1"/>
  <c r="J46" i="1"/>
  <c r="O45" i="1"/>
  <c r="N45" i="1"/>
  <c r="M45" i="1"/>
  <c r="K45" i="1"/>
  <c r="J45" i="1"/>
  <c r="O44" i="1"/>
  <c r="N44" i="1"/>
  <c r="M44" i="1"/>
  <c r="K44" i="1"/>
  <c r="J44" i="1"/>
  <c r="O43" i="1"/>
  <c r="N43" i="1"/>
  <c r="M43" i="1"/>
  <c r="K43" i="1"/>
  <c r="J43" i="1"/>
  <c r="O42" i="1"/>
  <c r="M42" i="1"/>
  <c r="K42" i="1"/>
  <c r="J42" i="1"/>
  <c r="O41" i="1"/>
  <c r="M41" i="1"/>
  <c r="K41" i="1"/>
  <c r="J41" i="1"/>
  <c r="O40" i="1"/>
  <c r="N40" i="1"/>
  <c r="M40" i="1"/>
  <c r="K40" i="1"/>
  <c r="J40" i="1"/>
  <c r="O39" i="1"/>
  <c r="M39" i="1"/>
  <c r="K39" i="1"/>
  <c r="J39" i="1"/>
  <c r="O38" i="1"/>
  <c r="N38" i="1"/>
  <c r="M38" i="1"/>
  <c r="K38" i="1"/>
  <c r="J38" i="1"/>
  <c r="O37" i="1"/>
  <c r="N37" i="1"/>
  <c r="M37" i="1"/>
  <c r="K37" i="1"/>
  <c r="J37" i="1"/>
  <c r="O36" i="1"/>
  <c r="N36" i="1"/>
  <c r="M36" i="1"/>
  <c r="K36" i="1"/>
  <c r="J36" i="1"/>
  <c r="O35" i="1"/>
  <c r="M35" i="1"/>
  <c r="J35" i="1"/>
  <c r="O34" i="1"/>
  <c r="N34" i="1"/>
  <c r="M34" i="1"/>
  <c r="K34" i="1"/>
  <c r="J34" i="1"/>
  <c r="O33" i="1"/>
  <c r="N33" i="1"/>
  <c r="M33" i="1"/>
  <c r="K33" i="1"/>
  <c r="J33" i="1"/>
  <c r="O32" i="1"/>
  <c r="N32" i="1"/>
  <c r="M32" i="1"/>
  <c r="K32" i="1"/>
  <c r="J32" i="1"/>
  <c r="O31" i="1"/>
  <c r="N31" i="1"/>
  <c r="M31" i="1"/>
  <c r="K31" i="1"/>
  <c r="J31" i="1"/>
  <c r="O30" i="1"/>
  <c r="N30" i="1"/>
  <c r="M30" i="1"/>
  <c r="K30" i="1"/>
  <c r="J30" i="1"/>
  <c r="O29" i="1"/>
  <c r="N29" i="1"/>
  <c r="M29" i="1"/>
  <c r="K29" i="1"/>
  <c r="J29" i="1"/>
  <c r="O28" i="1"/>
  <c r="O27" i="1"/>
  <c r="N27" i="1"/>
  <c r="M27" i="1"/>
  <c r="K27" i="1"/>
  <c r="J27" i="1"/>
  <c r="O26" i="1"/>
  <c r="N26" i="1"/>
  <c r="M26" i="1"/>
  <c r="K26" i="1"/>
  <c r="J26" i="1"/>
  <c r="O25" i="1"/>
  <c r="N25" i="1"/>
  <c r="M25" i="1"/>
  <c r="K25" i="1"/>
  <c r="J25" i="1"/>
  <c r="O24" i="1"/>
  <c r="N24" i="1"/>
  <c r="M24" i="1"/>
  <c r="K24" i="1"/>
  <c r="J24" i="1"/>
  <c r="O23" i="1"/>
  <c r="N23" i="1"/>
  <c r="M23" i="1"/>
  <c r="K23" i="1"/>
  <c r="J23" i="1"/>
  <c r="O22" i="1"/>
  <c r="N22" i="1"/>
  <c r="M22" i="1"/>
  <c r="K22" i="1"/>
  <c r="J22" i="1"/>
  <c r="O21" i="1"/>
  <c r="N21" i="1"/>
  <c r="M21" i="1"/>
  <c r="K21" i="1"/>
  <c r="J21" i="1"/>
  <c r="O20" i="1"/>
  <c r="N20" i="1"/>
  <c r="M20" i="1"/>
  <c r="K20" i="1"/>
  <c r="J20" i="1"/>
  <c r="O19" i="1"/>
  <c r="O18" i="1"/>
  <c r="N18" i="1"/>
  <c r="M18" i="1"/>
  <c r="K18" i="1"/>
  <c r="J18" i="1"/>
  <c r="O17" i="1"/>
  <c r="N17" i="1"/>
  <c r="M17" i="1"/>
  <c r="K17" i="1"/>
  <c r="J17" i="1"/>
  <c r="O16" i="1"/>
  <c r="N16" i="1"/>
  <c r="M16" i="1"/>
  <c r="K16" i="1"/>
  <c r="J16" i="1"/>
  <c r="N15" i="1"/>
  <c r="M15" i="1"/>
  <c r="K15" i="1"/>
  <c r="N14" i="1"/>
  <c r="M14" i="1"/>
  <c r="K14" i="1"/>
  <c r="J14" i="1"/>
  <c r="N13" i="1"/>
  <c r="M13" i="1"/>
  <c r="K13" i="1"/>
  <c r="J13" i="1"/>
  <c r="N12" i="1"/>
  <c r="M12" i="1"/>
  <c r="K12" i="1"/>
  <c r="J12" i="1"/>
  <c r="N11" i="1"/>
  <c r="M11" i="1"/>
  <c r="K11" i="1"/>
  <c r="J11" i="1"/>
  <c r="N10" i="1"/>
  <c r="M10" i="1"/>
  <c r="K10" i="1"/>
  <c r="J10" i="1"/>
  <c r="N9" i="1"/>
  <c r="M9" i="1"/>
  <c r="K9" i="1"/>
  <c r="J9" i="1"/>
  <c r="N8" i="1"/>
  <c r="M8" i="1"/>
  <c r="K8" i="1"/>
  <c r="J8" i="1"/>
  <c r="N7" i="1"/>
  <c r="M7" i="1"/>
  <c r="K7" i="1"/>
  <c r="J7" i="1"/>
  <c r="N6" i="1"/>
  <c r="M6" i="1"/>
  <c r="K6" i="1"/>
  <c r="J6" i="1"/>
  <c r="N5" i="1"/>
  <c r="M5" i="1"/>
  <c r="K5" i="1"/>
  <c r="J5" i="1"/>
  <c r="N4" i="1"/>
  <c r="M4" i="1"/>
  <c r="K4" i="1"/>
  <c r="J4" i="1"/>
  <c r="N3" i="1"/>
  <c r="M3" i="1"/>
  <c r="K3" i="1"/>
  <c r="J3" i="1"/>
  <c r="N2" i="1"/>
  <c r="M2" i="1"/>
  <c r="K2" i="1"/>
  <c r="J2" i="1"/>
  <c r="F7" i="2" l="1"/>
  <c r="J7" i="2"/>
  <c r="K7" i="2"/>
  <c r="F8" i="2"/>
  <c r="K8" i="2"/>
  <c r="J8" i="2"/>
  <c r="F9" i="2"/>
  <c r="K9" i="2"/>
  <c r="J9" i="2"/>
  <c r="K10" i="2"/>
  <c r="J10" i="2"/>
  <c r="J11" i="2"/>
  <c r="K11" i="2"/>
</calcChain>
</file>

<file path=xl/sharedStrings.xml><?xml version="1.0" encoding="utf-8"?>
<sst xmlns="http://schemas.openxmlformats.org/spreadsheetml/2006/main" count="174" uniqueCount="151">
  <si>
    <t>DETALLE</t>
  </si>
  <si>
    <t>PRESUPUESTO LEY</t>
  </si>
  <si>
    <t xml:space="preserve">TRASLADOS </t>
  </si>
  <si>
    <t>CREDITOS</t>
  </si>
  <si>
    <t>REDISTRIB.</t>
  </si>
  <si>
    <t>PRESUPUESTO MODIFICADO</t>
  </si>
  <si>
    <t>ASIGNACION ACUMULADA</t>
  </si>
  <si>
    <t>SALDO DEL DEVENGADO</t>
  </si>
  <si>
    <t xml:space="preserve">PAGADO ORIGINAL </t>
  </si>
  <si>
    <t>PERSONAL FIJO (SUELDOS)</t>
  </si>
  <si>
    <t>PERSONAL TRANSITORIO (SUELDOS)</t>
  </si>
  <si>
    <t>DIETAS</t>
  </si>
  <si>
    <t>CUOTA PATRONAL DE SEGURO SOCIAL</t>
  </si>
  <si>
    <t>CUOTA PATRONAL DE SEGURO EDUCATIVO</t>
  </si>
  <si>
    <t>CUOTA PATRONAL DE RIESGO PROFESIONAL</t>
  </si>
  <si>
    <t>CUOTA PATRONAL PARA EL FONDO COMPLEMENT.</t>
  </si>
  <si>
    <t>DE EDIFICIOS Y LOCALES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</si>
  <si>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</si>
  <si>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</si>
  <si>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</si>
  <si>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</si>
  <si>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</si>
  <si>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</si>
  <si>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</si>
  <si>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ANUNCIOS Y AVISOS</t>
  </si>
  <si>
    <t>VIATICOS DENTRO DEL PAIS</t>
  </si>
  <si>
    <t>VIÁTICOS EN EL EXTERIOR</t>
  </si>
  <si>
    <t>TRANSPORTE DE PERSONAS Y BIENES</t>
  </si>
  <si>
    <t>TRANSPORTE DENTRO DEL PAIS</t>
  </si>
  <si>
    <t>TRANSPORTE DE O PARA EL EXTERIOR</t>
  </si>
  <si>
    <t>TRANSPORTE DE BIENES</t>
  </si>
  <si>
    <t xml:space="preserve">COMISIONES Y GASTOS </t>
  </si>
  <si>
    <t xml:space="preserve">GASTOS JUDICIALES </t>
  </si>
  <si>
    <t>GASTOS DE SEGUROS</t>
  </si>
  <si>
    <t>SERVICIOS COMERCIALES</t>
  </si>
  <si>
    <t>OTROS SERVICIOS COMERCIALES Y FINANCIEROS</t>
  </si>
  <si>
    <t>MANTENIMIENTO Y REP. DE EDIFICIOS</t>
  </si>
  <si>
    <t>MANT. Y REP. DE MAQUINARIAS Y OTROS EQ.</t>
  </si>
  <si>
    <t>MANT. DE EQUIPO DE COMPUTACION</t>
  </si>
  <si>
    <t>OTROS MANT. Y REPARACIONES</t>
  </si>
  <si>
    <t>ALIMENTOS Y BEBIDAS</t>
  </si>
  <si>
    <t>ALIMENTOS PARA CONSUMO HUMANO</t>
  </si>
  <si>
    <t>ACABADO TEXTIL</t>
  </si>
  <si>
    <t>PRENDAS DE VESTIR</t>
  </si>
  <si>
    <t>COMBUSTIBLES Y LUBRICANTES</t>
  </si>
  <si>
    <t>DIESEL</t>
  </si>
  <si>
    <t>GAS</t>
  </si>
  <si>
    <t>GASOLINA</t>
  </si>
  <si>
    <t>LUBRICANTES</t>
  </si>
  <si>
    <t>IMPRESOS</t>
  </si>
  <si>
    <t>PAPELERIA</t>
  </si>
  <si>
    <t>OTROS PRODUCTOS DE PAPEL Y CARTON</t>
  </si>
  <si>
    <t>PINTURAS, COLORANTES Y TINTES</t>
  </si>
  <si>
    <t>OTROS PRODUCTOS QUIMICOS</t>
  </si>
  <si>
    <t>MATERIAL ELECTRICO</t>
  </si>
  <si>
    <t>MATERIAL METÁLICO</t>
  </si>
  <si>
    <t>OTROS MATERIALES DE CONSTRUCCIÓN</t>
  </si>
  <si>
    <t>PRODUCTOS VARIOS</t>
  </si>
  <si>
    <t>HERRAMIENTAS E INSTRUMENTOS</t>
  </si>
  <si>
    <t>OTROS PRODUCTOS VARIOS</t>
  </si>
  <si>
    <t>ÚTILES DE COCINA Y COMEDOR</t>
  </si>
  <si>
    <t>ÚTILES DE ASEO Y LIMPIEZA</t>
  </si>
  <si>
    <t>UTILES Y MATERIALES DE OFICINA</t>
  </si>
  <si>
    <t>OTROS UTILES Y MATERIALES</t>
  </si>
  <si>
    <t>ÚTILES Y MATERIALES DIVERSOS</t>
  </si>
  <si>
    <t>MAQUINARIA Y EQUIPOS VARIOS</t>
  </si>
  <si>
    <t>EQUIPO DE COMPUTACIÓN</t>
  </si>
  <si>
    <t>CAPACITACION Y ESTUDIO</t>
  </si>
  <si>
    <t>INDEMNIZACIONES A INSTITUCIONES PRIVADAS</t>
  </si>
  <si>
    <t>OTRAS SIN FINES DE LUCRO</t>
  </si>
  <si>
    <t>APORTES AL FISCO</t>
  </si>
  <si>
    <t>OTRAS TRANSFERENCIAS</t>
  </si>
  <si>
    <t>CUOTAS A OTROS ORGANISMOS</t>
  </si>
  <si>
    <t>PERSONAL TRANSITORIO PARA INVERSIONES</t>
  </si>
  <si>
    <t>MANTENIMIENTO Y REPARACIÓN</t>
  </si>
  <si>
    <t>MANT. Y REP. DE EDIFICIOS</t>
  </si>
  <si>
    <t>MANT. DE EQUIPOS DE COMPUTACIÓN</t>
  </si>
  <si>
    <t>MAQUINARIA Y EQUIPO DE COMUNICACIONES</t>
  </si>
  <si>
    <t>MAQ. Y EQUIPO DE COMUNICACIONES</t>
  </si>
  <si>
    <t>EQUIPO DE OFICINA</t>
  </si>
  <si>
    <t>MOBILIARIO DE OFICINA</t>
  </si>
  <si>
    <t>VIÁTICOS</t>
  </si>
  <si>
    <t>SERVICIOS COM. Y FINANCIEREOS</t>
  </si>
  <si>
    <t>MANTENIMIENTO Y REPRACIÓN</t>
  </si>
  <si>
    <t>MAT. PARA C ONSTRUCCIÓN Y MANTENIMIENTO</t>
  </si>
  <si>
    <t>EQUIPO EDUCACIONAL Y RECREATIVO</t>
  </si>
  <si>
    <t>MADERA</t>
  </si>
  <si>
    <t>INSTRUMENTAL MEDICO Y QUIRURGICO</t>
  </si>
  <si>
    <t>OTROS TEXTILES Y VESTUARIOS</t>
  </si>
  <si>
    <t>PRESUPUESTO</t>
  </si>
  <si>
    <t xml:space="preserve">PRESUPUESTO </t>
  </si>
  <si>
    <t xml:space="preserve">INGRESOS </t>
  </si>
  <si>
    <t>EJECUCION ANUAL</t>
  </si>
  <si>
    <t>EJECUCION MENSUAL</t>
  </si>
  <si>
    <t>LEY</t>
  </si>
  <si>
    <t>MODIFICADO</t>
  </si>
  <si>
    <t>ASIGNADO</t>
  </si>
  <si>
    <t>REALES</t>
  </si>
  <si>
    <t>%</t>
  </si>
  <si>
    <t>DERECHO DE REGISTRO</t>
  </si>
  <si>
    <t>DERECHO DE CERTIFICACIÓN</t>
  </si>
  <si>
    <t>DERECHO DE CALIFICACIÓN</t>
  </si>
  <si>
    <t>DE EQUIPO ELECTRÓNICO</t>
  </si>
  <si>
    <t>DE EQUIPO DE PRODUCCIÓN</t>
  </si>
  <si>
    <t>OTROS ALQUILERES</t>
  </si>
  <si>
    <t>MANT. Y REPARACIÓN</t>
  </si>
  <si>
    <t>MATERIAL DE FONTANERÍA</t>
  </si>
  <si>
    <t>MATERIALES Y SUMINISTROS DE COMPUTACIÓN</t>
  </si>
  <si>
    <t>PRODUCTOS DE PAPEL Y CARTON</t>
  </si>
  <si>
    <t>PRODUCTOS QUÍMICOS Y CONEXOS</t>
  </si>
  <si>
    <t>REPUESTOS</t>
  </si>
  <si>
    <t>MAQUINARIA, EQUIPO Y SEMOVIENTE</t>
  </si>
  <si>
    <t>EJECUCION PRESUPUESTARIA DE INGRESOS POR TIPO</t>
  </si>
  <si>
    <t>XIII MES</t>
  </si>
  <si>
    <t>OTROS COMBUSTIBLES</t>
  </si>
  <si>
    <t>PRODUCTOS DE PAPEL Y CARTÓN</t>
  </si>
  <si>
    <t>1.48.1.2.4.1.58</t>
  </si>
  <si>
    <t>1.48.1.2.4.1.59</t>
  </si>
  <si>
    <t>1.48.1.2.4.1.60</t>
  </si>
  <si>
    <t>1.48.2.0.01</t>
  </si>
  <si>
    <t>SALDO DE CAPITAL</t>
  </si>
  <si>
    <t>SUELDOS</t>
  </si>
  <si>
    <t>CONTRIBUCIONES A LA SEGURIDAD SOCIAL</t>
  </si>
  <si>
    <t>GASTOS DE REPRESENTACIÓN FIJO</t>
  </si>
  <si>
    <t>ALQUILERES</t>
  </si>
  <si>
    <t>SERVICIOS BÁSICOS</t>
  </si>
  <si>
    <t>INSECTICIDAS, FUMIGANTES Y OTROS</t>
  </si>
  <si>
    <t>PRODUCTOS QUIMICOS Y CONEXOS</t>
  </si>
  <si>
    <t>MAQUINARIA Y EQUIPO VARIOS</t>
  </si>
  <si>
    <t>AL EXTERIOR</t>
  </si>
  <si>
    <t>INSTRUMENTAL MÉDICO Y QUIRURGICO</t>
  </si>
  <si>
    <t xml:space="preserve">OTROS ÚTILES Y MATERIALES </t>
  </si>
  <si>
    <t>EDIFICACIONES</t>
  </si>
  <si>
    <t>DESCRIPCIÓN</t>
  </si>
  <si>
    <t>1.48.1.2.6</t>
  </si>
  <si>
    <t>INGRESOS VARIOS</t>
  </si>
  <si>
    <t>TRANSFERENCIA DE CAPITAL</t>
  </si>
  <si>
    <t>1.48.2.3.2.1.</t>
  </si>
  <si>
    <t>AL 30 DE SEPTIEMBRE DE 2020</t>
  </si>
  <si>
    <t>SERVICIOS COMERCIALES Y FINANCIEROS</t>
  </si>
  <si>
    <t>CALZADOS</t>
  </si>
  <si>
    <t>MATERIAL Y ARTICULOS DE SEGURIDAD</t>
  </si>
  <si>
    <t>ÚTILES Y MATERIALES MÉDICOS</t>
  </si>
  <si>
    <t>GASTOS DE REPRESENTACIÓN FIJOS</t>
  </si>
  <si>
    <t>IMPRESIÓN, ENCUADERNACIÓN, OTROS</t>
  </si>
  <si>
    <t>COMPROMISO - VALOR ABSOLUTO</t>
  </si>
  <si>
    <t>COMPROMISO - % ANUAL</t>
  </si>
  <si>
    <t>COMPROMISO - % MENSUAL</t>
  </si>
  <si>
    <t>EJECUTADO - VALOR ABSOLUTO</t>
  </si>
  <si>
    <t>EJECUTADO - % ANUAL</t>
  </si>
  <si>
    <t>EJECUTADO - % 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</si>
</sst>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name val="Calibri"/>
      <family val="2"/>
      <scheme val="minor"/>
    </font>
    <font>
      <u val="double"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</cellStyleXfs>
  <cellXfs count="125">
    <xf numFmtId="0" fontId="0" fillId="0" borderId="0" xfId="0"/>
    <xf numFmtId="3" fontId="0" fillId="0" borderId="0" xfId="0" applyNumberFormat="1" applyFont="1"/>
    <xf numFmtId="3" fontId="0" fillId="0" borderId="0" xfId="0" applyNumberFormat="1" applyFont="1" applyFill="1"/>
    <xf numFmtId="3" fontId="3" fillId="0" borderId="3" xfId="0" applyNumberFormat="1" applyFont="1" applyFill="1" applyBorder="1" applyProtection="1">
      <protection locked="0"/>
    </xf>
    <xf numFmtId="4" fontId="3" fillId="0" borderId="3" xfId="0" applyNumberFormat="1" applyFont="1" applyFill="1" applyBorder="1" applyProtection="1">
      <protection locked="0"/>
    </xf>
    <xf numFmtId="4" fontId="0" fillId="0" borderId="3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3" xfId="0" applyNumberFormat="1" applyFont="1" applyFill="1" applyBorder="1" applyAlignment="1" applyProtection="1">
      <alignment horizontal="center" vertical="distributed" wrapText="1"/>
      <protection locked="0"/>
    </xf>
    <xf numFmtId="3" fontId="0" fillId="0" borderId="3" xfId="0" applyNumberFormat="1" applyFont="1" applyFill="1" applyBorder="1" applyProtection="1">
      <protection locked="0"/>
    </xf>
    <xf numFmtId="4" fontId="0" fillId="0" borderId="3" xfId="0" applyNumberFormat="1" applyFont="1" applyFill="1" applyBorder="1" applyProtection="1">
      <protection locked="0"/>
    </xf>
    <xf numFmtId="4" fontId="0" fillId="0" borderId="3" xfId="0" applyNumberFormat="1" applyFont="1" applyFill="1" applyBorder="1" applyAlignment="1" applyProtection="1">
      <alignment horizontal="right"/>
      <protection locked="0"/>
    </xf>
    <xf numFmtId="165" fontId="0" fillId="0" borderId="3" xfId="0" applyNumberFormat="1" applyFont="1" applyFill="1" applyBorder="1" applyAlignment="1" applyProtection="1">
      <alignment horizontal="center"/>
      <protection locked="0"/>
    </xf>
    <xf numFmtId="3" fontId="0" fillId="0" borderId="3" xfId="0" applyNumberFormat="1" applyFont="1" applyFill="1" applyBorder="1" applyAlignment="1" applyProtection="1">
      <alignment horizontal="right" vertical="distributed" wrapText="1"/>
      <protection locked="0"/>
    </xf>
    <xf numFmtId="4" fontId="3" fillId="0" borderId="3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4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4" xfId="0" applyNumberFormat="1" applyFont="1" applyFill="1" applyBorder="1" applyProtection="1">
      <protection locked="0"/>
    </xf>
    <xf numFmtId="4" fontId="0" fillId="0" borderId="5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2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0" xfId="0" applyNumberFormat="1" applyFont="1" applyFill="1"/>
    <xf numFmtId="3" fontId="3" fillId="0" borderId="3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5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2" xfId="0" applyNumberFormat="1" applyFont="1" applyFill="1" applyBorder="1" applyAlignment="1" applyProtection="1">
      <alignment horizontal="right" vertical="distributed" wrapText="1"/>
      <protection locked="0"/>
    </xf>
    <xf numFmtId="3" fontId="4" fillId="0" borderId="3" xfId="6" applyNumberFormat="1" applyFont="1" applyFill="1" applyBorder="1" applyAlignment="1">
      <alignment horizontal="right"/>
    </xf>
    <xf numFmtId="0" fontId="5" fillId="0" borderId="4" xfId="0" applyFont="1" applyFill="1" applyBorder="1" applyAlignment="1" applyProtection="1">
      <protection locked="0"/>
    </xf>
    <xf numFmtId="0" fontId="5" fillId="0" borderId="4" xfId="0" applyFont="1" applyBorder="1" applyAlignment="1" applyProtection="1">
      <protection locked="0"/>
    </xf>
    <xf numFmtId="166" fontId="4" fillId="0" borderId="3" xfId="6" applyNumberFormat="1" applyFont="1" applyFill="1" applyBorder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/>
    <xf numFmtId="166" fontId="4" fillId="0" borderId="5" xfId="6" applyNumberFormat="1" applyFont="1" applyFill="1" applyBorder="1" applyAlignment="1">
      <alignment horizontal="center"/>
    </xf>
    <xf numFmtId="0" fontId="6" fillId="0" borderId="0" xfId="6" applyFont="1" applyFill="1" applyBorder="1" applyAlignment="1">
      <alignment vertical="distributed" wrapText="1"/>
    </xf>
    <xf numFmtId="3" fontId="7" fillId="0" borderId="0" xfId="0" applyNumberFormat="1" applyFont="1" applyBorder="1"/>
    <xf numFmtId="3" fontId="0" fillId="0" borderId="0" xfId="0" applyNumberFormat="1" applyFill="1" applyBorder="1"/>
    <xf numFmtId="3" fontId="7" fillId="0" borderId="0" xfId="0" applyNumberFormat="1" applyFont="1" applyFill="1"/>
    <xf numFmtId="3" fontId="0" fillId="0" borderId="0" xfId="0" applyNumberFormat="1" applyFill="1"/>
    <xf numFmtId="0" fontId="7" fillId="0" borderId="0" xfId="0" applyFont="1" applyFill="1" applyBorder="1" applyAlignment="1" applyProtection="1">
      <protection locked="0"/>
    </xf>
    <xf numFmtId="4" fontId="0" fillId="0" borderId="3" xfId="0" applyNumberFormat="1" applyFill="1" applyBorder="1" applyProtection="1">
      <protection locked="0"/>
    </xf>
    <xf numFmtId="3" fontId="0" fillId="0" borderId="3" xfId="0" applyNumberFormat="1" applyFill="1" applyBorder="1" applyProtection="1">
      <protection locked="0"/>
    </xf>
    <xf numFmtId="165" fontId="0" fillId="0" borderId="3" xfId="0" applyNumberFormat="1" applyFill="1" applyBorder="1" applyAlignment="1" applyProtection="1">
      <alignment horizontal="center"/>
      <protection locked="0"/>
    </xf>
    <xf numFmtId="4" fontId="0" fillId="0" borderId="3" xfId="0" applyNumberFormat="1" applyFill="1" applyBorder="1" applyAlignment="1" applyProtection="1">
      <alignment horizontal="right"/>
      <protection locked="0"/>
    </xf>
    <xf numFmtId="3" fontId="0" fillId="2" borderId="0" xfId="0" applyNumberFormat="1" applyFill="1"/>
    <xf numFmtId="3" fontId="0" fillId="0" borderId="0" xfId="0" applyNumberFormat="1"/>
    <xf numFmtId="0" fontId="7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4" fontId="7" fillId="0" borderId="0" xfId="0" applyNumberFormat="1" applyFont="1" applyFill="1"/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 applyProtection="1">
      <alignment horizontal="left"/>
      <protection locked="0"/>
    </xf>
    <xf numFmtId="0" fontId="0" fillId="0" borderId="6" xfId="0" applyFill="1" applyBorder="1" applyProtection="1">
      <protection locked="0"/>
    </xf>
    <xf numFmtId="0" fontId="7" fillId="0" borderId="6" xfId="0" applyFont="1" applyFill="1" applyBorder="1" applyAlignment="1" applyProtection="1">
      <alignment horizontal="center"/>
      <protection locked="0"/>
    </xf>
    <xf numFmtId="3" fontId="0" fillId="0" borderId="0" xfId="0" applyNumberFormat="1" applyFill="1" applyBorder="1" applyAlignment="1">
      <alignment horizontal="center"/>
    </xf>
    <xf numFmtId="165" fontId="7" fillId="0" borderId="0" xfId="0" applyNumberFormat="1" applyFont="1" applyFill="1" applyAlignment="1">
      <alignment horizontal="center"/>
    </xf>
    <xf numFmtId="3" fontId="7" fillId="0" borderId="0" xfId="0" applyNumberFormat="1" applyFont="1" applyBorder="1" applyAlignment="1">
      <alignment horizontal="center" vertical="center"/>
    </xf>
    <xf numFmtId="4" fontId="0" fillId="0" borderId="0" xfId="0" applyNumberFormat="1" applyFill="1" applyBorder="1"/>
    <xf numFmtId="165" fontId="0" fillId="0" borderId="0" xfId="0" applyNumberFormat="1" applyFill="1" applyBorder="1" applyAlignment="1">
      <alignment horizontal="center"/>
    </xf>
    <xf numFmtId="3" fontId="7" fillId="0" borderId="0" xfId="0" applyNumberFormat="1" applyFont="1" applyFill="1" applyBorder="1"/>
    <xf numFmtId="4" fontId="7" fillId="0" borderId="0" xfId="0" applyNumberFormat="1" applyFont="1" applyFill="1" applyBorder="1"/>
    <xf numFmtId="165" fontId="7" fillId="0" borderId="0" xfId="0" applyNumberFormat="1" applyFont="1" applyFill="1" applyBorder="1" applyAlignment="1">
      <alignment horizontal="center"/>
    </xf>
    <xf numFmtId="0" fontId="0" fillId="0" borderId="0" xfId="0" applyFont="1"/>
    <xf numFmtId="0" fontId="9" fillId="0" borderId="0" xfId="6" applyFont="1" applyAlignment="1">
      <alignment horizontal="center"/>
    </xf>
    <xf numFmtId="0" fontId="9" fillId="0" borderId="0" xfId="6" applyFont="1" applyAlignment="1">
      <alignment horizontal="center" vertical="distributed" wrapText="1"/>
    </xf>
    <xf numFmtId="3" fontId="9" fillId="0" borderId="0" xfId="6" applyNumberFormat="1" applyFont="1" applyAlignment="1">
      <alignment horizontal="center"/>
    </xf>
    <xf numFmtId="166" fontId="0" fillId="0" borderId="0" xfId="0" applyNumberFormat="1" applyFont="1" applyBorder="1"/>
    <xf numFmtId="0" fontId="4" fillId="0" borderId="4" xfId="6" applyFont="1" applyFill="1" applyBorder="1" applyAlignment="1">
      <alignment horizontal="left"/>
    </xf>
    <xf numFmtId="0" fontId="5" fillId="0" borderId="0" xfId="0" applyFont="1" applyBorder="1" applyAlignment="1" applyProtection="1">
      <protection locked="0"/>
    </xf>
    <xf numFmtId="0" fontId="0" fillId="0" borderId="0" xfId="0" applyFont="1" applyFill="1"/>
    <xf numFmtId="0" fontId="0" fillId="0" borderId="0" xfId="0" applyFont="1" applyAlignment="1">
      <alignment vertical="distributed" wrapText="1"/>
    </xf>
    <xf numFmtId="3" fontId="7" fillId="0" borderId="3" xfId="0" applyNumberFormat="1" applyFont="1" applyFill="1" applyBorder="1" applyAlignment="1" applyProtection="1">
      <alignment horizontal="right" vertical="distributed" wrapText="1"/>
      <protection locked="0"/>
    </xf>
    <xf numFmtId="4" fontId="7" fillId="0" borderId="3" xfId="0" applyNumberFormat="1" applyFont="1" applyFill="1" applyBorder="1" applyAlignment="1" applyProtection="1">
      <alignment horizontal="right" vertical="distributed" wrapText="1"/>
      <protection locked="0"/>
    </xf>
    <xf numFmtId="165" fontId="7" fillId="0" borderId="3" xfId="0" applyNumberFormat="1" applyFont="1" applyFill="1" applyBorder="1" applyAlignment="1" applyProtection="1">
      <alignment horizontal="center" vertical="distributed" wrapText="1"/>
      <protection locked="0"/>
    </xf>
    <xf numFmtId="4" fontId="7" fillId="0" borderId="3" xfId="0" applyNumberFormat="1" applyFont="1" applyFill="1" applyBorder="1" applyProtection="1">
      <protection locked="0"/>
    </xf>
    <xf numFmtId="3" fontId="7" fillId="0" borderId="3" xfId="0" applyNumberFormat="1" applyFont="1" applyFill="1" applyBorder="1" applyProtection="1">
      <protection locked="0"/>
    </xf>
    <xf numFmtId="165" fontId="0" fillId="0" borderId="3" xfId="0" applyNumberFormat="1" applyFont="1" applyFill="1" applyBorder="1" applyProtection="1">
      <protection locked="0"/>
    </xf>
    <xf numFmtId="3" fontId="9" fillId="0" borderId="3" xfId="0" applyNumberFormat="1" applyFont="1" applyFill="1" applyBorder="1" applyAlignment="1" applyProtection="1">
      <alignment horizontal="right" vertical="distributed" wrapText="1"/>
      <protection locked="0"/>
    </xf>
    <xf numFmtId="4" fontId="0" fillId="0" borderId="4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horizontal="left" wrapText="1"/>
      <protection locked="0"/>
    </xf>
    <xf numFmtId="0" fontId="7" fillId="0" borderId="4" xfId="0" applyFont="1" applyFill="1" applyBorder="1" applyAlignment="1" applyProtection="1">
      <alignment horizontal="left" wrapText="1"/>
      <protection locked="0"/>
    </xf>
    <xf numFmtId="3" fontId="0" fillId="0" borderId="2" xfId="0" applyNumberFormat="1" applyFont="1" applyFill="1" applyBorder="1"/>
    <xf numFmtId="3" fontId="3" fillId="0" borderId="2" xfId="0" applyNumberFormat="1" applyFont="1" applyFill="1" applyBorder="1"/>
    <xf numFmtId="4" fontId="0" fillId="0" borderId="2" xfId="0" applyNumberFormat="1" applyFont="1" applyFill="1" applyBorder="1"/>
    <xf numFmtId="3" fontId="10" fillId="3" borderId="9" xfId="6" applyNumberFormat="1" applyFont="1" applyFill="1" applyBorder="1" applyAlignment="1">
      <alignment horizontal="center" vertical="center"/>
    </xf>
    <xf numFmtId="3" fontId="10" fillId="3" borderId="12" xfId="6" applyNumberFormat="1" applyFont="1" applyFill="1" applyBorder="1" applyAlignment="1">
      <alignment horizontal="center" vertical="center"/>
    </xf>
    <xf numFmtId="3" fontId="10" fillId="3" borderId="13" xfId="6" applyNumberFormat="1" applyFont="1" applyFill="1" applyBorder="1" applyAlignment="1">
      <alignment horizontal="center" vertical="center" wrapText="1"/>
    </xf>
    <xf numFmtId="3" fontId="11" fillId="0" borderId="3" xfId="6" applyNumberFormat="1" applyFont="1" applyFill="1" applyBorder="1" applyAlignment="1">
      <alignment horizontal="right"/>
    </xf>
    <xf numFmtId="166" fontId="11" fillId="0" borderId="5" xfId="6" applyNumberFormat="1" applyFont="1" applyFill="1" applyBorder="1" applyAlignment="1">
      <alignment horizontal="center"/>
    </xf>
    <xf numFmtId="3" fontId="4" fillId="0" borderId="12" xfId="6" applyNumberFormat="1" applyFont="1" applyFill="1" applyBorder="1"/>
    <xf numFmtId="166" fontId="10" fillId="3" borderId="9" xfId="9" applyNumberFormat="1" applyFont="1" applyFill="1" applyBorder="1" applyAlignment="1">
      <alignment horizontal="center" vertical="center" wrapText="1"/>
    </xf>
    <xf numFmtId="166" fontId="10" fillId="3" borderId="8" xfId="9" applyNumberFormat="1" applyFont="1" applyFill="1" applyBorder="1" applyAlignment="1">
      <alignment horizontal="center" vertical="center" wrapText="1"/>
    </xf>
    <xf numFmtId="166" fontId="10" fillId="3" borderId="12" xfId="9" applyNumberFormat="1" applyFont="1" applyFill="1" applyBorder="1" applyAlignment="1">
      <alignment horizontal="center" vertical="center" wrapText="1"/>
    </xf>
    <xf numFmtId="166" fontId="10" fillId="3" borderId="11" xfId="9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 applyProtection="1">
      <protection locked="0"/>
    </xf>
    <xf numFmtId="0" fontId="8" fillId="0" borderId="0" xfId="0" applyFont="1" applyBorder="1" applyAlignment="1" applyProtection="1">
      <protection locked="0"/>
    </xf>
    <xf numFmtId="0" fontId="5" fillId="0" borderId="5" xfId="0" applyFont="1" applyBorder="1" applyAlignment="1" applyProtection="1">
      <protection locked="0"/>
    </xf>
    <xf numFmtId="166" fontId="11" fillId="0" borderId="3" xfId="6" applyNumberFormat="1" applyFont="1" applyFill="1" applyBorder="1" applyAlignment="1">
      <alignment horizontal="center"/>
    </xf>
    <xf numFmtId="0" fontId="4" fillId="0" borderId="10" xfId="6" applyFont="1" applyFill="1" applyBorder="1" applyAlignment="1">
      <alignment horizontal="left"/>
    </xf>
    <xf numFmtId="0" fontId="8" fillId="0" borderId="11" xfId="0" applyFont="1" applyBorder="1" applyAlignment="1" applyProtection="1">
      <protection locked="0"/>
    </xf>
    <xf numFmtId="0" fontId="8" fillId="0" borderId="15" xfId="0" applyFont="1" applyBorder="1" applyAlignment="1" applyProtection="1">
      <protection locked="0"/>
    </xf>
    <xf numFmtId="0" fontId="8" fillId="0" borderId="10" xfId="0" applyFont="1" applyBorder="1" applyAlignment="1" applyProtection="1">
      <protection locked="0"/>
    </xf>
    <xf numFmtId="166" fontId="4" fillId="0" borderId="12" xfId="6" applyNumberFormat="1" applyFont="1" applyFill="1" applyBorder="1"/>
    <xf numFmtId="166" fontId="4" fillId="0" borderId="11" xfId="6" applyNumberFormat="1" applyFont="1" applyFill="1" applyBorder="1"/>
    <xf numFmtId="166" fontId="12" fillId="0" borderId="3" xfId="6" applyNumberFormat="1" applyFont="1" applyFill="1" applyBorder="1" applyAlignment="1">
      <alignment horizontal="center"/>
    </xf>
    <xf numFmtId="166" fontId="12" fillId="0" borderId="5" xfId="6" applyNumberFormat="1" applyFont="1" applyFill="1" applyBorder="1" applyAlignment="1">
      <alignment horizontal="center"/>
    </xf>
    <xf numFmtId="3" fontId="4" fillId="0" borderId="4" xfId="6" applyNumberFormat="1" applyFont="1" applyFill="1" applyBorder="1" applyAlignment="1">
      <alignment horizontal="right"/>
    </xf>
    <xf numFmtId="0" fontId="5" fillId="0" borderId="0" xfId="0" applyFont="1" applyBorder="1"/>
    <xf numFmtId="3" fontId="4" fillId="0" borderId="0" xfId="6" applyNumberFormat="1" applyFont="1" applyFill="1" applyBorder="1" applyAlignment="1">
      <alignment horizontal="right"/>
    </xf>
    <xf numFmtId="4" fontId="5" fillId="0" borderId="4" xfId="0" applyNumberFormat="1" applyFont="1" applyFill="1" applyBorder="1" applyProtection="1">
      <protection locked="0"/>
    </xf>
    <xf numFmtId="3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7" xfId="6" applyFont="1" applyFill="1" applyBorder="1" applyAlignment="1">
      <alignment horizontal="center" vertical="center"/>
    </xf>
    <xf numFmtId="0" fontId="10" fillId="3" borderId="10" xfId="6" applyFont="1" applyFill="1" applyBorder="1" applyAlignment="1">
      <alignment horizontal="center" vertical="center"/>
    </xf>
    <xf numFmtId="0" fontId="6" fillId="0" borderId="0" xfId="6" applyFont="1" applyAlignment="1">
      <alignment horizontal="center"/>
    </xf>
    <xf numFmtId="0" fontId="6" fillId="0" borderId="0" xfId="6" applyFont="1" applyFill="1" applyBorder="1" applyAlignment="1">
      <alignment horizontal="center" vertical="distributed" wrapText="1"/>
    </xf>
    <xf numFmtId="3" fontId="6" fillId="0" borderId="0" xfId="6" applyNumberFormat="1" applyFont="1" applyAlignment="1">
      <alignment horizontal="center"/>
    </xf>
    <xf numFmtId="0" fontId="10" fillId="3" borderId="8" xfId="6" applyFont="1" applyFill="1" applyBorder="1" applyAlignment="1">
      <alignment horizontal="center" vertical="center" wrapText="1"/>
    </xf>
    <xf numFmtId="0" fontId="10" fillId="3" borderId="14" xfId="6" applyFont="1" applyFill="1" applyBorder="1" applyAlignment="1">
      <alignment horizontal="center" vertical="center" wrapText="1"/>
    </xf>
    <xf numFmtId="0" fontId="10" fillId="3" borderId="7" xfId="6" applyFont="1" applyFill="1" applyBorder="1" applyAlignment="1">
      <alignment horizontal="center" vertical="center" wrapText="1"/>
    </xf>
    <xf numFmtId="0" fontId="10" fillId="3" borderId="11" xfId="6" applyFont="1" applyFill="1" applyBorder="1" applyAlignment="1">
      <alignment horizontal="center" vertical="center" wrapText="1"/>
    </xf>
    <xf numFmtId="0" fontId="10" fillId="3" borderId="15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/>
    </xf>
  </cellXfs>
  <cellStyles count="12">
    <cellStyle name="Millares 2" xfId="1"/>
    <cellStyle name="Millares 3" xfId="2"/>
    <cellStyle name="Millares 4" xfId="3"/>
    <cellStyle name="Millares 5" xfId="4"/>
    <cellStyle name="Normal" xfId="0" builtinId="0"/>
    <cellStyle name="Normal 2" xfId="5"/>
    <cellStyle name="Normal 2 2" xfId="6"/>
    <cellStyle name="Normal 3" xfId="7"/>
    <cellStyle name="Normal 4" xfId="8"/>
    <cellStyle name="Normal 8 2" xfId="9"/>
    <cellStyle name="Normal 9" xfId="10"/>
    <cellStyle name="Porcentual 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cargas\Ejecuci&#243;n%20de%20Presupuesto%20Agos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UPO DE GASTOS "/>
      <sheetName val="POR OBJETO"/>
      <sheetName val="PRES. Y GRUPO"/>
      <sheetName val="Estructura Programatica"/>
      <sheetName val="AGOSTO"/>
      <sheetName val="no trib "/>
      <sheetName val="NO TRIB CONS."/>
      <sheetName val="EJE PRESUP.ING. "/>
      <sheetName val="BAL GENERAL"/>
      <sheetName val="ING Y GASTOS"/>
      <sheetName val="INGRESOS ENE-MAYO 2015 -D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4">
          <cell r="P14">
            <v>31109703</v>
          </cell>
        </row>
      </sheetData>
      <sheetData sheetId="6">
        <row r="18">
          <cell r="F18">
            <v>46540165</v>
          </cell>
        </row>
        <row r="19">
          <cell r="F19">
            <v>8600000</v>
          </cell>
        </row>
        <row r="20">
          <cell r="F20">
            <v>4200000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233"/>
  <sheetViews>
    <sheetView tabSelected="1" topLeftCell="B1" zoomScale="60" zoomScaleNormal="60" workbookViewId="0">
      <selection activeCell="D22" sqref="D22"/>
    </sheetView>
  </sheetViews>
  <sheetFormatPr baseColWidth="10" defaultRowHeight="15" x14ac:dyDescent="0.25"/>
  <cols>
    <col min="1" max="1" width="2.5703125" style="55" hidden="1" customWidth="1"/>
    <col min="2" max="2" width="60.42578125" style="35" bestFit="1" customWidth="1"/>
    <col min="3" max="3" width="29" style="35" bestFit="1" customWidth="1"/>
    <col min="4" max="4" width="19" style="35" bestFit="1" customWidth="1"/>
    <col min="5" max="5" width="15.85546875" style="35" bestFit="1" customWidth="1"/>
    <col min="6" max="6" width="17.28515625" style="35" bestFit="1" customWidth="1"/>
    <col min="7" max="7" width="41.28515625" style="35" bestFit="1" customWidth="1"/>
    <col min="8" max="8" width="37.7109375" style="35" bestFit="1" customWidth="1"/>
    <col min="9" max="9" width="50.85546875" style="56" bestFit="1" customWidth="1"/>
    <col min="10" max="10" width="37" style="57" bestFit="1" customWidth="1"/>
    <col min="11" max="11" width="41.140625" style="57" bestFit="1" customWidth="1"/>
    <col min="12" max="12" width="47.7109375" style="56" bestFit="1" customWidth="1"/>
    <col min="13" max="13" width="34.140625" style="35" bestFit="1" customWidth="1"/>
    <col min="14" max="14" width="39" style="35" bestFit="1" customWidth="1"/>
    <col min="15" max="15" width="36.140625" style="35" bestFit="1" customWidth="1"/>
    <col min="16" max="16" width="28.28515625" style="35" bestFit="1" customWidth="1"/>
    <col min="17" max="19" width="11.42578125" style="35"/>
    <col min="20" max="20" width="13" style="35" customWidth="1"/>
    <col min="21" max="25" width="11.42578125" style="35"/>
    <col min="26" max="26" width="11.42578125" style="44"/>
    <col min="27" max="253" width="11.42578125" style="35"/>
    <col min="254" max="254" width="0" style="35" hidden="1" customWidth="1"/>
    <col min="255" max="255" width="3.5703125" style="35" customWidth="1"/>
    <col min="256" max="256" width="8.42578125" style="35" customWidth="1"/>
    <col min="257" max="257" width="5" style="35" bestFit="1" customWidth="1"/>
    <col min="258" max="258" width="45.42578125" style="35" customWidth="1"/>
    <col min="259" max="259" width="14.7109375" style="35" customWidth="1"/>
    <col min="260" max="260" width="13.140625" style="35" customWidth="1"/>
    <col min="261" max="261" width="12" style="35" customWidth="1"/>
    <col min="262" max="262" width="14.140625" style="35" customWidth="1"/>
    <col min="263" max="263" width="15" style="35" customWidth="1"/>
    <col min="264" max="264" width="14" style="35" customWidth="1"/>
    <col min="265" max="265" width="13.5703125" style="35" customWidth="1"/>
    <col min="266" max="266" width="9.42578125" style="35" customWidth="1"/>
    <col min="267" max="267" width="10.7109375" style="35" customWidth="1"/>
    <col min="268" max="268" width="14.28515625" style="35" customWidth="1"/>
    <col min="269" max="269" width="9.85546875" style="35" customWidth="1"/>
    <col min="270" max="270" width="10.7109375" style="35" customWidth="1"/>
    <col min="271" max="271" width="14.85546875" style="35" customWidth="1"/>
    <col min="272" max="272" width="16" style="35" customWidth="1"/>
    <col min="273" max="275" width="11.42578125" style="35"/>
    <col min="276" max="276" width="13" style="35" customWidth="1"/>
    <col min="277" max="509" width="11.42578125" style="35"/>
    <col min="510" max="510" width="0" style="35" hidden="1" customWidth="1"/>
    <col min="511" max="511" width="3.5703125" style="35" customWidth="1"/>
    <col min="512" max="512" width="8.42578125" style="35" customWidth="1"/>
    <col min="513" max="513" width="5" style="35" bestFit="1" customWidth="1"/>
    <col min="514" max="514" width="45.42578125" style="35" customWidth="1"/>
    <col min="515" max="515" width="14.7109375" style="35" customWidth="1"/>
    <col min="516" max="516" width="13.140625" style="35" customWidth="1"/>
    <col min="517" max="517" width="12" style="35" customWidth="1"/>
    <col min="518" max="518" width="14.140625" style="35" customWidth="1"/>
    <col min="519" max="519" width="15" style="35" customWidth="1"/>
    <col min="520" max="520" width="14" style="35" customWidth="1"/>
    <col min="521" max="521" width="13.5703125" style="35" customWidth="1"/>
    <col min="522" max="522" width="9.42578125" style="35" customWidth="1"/>
    <col min="523" max="523" width="10.7109375" style="35" customWidth="1"/>
    <col min="524" max="524" width="14.28515625" style="35" customWidth="1"/>
    <col min="525" max="525" width="9.85546875" style="35" customWidth="1"/>
    <col min="526" max="526" width="10.7109375" style="35" customWidth="1"/>
    <col min="527" max="527" width="14.85546875" style="35" customWidth="1"/>
    <col min="528" max="528" width="16" style="35" customWidth="1"/>
    <col min="529" max="531" width="11.42578125" style="35"/>
    <col min="532" max="532" width="13" style="35" customWidth="1"/>
    <col min="533" max="765" width="11.42578125" style="35"/>
    <col min="766" max="766" width="0" style="35" hidden="1" customWidth="1"/>
    <col min="767" max="767" width="3.5703125" style="35" customWidth="1"/>
    <col min="768" max="768" width="8.42578125" style="35" customWidth="1"/>
    <col min="769" max="769" width="5" style="35" bestFit="1" customWidth="1"/>
    <col min="770" max="770" width="45.42578125" style="35" customWidth="1"/>
    <col min="771" max="771" width="14.7109375" style="35" customWidth="1"/>
    <col min="772" max="772" width="13.140625" style="35" customWidth="1"/>
    <col min="773" max="773" width="12" style="35" customWidth="1"/>
    <col min="774" max="774" width="14.140625" style="35" customWidth="1"/>
    <col min="775" max="775" width="15" style="35" customWidth="1"/>
    <col min="776" max="776" width="14" style="35" customWidth="1"/>
    <col min="777" max="777" width="13.5703125" style="35" customWidth="1"/>
    <col min="778" max="778" width="9.42578125" style="35" customWidth="1"/>
    <col min="779" max="779" width="10.7109375" style="35" customWidth="1"/>
    <col min="780" max="780" width="14.28515625" style="35" customWidth="1"/>
    <col min="781" max="781" width="9.85546875" style="35" customWidth="1"/>
    <col min="782" max="782" width="10.7109375" style="35" customWidth="1"/>
    <col min="783" max="783" width="14.85546875" style="35" customWidth="1"/>
    <col min="784" max="784" width="16" style="35" customWidth="1"/>
    <col min="785" max="787" width="11.42578125" style="35"/>
    <col min="788" max="788" width="13" style="35" customWidth="1"/>
    <col min="789" max="1021" width="11.42578125" style="35"/>
    <col min="1022" max="1022" width="0" style="35" hidden="1" customWidth="1"/>
    <col min="1023" max="1023" width="3.5703125" style="35" customWidth="1"/>
    <col min="1024" max="1024" width="8.42578125" style="35" customWidth="1"/>
    <col min="1025" max="1025" width="5" style="35" bestFit="1" customWidth="1"/>
    <col min="1026" max="1026" width="45.42578125" style="35" customWidth="1"/>
    <col min="1027" max="1027" width="14.7109375" style="35" customWidth="1"/>
    <col min="1028" max="1028" width="13.140625" style="35" customWidth="1"/>
    <col min="1029" max="1029" width="12" style="35" customWidth="1"/>
    <col min="1030" max="1030" width="14.140625" style="35" customWidth="1"/>
    <col min="1031" max="1031" width="15" style="35" customWidth="1"/>
    <col min="1032" max="1032" width="14" style="35" customWidth="1"/>
    <col min="1033" max="1033" width="13.5703125" style="35" customWidth="1"/>
    <col min="1034" max="1034" width="9.42578125" style="35" customWidth="1"/>
    <col min="1035" max="1035" width="10.7109375" style="35" customWidth="1"/>
    <col min="1036" max="1036" width="14.28515625" style="35" customWidth="1"/>
    <col min="1037" max="1037" width="9.85546875" style="35" customWidth="1"/>
    <col min="1038" max="1038" width="10.7109375" style="35" customWidth="1"/>
    <col min="1039" max="1039" width="14.85546875" style="35" customWidth="1"/>
    <col min="1040" max="1040" width="16" style="35" customWidth="1"/>
    <col min="1041" max="1043" width="11.42578125" style="35"/>
    <col min="1044" max="1044" width="13" style="35" customWidth="1"/>
    <col min="1045" max="1277" width="11.42578125" style="35"/>
    <col min="1278" max="1278" width="0" style="35" hidden="1" customWidth="1"/>
    <col min="1279" max="1279" width="3.5703125" style="35" customWidth="1"/>
    <col min="1280" max="1280" width="8.42578125" style="35" customWidth="1"/>
    <col min="1281" max="1281" width="5" style="35" bestFit="1" customWidth="1"/>
    <col min="1282" max="1282" width="45.42578125" style="35" customWidth="1"/>
    <col min="1283" max="1283" width="14.7109375" style="35" customWidth="1"/>
    <col min="1284" max="1284" width="13.140625" style="35" customWidth="1"/>
    <col min="1285" max="1285" width="12" style="35" customWidth="1"/>
    <col min="1286" max="1286" width="14.140625" style="35" customWidth="1"/>
    <col min="1287" max="1287" width="15" style="35" customWidth="1"/>
    <col min="1288" max="1288" width="14" style="35" customWidth="1"/>
    <col min="1289" max="1289" width="13.5703125" style="35" customWidth="1"/>
    <col min="1290" max="1290" width="9.42578125" style="35" customWidth="1"/>
    <col min="1291" max="1291" width="10.7109375" style="35" customWidth="1"/>
    <col min="1292" max="1292" width="14.28515625" style="35" customWidth="1"/>
    <col min="1293" max="1293" width="9.85546875" style="35" customWidth="1"/>
    <col min="1294" max="1294" width="10.7109375" style="35" customWidth="1"/>
    <col min="1295" max="1295" width="14.85546875" style="35" customWidth="1"/>
    <col min="1296" max="1296" width="16" style="35" customWidth="1"/>
    <col min="1297" max="1299" width="11.42578125" style="35"/>
    <col min="1300" max="1300" width="13" style="35" customWidth="1"/>
    <col min="1301" max="1533" width="11.42578125" style="35"/>
    <col min="1534" max="1534" width="0" style="35" hidden="1" customWidth="1"/>
    <col min="1535" max="1535" width="3.5703125" style="35" customWidth="1"/>
    <col min="1536" max="1536" width="8.42578125" style="35" customWidth="1"/>
    <col min="1537" max="1537" width="5" style="35" bestFit="1" customWidth="1"/>
    <col min="1538" max="1538" width="45.42578125" style="35" customWidth="1"/>
    <col min="1539" max="1539" width="14.7109375" style="35" customWidth="1"/>
    <col min="1540" max="1540" width="13.140625" style="35" customWidth="1"/>
    <col min="1541" max="1541" width="12" style="35" customWidth="1"/>
    <col min="1542" max="1542" width="14.140625" style="35" customWidth="1"/>
    <col min="1543" max="1543" width="15" style="35" customWidth="1"/>
    <col min="1544" max="1544" width="14" style="35" customWidth="1"/>
    <col min="1545" max="1545" width="13.5703125" style="35" customWidth="1"/>
    <col min="1546" max="1546" width="9.42578125" style="35" customWidth="1"/>
    <col min="1547" max="1547" width="10.7109375" style="35" customWidth="1"/>
    <col min="1548" max="1548" width="14.28515625" style="35" customWidth="1"/>
    <col min="1549" max="1549" width="9.85546875" style="35" customWidth="1"/>
    <col min="1550" max="1550" width="10.7109375" style="35" customWidth="1"/>
    <col min="1551" max="1551" width="14.85546875" style="35" customWidth="1"/>
    <col min="1552" max="1552" width="16" style="35" customWidth="1"/>
    <col min="1553" max="1555" width="11.42578125" style="35"/>
    <col min="1556" max="1556" width="13" style="35" customWidth="1"/>
    <col min="1557" max="1789" width="11.42578125" style="35"/>
    <col min="1790" max="1790" width="0" style="35" hidden="1" customWidth="1"/>
    <col min="1791" max="1791" width="3.5703125" style="35" customWidth="1"/>
    <col min="1792" max="1792" width="8.42578125" style="35" customWidth="1"/>
    <col min="1793" max="1793" width="5" style="35" bestFit="1" customWidth="1"/>
    <col min="1794" max="1794" width="45.42578125" style="35" customWidth="1"/>
    <col min="1795" max="1795" width="14.7109375" style="35" customWidth="1"/>
    <col min="1796" max="1796" width="13.140625" style="35" customWidth="1"/>
    <col min="1797" max="1797" width="12" style="35" customWidth="1"/>
    <col min="1798" max="1798" width="14.140625" style="35" customWidth="1"/>
    <col min="1799" max="1799" width="15" style="35" customWidth="1"/>
    <col min="1800" max="1800" width="14" style="35" customWidth="1"/>
    <col min="1801" max="1801" width="13.5703125" style="35" customWidth="1"/>
    <col min="1802" max="1802" width="9.42578125" style="35" customWidth="1"/>
    <col min="1803" max="1803" width="10.7109375" style="35" customWidth="1"/>
    <col min="1804" max="1804" width="14.28515625" style="35" customWidth="1"/>
    <col min="1805" max="1805" width="9.85546875" style="35" customWidth="1"/>
    <col min="1806" max="1806" width="10.7109375" style="35" customWidth="1"/>
    <col min="1807" max="1807" width="14.85546875" style="35" customWidth="1"/>
    <col min="1808" max="1808" width="16" style="35" customWidth="1"/>
    <col min="1809" max="1811" width="11.42578125" style="35"/>
    <col min="1812" max="1812" width="13" style="35" customWidth="1"/>
    <col min="1813" max="2045" width="11.42578125" style="35"/>
    <col min="2046" max="2046" width="0" style="35" hidden="1" customWidth="1"/>
    <col min="2047" max="2047" width="3.5703125" style="35" customWidth="1"/>
    <col min="2048" max="2048" width="8.42578125" style="35" customWidth="1"/>
    <col min="2049" max="2049" width="5" style="35" bestFit="1" customWidth="1"/>
    <col min="2050" max="2050" width="45.42578125" style="35" customWidth="1"/>
    <col min="2051" max="2051" width="14.7109375" style="35" customWidth="1"/>
    <col min="2052" max="2052" width="13.140625" style="35" customWidth="1"/>
    <col min="2053" max="2053" width="12" style="35" customWidth="1"/>
    <col min="2054" max="2054" width="14.140625" style="35" customWidth="1"/>
    <col min="2055" max="2055" width="15" style="35" customWidth="1"/>
    <col min="2056" max="2056" width="14" style="35" customWidth="1"/>
    <col min="2057" max="2057" width="13.5703125" style="35" customWidth="1"/>
    <col min="2058" max="2058" width="9.42578125" style="35" customWidth="1"/>
    <col min="2059" max="2059" width="10.7109375" style="35" customWidth="1"/>
    <col min="2060" max="2060" width="14.28515625" style="35" customWidth="1"/>
    <col min="2061" max="2061" width="9.85546875" style="35" customWidth="1"/>
    <col min="2062" max="2062" width="10.7109375" style="35" customWidth="1"/>
    <col min="2063" max="2063" width="14.85546875" style="35" customWidth="1"/>
    <col min="2064" max="2064" width="16" style="35" customWidth="1"/>
    <col min="2065" max="2067" width="11.42578125" style="35"/>
    <col min="2068" max="2068" width="13" style="35" customWidth="1"/>
    <col min="2069" max="2301" width="11.42578125" style="35"/>
    <col min="2302" max="2302" width="0" style="35" hidden="1" customWidth="1"/>
    <col min="2303" max="2303" width="3.5703125" style="35" customWidth="1"/>
    <col min="2304" max="2304" width="8.42578125" style="35" customWidth="1"/>
    <col min="2305" max="2305" width="5" style="35" bestFit="1" customWidth="1"/>
    <col min="2306" max="2306" width="45.42578125" style="35" customWidth="1"/>
    <col min="2307" max="2307" width="14.7109375" style="35" customWidth="1"/>
    <col min="2308" max="2308" width="13.140625" style="35" customWidth="1"/>
    <col min="2309" max="2309" width="12" style="35" customWidth="1"/>
    <col min="2310" max="2310" width="14.140625" style="35" customWidth="1"/>
    <col min="2311" max="2311" width="15" style="35" customWidth="1"/>
    <col min="2312" max="2312" width="14" style="35" customWidth="1"/>
    <col min="2313" max="2313" width="13.5703125" style="35" customWidth="1"/>
    <col min="2314" max="2314" width="9.42578125" style="35" customWidth="1"/>
    <col min="2315" max="2315" width="10.7109375" style="35" customWidth="1"/>
    <col min="2316" max="2316" width="14.28515625" style="35" customWidth="1"/>
    <col min="2317" max="2317" width="9.85546875" style="35" customWidth="1"/>
    <col min="2318" max="2318" width="10.7109375" style="35" customWidth="1"/>
    <col min="2319" max="2319" width="14.85546875" style="35" customWidth="1"/>
    <col min="2320" max="2320" width="16" style="35" customWidth="1"/>
    <col min="2321" max="2323" width="11.42578125" style="35"/>
    <col min="2324" max="2324" width="13" style="35" customWidth="1"/>
    <col min="2325" max="2557" width="11.42578125" style="35"/>
    <col min="2558" max="2558" width="0" style="35" hidden="1" customWidth="1"/>
    <col min="2559" max="2559" width="3.5703125" style="35" customWidth="1"/>
    <col min="2560" max="2560" width="8.42578125" style="35" customWidth="1"/>
    <col min="2561" max="2561" width="5" style="35" bestFit="1" customWidth="1"/>
    <col min="2562" max="2562" width="45.42578125" style="35" customWidth="1"/>
    <col min="2563" max="2563" width="14.7109375" style="35" customWidth="1"/>
    <col min="2564" max="2564" width="13.140625" style="35" customWidth="1"/>
    <col min="2565" max="2565" width="12" style="35" customWidth="1"/>
    <col min="2566" max="2566" width="14.140625" style="35" customWidth="1"/>
    <col min="2567" max="2567" width="15" style="35" customWidth="1"/>
    <col min="2568" max="2568" width="14" style="35" customWidth="1"/>
    <col min="2569" max="2569" width="13.5703125" style="35" customWidth="1"/>
    <col min="2570" max="2570" width="9.42578125" style="35" customWidth="1"/>
    <col min="2571" max="2571" width="10.7109375" style="35" customWidth="1"/>
    <col min="2572" max="2572" width="14.28515625" style="35" customWidth="1"/>
    <col min="2573" max="2573" width="9.85546875" style="35" customWidth="1"/>
    <col min="2574" max="2574" width="10.7109375" style="35" customWidth="1"/>
    <col min="2575" max="2575" width="14.85546875" style="35" customWidth="1"/>
    <col min="2576" max="2576" width="16" style="35" customWidth="1"/>
    <col min="2577" max="2579" width="11.42578125" style="35"/>
    <col min="2580" max="2580" width="13" style="35" customWidth="1"/>
    <col min="2581" max="2813" width="11.42578125" style="35"/>
    <col min="2814" max="2814" width="0" style="35" hidden="1" customWidth="1"/>
    <col min="2815" max="2815" width="3.5703125" style="35" customWidth="1"/>
    <col min="2816" max="2816" width="8.42578125" style="35" customWidth="1"/>
    <col min="2817" max="2817" width="5" style="35" bestFit="1" customWidth="1"/>
    <col min="2818" max="2818" width="45.42578125" style="35" customWidth="1"/>
    <col min="2819" max="2819" width="14.7109375" style="35" customWidth="1"/>
    <col min="2820" max="2820" width="13.140625" style="35" customWidth="1"/>
    <col min="2821" max="2821" width="12" style="35" customWidth="1"/>
    <col min="2822" max="2822" width="14.140625" style="35" customWidth="1"/>
    <col min="2823" max="2823" width="15" style="35" customWidth="1"/>
    <col min="2824" max="2824" width="14" style="35" customWidth="1"/>
    <col min="2825" max="2825" width="13.5703125" style="35" customWidth="1"/>
    <col min="2826" max="2826" width="9.42578125" style="35" customWidth="1"/>
    <col min="2827" max="2827" width="10.7109375" style="35" customWidth="1"/>
    <col min="2828" max="2828" width="14.28515625" style="35" customWidth="1"/>
    <col min="2829" max="2829" width="9.85546875" style="35" customWidth="1"/>
    <col min="2830" max="2830" width="10.7109375" style="35" customWidth="1"/>
    <col min="2831" max="2831" width="14.85546875" style="35" customWidth="1"/>
    <col min="2832" max="2832" width="16" style="35" customWidth="1"/>
    <col min="2833" max="2835" width="11.42578125" style="35"/>
    <col min="2836" max="2836" width="13" style="35" customWidth="1"/>
    <col min="2837" max="3069" width="11.42578125" style="35"/>
    <col min="3070" max="3070" width="0" style="35" hidden="1" customWidth="1"/>
    <col min="3071" max="3071" width="3.5703125" style="35" customWidth="1"/>
    <col min="3072" max="3072" width="8.42578125" style="35" customWidth="1"/>
    <col min="3073" max="3073" width="5" style="35" bestFit="1" customWidth="1"/>
    <col min="3074" max="3074" width="45.42578125" style="35" customWidth="1"/>
    <col min="3075" max="3075" width="14.7109375" style="35" customWidth="1"/>
    <col min="3076" max="3076" width="13.140625" style="35" customWidth="1"/>
    <col min="3077" max="3077" width="12" style="35" customWidth="1"/>
    <col min="3078" max="3078" width="14.140625" style="35" customWidth="1"/>
    <col min="3079" max="3079" width="15" style="35" customWidth="1"/>
    <col min="3080" max="3080" width="14" style="35" customWidth="1"/>
    <col min="3081" max="3081" width="13.5703125" style="35" customWidth="1"/>
    <col min="3082" max="3082" width="9.42578125" style="35" customWidth="1"/>
    <col min="3083" max="3083" width="10.7109375" style="35" customWidth="1"/>
    <col min="3084" max="3084" width="14.28515625" style="35" customWidth="1"/>
    <col min="3085" max="3085" width="9.85546875" style="35" customWidth="1"/>
    <col min="3086" max="3086" width="10.7109375" style="35" customWidth="1"/>
    <col min="3087" max="3087" width="14.85546875" style="35" customWidth="1"/>
    <col min="3088" max="3088" width="16" style="35" customWidth="1"/>
    <col min="3089" max="3091" width="11.42578125" style="35"/>
    <col min="3092" max="3092" width="13" style="35" customWidth="1"/>
    <col min="3093" max="3325" width="11.42578125" style="35"/>
    <col min="3326" max="3326" width="0" style="35" hidden="1" customWidth="1"/>
    <col min="3327" max="3327" width="3.5703125" style="35" customWidth="1"/>
    <col min="3328" max="3328" width="8.42578125" style="35" customWidth="1"/>
    <col min="3329" max="3329" width="5" style="35" bestFit="1" customWidth="1"/>
    <col min="3330" max="3330" width="45.42578125" style="35" customWidth="1"/>
    <col min="3331" max="3331" width="14.7109375" style="35" customWidth="1"/>
    <col min="3332" max="3332" width="13.140625" style="35" customWidth="1"/>
    <col min="3333" max="3333" width="12" style="35" customWidth="1"/>
    <col min="3334" max="3334" width="14.140625" style="35" customWidth="1"/>
    <col min="3335" max="3335" width="15" style="35" customWidth="1"/>
    <col min="3336" max="3336" width="14" style="35" customWidth="1"/>
    <col min="3337" max="3337" width="13.5703125" style="35" customWidth="1"/>
    <col min="3338" max="3338" width="9.42578125" style="35" customWidth="1"/>
    <col min="3339" max="3339" width="10.7109375" style="35" customWidth="1"/>
    <col min="3340" max="3340" width="14.28515625" style="35" customWidth="1"/>
    <col min="3341" max="3341" width="9.85546875" style="35" customWidth="1"/>
    <col min="3342" max="3342" width="10.7109375" style="35" customWidth="1"/>
    <col min="3343" max="3343" width="14.85546875" style="35" customWidth="1"/>
    <col min="3344" max="3344" width="16" style="35" customWidth="1"/>
    <col min="3345" max="3347" width="11.42578125" style="35"/>
    <col min="3348" max="3348" width="13" style="35" customWidth="1"/>
    <col min="3349" max="3581" width="11.42578125" style="35"/>
    <col min="3582" max="3582" width="0" style="35" hidden="1" customWidth="1"/>
    <col min="3583" max="3583" width="3.5703125" style="35" customWidth="1"/>
    <col min="3584" max="3584" width="8.42578125" style="35" customWidth="1"/>
    <col min="3585" max="3585" width="5" style="35" bestFit="1" customWidth="1"/>
    <col min="3586" max="3586" width="45.42578125" style="35" customWidth="1"/>
    <col min="3587" max="3587" width="14.7109375" style="35" customWidth="1"/>
    <col min="3588" max="3588" width="13.140625" style="35" customWidth="1"/>
    <col min="3589" max="3589" width="12" style="35" customWidth="1"/>
    <col min="3590" max="3590" width="14.140625" style="35" customWidth="1"/>
    <col min="3591" max="3591" width="15" style="35" customWidth="1"/>
    <col min="3592" max="3592" width="14" style="35" customWidth="1"/>
    <col min="3593" max="3593" width="13.5703125" style="35" customWidth="1"/>
    <col min="3594" max="3594" width="9.42578125" style="35" customWidth="1"/>
    <col min="3595" max="3595" width="10.7109375" style="35" customWidth="1"/>
    <col min="3596" max="3596" width="14.28515625" style="35" customWidth="1"/>
    <col min="3597" max="3597" width="9.85546875" style="35" customWidth="1"/>
    <col min="3598" max="3598" width="10.7109375" style="35" customWidth="1"/>
    <col min="3599" max="3599" width="14.85546875" style="35" customWidth="1"/>
    <col min="3600" max="3600" width="16" style="35" customWidth="1"/>
    <col min="3601" max="3603" width="11.42578125" style="35"/>
    <col min="3604" max="3604" width="13" style="35" customWidth="1"/>
    <col min="3605" max="3837" width="11.42578125" style="35"/>
    <col min="3838" max="3838" width="0" style="35" hidden="1" customWidth="1"/>
    <col min="3839" max="3839" width="3.5703125" style="35" customWidth="1"/>
    <col min="3840" max="3840" width="8.42578125" style="35" customWidth="1"/>
    <col min="3841" max="3841" width="5" style="35" bestFit="1" customWidth="1"/>
    <col min="3842" max="3842" width="45.42578125" style="35" customWidth="1"/>
    <col min="3843" max="3843" width="14.7109375" style="35" customWidth="1"/>
    <col min="3844" max="3844" width="13.140625" style="35" customWidth="1"/>
    <col min="3845" max="3845" width="12" style="35" customWidth="1"/>
    <col min="3846" max="3846" width="14.140625" style="35" customWidth="1"/>
    <col min="3847" max="3847" width="15" style="35" customWidth="1"/>
    <col min="3848" max="3848" width="14" style="35" customWidth="1"/>
    <col min="3849" max="3849" width="13.5703125" style="35" customWidth="1"/>
    <col min="3850" max="3850" width="9.42578125" style="35" customWidth="1"/>
    <col min="3851" max="3851" width="10.7109375" style="35" customWidth="1"/>
    <col min="3852" max="3852" width="14.28515625" style="35" customWidth="1"/>
    <col min="3853" max="3853" width="9.85546875" style="35" customWidth="1"/>
    <col min="3854" max="3854" width="10.7109375" style="35" customWidth="1"/>
    <col min="3855" max="3855" width="14.85546875" style="35" customWidth="1"/>
    <col min="3856" max="3856" width="16" style="35" customWidth="1"/>
    <col min="3857" max="3859" width="11.42578125" style="35"/>
    <col min="3860" max="3860" width="13" style="35" customWidth="1"/>
    <col min="3861" max="4093" width="11.42578125" style="35"/>
    <col min="4094" max="4094" width="0" style="35" hidden="1" customWidth="1"/>
    <col min="4095" max="4095" width="3.5703125" style="35" customWidth="1"/>
    <col min="4096" max="4096" width="8.42578125" style="35" customWidth="1"/>
    <col min="4097" max="4097" width="5" style="35" bestFit="1" customWidth="1"/>
    <col min="4098" max="4098" width="45.42578125" style="35" customWidth="1"/>
    <col min="4099" max="4099" width="14.7109375" style="35" customWidth="1"/>
    <col min="4100" max="4100" width="13.140625" style="35" customWidth="1"/>
    <col min="4101" max="4101" width="12" style="35" customWidth="1"/>
    <col min="4102" max="4102" width="14.140625" style="35" customWidth="1"/>
    <col min="4103" max="4103" width="15" style="35" customWidth="1"/>
    <col min="4104" max="4104" width="14" style="35" customWidth="1"/>
    <col min="4105" max="4105" width="13.5703125" style="35" customWidth="1"/>
    <col min="4106" max="4106" width="9.42578125" style="35" customWidth="1"/>
    <col min="4107" max="4107" width="10.7109375" style="35" customWidth="1"/>
    <col min="4108" max="4108" width="14.28515625" style="35" customWidth="1"/>
    <col min="4109" max="4109" width="9.85546875" style="35" customWidth="1"/>
    <col min="4110" max="4110" width="10.7109375" style="35" customWidth="1"/>
    <col min="4111" max="4111" width="14.85546875" style="35" customWidth="1"/>
    <col min="4112" max="4112" width="16" style="35" customWidth="1"/>
    <col min="4113" max="4115" width="11.42578125" style="35"/>
    <col min="4116" max="4116" width="13" style="35" customWidth="1"/>
    <col min="4117" max="4349" width="11.42578125" style="35"/>
    <col min="4350" max="4350" width="0" style="35" hidden="1" customWidth="1"/>
    <col min="4351" max="4351" width="3.5703125" style="35" customWidth="1"/>
    <col min="4352" max="4352" width="8.42578125" style="35" customWidth="1"/>
    <col min="4353" max="4353" width="5" style="35" bestFit="1" customWidth="1"/>
    <col min="4354" max="4354" width="45.42578125" style="35" customWidth="1"/>
    <col min="4355" max="4355" width="14.7109375" style="35" customWidth="1"/>
    <col min="4356" max="4356" width="13.140625" style="35" customWidth="1"/>
    <col min="4357" max="4357" width="12" style="35" customWidth="1"/>
    <col min="4358" max="4358" width="14.140625" style="35" customWidth="1"/>
    <col min="4359" max="4359" width="15" style="35" customWidth="1"/>
    <col min="4360" max="4360" width="14" style="35" customWidth="1"/>
    <col min="4361" max="4361" width="13.5703125" style="35" customWidth="1"/>
    <col min="4362" max="4362" width="9.42578125" style="35" customWidth="1"/>
    <col min="4363" max="4363" width="10.7109375" style="35" customWidth="1"/>
    <col min="4364" max="4364" width="14.28515625" style="35" customWidth="1"/>
    <col min="4365" max="4365" width="9.85546875" style="35" customWidth="1"/>
    <col min="4366" max="4366" width="10.7109375" style="35" customWidth="1"/>
    <col min="4367" max="4367" width="14.85546875" style="35" customWidth="1"/>
    <col min="4368" max="4368" width="16" style="35" customWidth="1"/>
    <col min="4369" max="4371" width="11.42578125" style="35"/>
    <col min="4372" max="4372" width="13" style="35" customWidth="1"/>
    <col min="4373" max="4605" width="11.42578125" style="35"/>
    <col min="4606" max="4606" width="0" style="35" hidden="1" customWidth="1"/>
    <col min="4607" max="4607" width="3.5703125" style="35" customWidth="1"/>
    <col min="4608" max="4608" width="8.42578125" style="35" customWidth="1"/>
    <col min="4609" max="4609" width="5" style="35" bestFit="1" customWidth="1"/>
    <col min="4610" max="4610" width="45.42578125" style="35" customWidth="1"/>
    <col min="4611" max="4611" width="14.7109375" style="35" customWidth="1"/>
    <col min="4612" max="4612" width="13.140625" style="35" customWidth="1"/>
    <col min="4613" max="4613" width="12" style="35" customWidth="1"/>
    <col min="4614" max="4614" width="14.140625" style="35" customWidth="1"/>
    <col min="4615" max="4615" width="15" style="35" customWidth="1"/>
    <col min="4616" max="4616" width="14" style="35" customWidth="1"/>
    <col min="4617" max="4617" width="13.5703125" style="35" customWidth="1"/>
    <col min="4618" max="4618" width="9.42578125" style="35" customWidth="1"/>
    <col min="4619" max="4619" width="10.7109375" style="35" customWidth="1"/>
    <col min="4620" max="4620" width="14.28515625" style="35" customWidth="1"/>
    <col min="4621" max="4621" width="9.85546875" style="35" customWidth="1"/>
    <col min="4622" max="4622" width="10.7109375" style="35" customWidth="1"/>
    <col min="4623" max="4623" width="14.85546875" style="35" customWidth="1"/>
    <col min="4624" max="4624" width="16" style="35" customWidth="1"/>
    <col min="4625" max="4627" width="11.42578125" style="35"/>
    <col min="4628" max="4628" width="13" style="35" customWidth="1"/>
    <col min="4629" max="4861" width="11.42578125" style="35"/>
    <col min="4862" max="4862" width="0" style="35" hidden="1" customWidth="1"/>
    <col min="4863" max="4863" width="3.5703125" style="35" customWidth="1"/>
    <col min="4864" max="4864" width="8.42578125" style="35" customWidth="1"/>
    <col min="4865" max="4865" width="5" style="35" bestFit="1" customWidth="1"/>
    <col min="4866" max="4866" width="45.42578125" style="35" customWidth="1"/>
    <col min="4867" max="4867" width="14.7109375" style="35" customWidth="1"/>
    <col min="4868" max="4868" width="13.140625" style="35" customWidth="1"/>
    <col min="4869" max="4869" width="12" style="35" customWidth="1"/>
    <col min="4870" max="4870" width="14.140625" style="35" customWidth="1"/>
    <col min="4871" max="4871" width="15" style="35" customWidth="1"/>
    <col min="4872" max="4872" width="14" style="35" customWidth="1"/>
    <col min="4873" max="4873" width="13.5703125" style="35" customWidth="1"/>
    <col min="4874" max="4874" width="9.42578125" style="35" customWidth="1"/>
    <col min="4875" max="4875" width="10.7109375" style="35" customWidth="1"/>
    <col min="4876" max="4876" width="14.28515625" style="35" customWidth="1"/>
    <col min="4877" max="4877" width="9.85546875" style="35" customWidth="1"/>
    <col min="4878" max="4878" width="10.7109375" style="35" customWidth="1"/>
    <col min="4879" max="4879" width="14.85546875" style="35" customWidth="1"/>
    <col min="4880" max="4880" width="16" style="35" customWidth="1"/>
    <col min="4881" max="4883" width="11.42578125" style="35"/>
    <col min="4884" max="4884" width="13" style="35" customWidth="1"/>
    <col min="4885" max="5117" width="11.42578125" style="35"/>
    <col min="5118" max="5118" width="0" style="35" hidden="1" customWidth="1"/>
    <col min="5119" max="5119" width="3.5703125" style="35" customWidth="1"/>
    <col min="5120" max="5120" width="8.42578125" style="35" customWidth="1"/>
    <col min="5121" max="5121" width="5" style="35" bestFit="1" customWidth="1"/>
    <col min="5122" max="5122" width="45.42578125" style="35" customWidth="1"/>
    <col min="5123" max="5123" width="14.7109375" style="35" customWidth="1"/>
    <col min="5124" max="5124" width="13.140625" style="35" customWidth="1"/>
    <col min="5125" max="5125" width="12" style="35" customWidth="1"/>
    <col min="5126" max="5126" width="14.140625" style="35" customWidth="1"/>
    <col min="5127" max="5127" width="15" style="35" customWidth="1"/>
    <col min="5128" max="5128" width="14" style="35" customWidth="1"/>
    <col min="5129" max="5129" width="13.5703125" style="35" customWidth="1"/>
    <col min="5130" max="5130" width="9.42578125" style="35" customWidth="1"/>
    <col min="5131" max="5131" width="10.7109375" style="35" customWidth="1"/>
    <col min="5132" max="5132" width="14.28515625" style="35" customWidth="1"/>
    <col min="5133" max="5133" width="9.85546875" style="35" customWidth="1"/>
    <col min="5134" max="5134" width="10.7109375" style="35" customWidth="1"/>
    <col min="5135" max="5135" width="14.85546875" style="35" customWidth="1"/>
    <col min="5136" max="5136" width="16" style="35" customWidth="1"/>
    <col min="5137" max="5139" width="11.42578125" style="35"/>
    <col min="5140" max="5140" width="13" style="35" customWidth="1"/>
    <col min="5141" max="5373" width="11.42578125" style="35"/>
    <col min="5374" max="5374" width="0" style="35" hidden="1" customWidth="1"/>
    <col min="5375" max="5375" width="3.5703125" style="35" customWidth="1"/>
    <col min="5376" max="5376" width="8.42578125" style="35" customWidth="1"/>
    <col min="5377" max="5377" width="5" style="35" bestFit="1" customWidth="1"/>
    <col min="5378" max="5378" width="45.42578125" style="35" customWidth="1"/>
    <col min="5379" max="5379" width="14.7109375" style="35" customWidth="1"/>
    <col min="5380" max="5380" width="13.140625" style="35" customWidth="1"/>
    <col min="5381" max="5381" width="12" style="35" customWidth="1"/>
    <col min="5382" max="5382" width="14.140625" style="35" customWidth="1"/>
    <col min="5383" max="5383" width="15" style="35" customWidth="1"/>
    <col min="5384" max="5384" width="14" style="35" customWidth="1"/>
    <col min="5385" max="5385" width="13.5703125" style="35" customWidth="1"/>
    <col min="5386" max="5386" width="9.42578125" style="35" customWidth="1"/>
    <col min="5387" max="5387" width="10.7109375" style="35" customWidth="1"/>
    <col min="5388" max="5388" width="14.28515625" style="35" customWidth="1"/>
    <col min="5389" max="5389" width="9.85546875" style="35" customWidth="1"/>
    <col min="5390" max="5390" width="10.7109375" style="35" customWidth="1"/>
    <col min="5391" max="5391" width="14.85546875" style="35" customWidth="1"/>
    <col min="5392" max="5392" width="16" style="35" customWidth="1"/>
    <col min="5393" max="5395" width="11.42578125" style="35"/>
    <col min="5396" max="5396" width="13" style="35" customWidth="1"/>
    <col min="5397" max="5629" width="11.42578125" style="35"/>
    <col min="5630" max="5630" width="0" style="35" hidden="1" customWidth="1"/>
    <col min="5631" max="5631" width="3.5703125" style="35" customWidth="1"/>
    <col min="5632" max="5632" width="8.42578125" style="35" customWidth="1"/>
    <col min="5633" max="5633" width="5" style="35" bestFit="1" customWidth="1"/>
    <col min="5634" max="5634" width="45.42578125" style="35" customWidth="1"/>
    <col min="5635" max="5635" width="14.7109375" style="35" customWidth="1"/>
    <col min="5636" max="5636" width="13.140625" style="35" customWidth="1"/>
    <col min="5637" max="5637" width="12" style="35" customWidth="1"/>
    <col min="5638" max="5638" width="14.140625" style="35" customWidth="1"/>
    <col min="5639" max="5639" width="15" style="35" customWidth="1"/>
    <col min="5640" max="5640" width="14" style="35" customWidth="1"/>
    <col min="5641" max="5641" width="13.5703125" style="35" customWidth="1"/>
    <col min="5642" max="5642" width="9.42578125" style="35" customWidth="1"/>
    <col min="5643" max="5643" width="10.7109375" style="35" customWidth="1"/>
    <col min="5644" max="5644" width="14.28515625" style="35" customWidth="1"/>
    <col min="5645" max="5645" width="9.85546875" style="35" customWidth="1"/>
    <col min="5646" max="5646" width="10.7109375" style="35" customWidth="1"/>
    <col min="5647" max="5647" width="14.85546875" style="35" customWidth="1"/>
    <col min="5648" max="5648" width="16" style="35" customWidth="1"/>
    <col min="5649" max="5651" width="11.42578125" style="35"/>
    <col min="5652" max="5652" width="13" style="35" customWidth="1"/>
    <col min="5653" max="5885" width="11.42578125" style="35"/>
    <col min="5886" max="5886" width="0" style="35" hidden="1" customWidth="1"/>
    <col min="5887" max="5887" width="3.5703125" style="35" customWidth="1"/>
    <col min="5888" max="5888" width="8.42578125" style="35" customWidth="1"/>
    <col min="5889" max="5889" width="5" style="35" bestFit="1" customWidth="1"/>
    <col min="5890" max="5890" width="45.42578125" style="35" customWidth="1"/>
    <col min="5891" max="5891" width="14.7109375" style="35" customWidth="1"/>
    <col min="5892" max="5892" width="13.140625" style="35" customWidth="1"/>
    <col min="5893" max="5893" width="12" style="35" customWidth="1"/>
    <col min="5894" max="5894" width="14.140625" style="35" customWidth="1"/>
    <col min="5895" max="5895" width="15" style="35" customWidth="1"/>
    <col min="5896" max="5896" width="14" style="35" customWidth="1"/>
    <col min="5897" max="5897" width="13.5703125" style="35" customWidth="1"/>
    <col min="5898" max="5898" width="9.42578125" style="35" customWidth="1"/>
    <col min="5899" max="5899" width="10.7109375" style="35" customWidth="1"/>
    <col min="5900" max="5900" width="14.28515625" style="35" customWidth="1"/>
    <col min="5901" max="5901" width="9.85546875" style="35" customWidth="1"/>
    <col min="5902" max="5902" width="10.7109375" style="35" customWidth="1"/>
    <col min="5903" max="5903" width="14.85546875" style="35" customWidth="1"/>
    <col min="5904" max="5904" width="16" style="35" customWidth="1"/>
    <col min="5905" max="5907" width="11.42578125" style="35"/>
    <col min="5908" max="5908" width="13" style="35" customWidth="1"/>
    <col min="5909" max="6141" width="11.42578125" style="35"/>
    <col min="6142" max="6142" width="0" style="35" hidden="1" customWidth="1"/>
    <col min="6143" max="6143" width="3.5703125" style="35" customWidth="1"/>
    <col min="6144" max="6144" width="8.42578125" style="35" customWidth="1"/>
    <col min="6145" max="6145" width="5" style="35" bestFit="1" customWidth="1"/>
    <col min="6146" max="6146" width="45.42578125" style="35" customWidth="1"/>
    <col min="6147" max="6147" width="14.7109375" style="35" customWidth="1"/>
    <col min="6148" max="6148" width="13.140625" style="35" customWidth="1"/>
    <col min="6149" max="6149" width="12" style="35" customWidth="1"/>
    <col min="6150" max="6150" width="14.140625" style="35" customWidth="1"/>
    <col min="6151" max="6151" width="15" style="35" customWidth="1"/>
    <col min="6152" max="6152" width="14" style="35" customWidth="1"/>
    <col min="6153" max="6153" width="13.5703125" style="35" customWidth="1"/>
    <col min="6154" max="6154" width="9.42578125" style="35" customWidth="1"/>
    <col min="6155" max="6155" width="10.7109375" style="35" customWidth="1"/>
    <col min="6156" max="6156" width="14.28515625" style="35" customWidth="1"/>
    <col min="6157" max="6157" width="9.85546875" style="35" customWidth="1"/>
    <col min="6158" max="6158" width="10.7109375" style="35" customWidth="1"/>
    <col min="6159" max="6159" width="14.85546875" style="35" customWidth="1"/>
    <col min="6160" max="6160" width="16" style="35" customWidth="1"/>
    <col min="6161" max="6163" width="11.42578125" style="35"/>
    <col min="6164" max="6164" width="13" style="35" customWidth="1"/>
    <col min="6165" max="6397" width="11.42578125" style="35"/>
    <col min="6398" max="6398" width="0" style="35" hidden="1" customWidth="1"/>
    <col min="6399" max="6399" width="3.5703125" style="35" customWidth="1"/>
    <col min="6400" max="6400" width="8.42578125" style="35" customWidth="1"/>
    <col min="6401" max="6401" width="5" style="35" bestFit="1" customWidth="1"/>
    <col min="6402" max="6402" width="45.42578125" style="35" customWidth="1"/>
    <col min="6403" max="6403" width="14.7109375" style="35" customWidth="1"/>
    <col min="6404" max="6404" width="13.140625" style="35" customWidth="1"/>
    <col min="6405" max="6405" width="12" style="35" customWidth="1"/>
    <col min="6406" max="6406" width="14.140625" style="35" customWidth="1"/>
    <col min="6407" max="6407" width="15" style="35" customWidth="1"/>
    <col min="6408" max="6408" width="14" style="35" customWidth="1"/>
    <col min="6409" max="6409" width="13.5703125" style="35" customWidth="1"/>
    <col min="6410" max="6410" width="9.42578125" style="35" customWidth="1"/>
    <col min="6411" max="6411" width="10.7109375" style="35" customWidth="1"/>
    <col min="6412" max="6412" width="14.28515625" style="35" customWidth="1"/>
    <col min="6413" max="6413" width="9.85546875" style="35" customWidth="1"/>
    <col min="6414" max="6414" width="10.7109375" style="35" customWidth="1"/>
    <col min="6415" max="6415" width="14.85546875" style="35" customWidth="1"/>
    <col min="6416" max="6416" width="16" style="35" customWidth="1"/>
    <col min="6417" max="6419" width="11.42578125" style="35"/>
    <col min="6420" max="6420" width="13" style="35" customWidth="1"/>
    <col min="6421" max="6653" width="11.42578125" style="35"/>
    <col min="6654" max="6654" width="0" style="35" hidden="1" customWidth="1"/>
    <col min="6655" max="6655" width="3.5703125" style="35" customWidth="1"/>
    <col min="6656" max="6656" width="8.42578125" style="35" customWidth="1"/>
    <col min="6657" max="6657" width="5" style="35" bestFit="1" customWidth="1"/>
    <col min="6658" max="6658" width="45.42578125" style="35" customWidth="1"/>
    <col min="6659" max="6659" width="14.7109375" style="35" customWidth="1"/>
    <col min="6660" max="6660" width="13.140625" style="35" customWidth="1"/>
    <col min="6661" max="6661" width="12" style="35" customWidth="1"/>
    <col min="6662" max="6662" width="14.140625" style="35" customWidth="1"/>
    <col min="6663" max="6663" width="15" style="35" customWidth="1"/>
    <col min="6664" max="6664" width="14" style="35" customWidth="1"/>
    <col min="6665" max="6665" width="13.5703125" style="35" customWidth="1"/>
    <col min="6666" max="6666" width="9.42578125" style="35" customWidth="1"/>
    <col min="6667" max="6667" width="10.7109375" style="35" customWidth="1"/>
    <col min="6668" max="6668" width="14.28515625" style="35" customWidth="1"/>
    <col min="6669" max="6669" width="9.85546875" style="35" customWidth="1"/>
    <col min="6670" max="6670" width="10.7109375" style="35" customWidth="1"/>
    <col min="6671" max="6671" width="14.85546875" style="35" customWidth="1"/>
    <col min="6672" max="6672" width="16" style="35" customWidth="1"/>
    <col min="6673" max="6675" width="11.42578125" style="35"/>
    <col min="6676" max="6676" width="13" style="35" customWidth="1"/>
    <col min="6677" max="6909" width="11.42578125" style="35"/>
    <col min="6910" max="6910" width="0" style="35" hidden="1" customWidth="1"/>
    <col min="6911" max="6911" width="3.5703125" style="35" customWidth="1"/>
    <col min="6912" max="6912" width="8.42578125" style="35" customWidth="1"/>
    <col min="6913" max="6913" width="5" style="35" bestFit="1" customWidth="1"/>
    <col min="6914" max="6914" width="45.42578125" style="35" customWidth="1"/>
    <col min="6915" max="6915" width="14.7109375" style="35" customWidth="1"/>
    <col min="6916" max="6916" width="13.140625" style="35" customWidth="1"/>
    <col min="6917" max="6917" width="12" style="35" customWidth="1"/>
    <col min="6918" max="6918" width="14.140625" style="35" customWidth="1"/>
    <col min="6919" max="6919" width="15" style="35" customWidth="1"/>
    <col min="6920" max="6920" width="14" style="35" customWidth="1"/>
    <col min="6921" max="6921" width="13.5703125" style="35" customWidth="1"/>
    <col min="6922" max="6922" width="9.42578125" style="35" customWidth="1"/>
    <col min="6923" max="6923" width="10.7109375" style="35" customWidth="1"/>
    <col min="6924" max="6924" width="14.28515625" style="35" customWidth="1"/>
    <col min="6925" max="6925" width="9.85546875" style="35" customWidth="1"/>
    <col min="6926" max="6926" width="10.7109375" style="35" customWidth="1"/>
    <col min="6927" max="6927" width="14.85546875" style="35" customWidth="1"/>
    <col min="6928" max="6928" width="16" style="35" customWidth="1"/>
    <col min="6929" max="6931" width="11.42578125" style="35"/>
    <col min="6932" max="6932" width="13" style="35" customWidth="1"/>
    <col min="6933" max="7165" width="11.42578125" style="35"/>
    <col min="7166" max="7166" width="0" style="35" hidden="1" customWidth="1"/>
    <col min="7167" max="7167" width="3.5703125" style="35" customWidth="1"/>
    <col min="7168" max="7168" width="8.42578125" style="35" customWidth="1"/>
    <col min="7169" max="7169" width="5" style="35" bestFit="1" customWidth="1"/>
    <col min="7170" max="7170" width="45.42578125" style="35" customWidth="1"/>
    <col min="7171" max="7171" width="14.7109375" style="35" customWidth="1"/>
    <col min="7172" max="7172" width="13.140625" style="35" customWidth="1"/>
    <col min="7173" max="7173" width="12" style="35" customWidth="1"/>
    <col min="7174" max="7174" width="14.140625" style="35" customWidth="1"/>
    <col min="7175" max="7175" width="15" style="35" customWidth="1"/>
    <col min="7176" max="7176" width="14" style="35" customWidth="1"/>
    <col min="7177" max="7177" width="13.5703125" style="35" customWidth="1"/>
    <col min="7178" max="7178" width="9.42578125" style="35" customWidth="1"/>
    <col min="7179" max="7179" width="10.7109375" style="35" customWidth="1"/>
    <col min="7180" max="7180" width="14.28515625" style="35" customWidth="1"/>
    <col min="7181" max="7181" width="9.85546875" style="35" customWidth="1"/>
    <col min="7182" max="7182" width="10.7109375" style="35" customWidth="1"/>
    <col min="7183" max="7183" width="14.85546875" style="35" customWidth="1"/>
    <col min="7184" max="7184" width="16" style="35" customWidth="1"/>
    <col min="7185" max="7187" width="11.42578125" style="35"/>
    <col min="7188" max="7188" width="13" style="35" customWidth="1"/>
    <col min="7189" max="7421" width="11.42578125" style="35"/>
    <col min="7422" max="7422" width="0" style="35" hidden="1" customWidth="1"/>
    <col min="7423" max="7423" width="3.5703125" style="35" customWidth="1"/>
    <col min="7424" max="7424" width="8.42578125" style="35" customWidth="1"/>
    <col min="7425" max="7425" width="5" style="35" bestFit="1" customWidth="1"/>
    <col min="7426" max="7426" width="45.42578125" style="35" customWidth="1"/>
    <col min="7427" max="7427" width="14.7109375" style="35" customWidth="1"/>
    <col min="7428" max="7428" width="13.140625" style="35" customWidth="1"/>
    <col min="7429" max="7429" width="12" style="35" customWidth="1"/>
    <col min="7430" max="7430" width="14.140625" style="35" customWidth="1"/>
    <col min="7431" max="7431" width="15" style="35" customWidth="1"/>
    <col min="7432" max="7432" width="14" style="35" customWidth="1"/>
    <col min="7433" max="7433" width="13.5703125" style="35" customWidth="1"/>
    <col min="7434" max="7434" width="9.42578125" style="35" customWidth="1"/>
    <col min="7435" max="7435" width="10.7109375" style="35" customWidth="1"/>
    <col min="7436" max="7436" width="14.28515625" style="35" customWidth="1"/>
    <col min="7437" max="7437" width="9.85546875" style="35" customWidth="1"/>
    <col min="7438" max="7438" width="10.7109375" style="35" customWidth="1"/>
    <col min="7439" max="7439" width="14.85546875" style="35" customWidth="1"/>
    <col min="7440" max="7440" width="16" style="35" customWidth="1"/>
    <col min="7441" max="7443" width="11.42578125" style="35"/>
    <col min="7444" max="7444" width="13" style="35" customWidth="1"/>
    <col min="7445" max="7677" width="11.42578125" style="35"/>
    <col min="7678" max="7678" width="0" style="35" hidden="1" customWidth="1"/>
    <col min="7679" max="7679" width="3.5703125" style="35" customWidth="1"/>
    <col min="7680" max="7680" width="8.42578125" style="35" customWidth="1"/>
    <col min="7681" max="7681" width="5" style="35" bestFit="1" customWidth="1"/>
    <col min="7682" max="7682" width="45.42578125" style="35" customWidth="1"/>
    <col min="7683" max="7683" width="14.7109375" style="35" customWidth="1"/>
    <col min="7684" max="7684" width="13.140625" style="35" customWidth="1"/>
    <col min="7685" max="7685" width="12" style="35" customWidth="1"/>
    <col min="7686" max="7686" width="14.140625" style="35" customWidth="1"/>
    <col min="7687" max="7687" width="15" style="35" customWidth="1"/>
    <col min="7688" max="7688" width="14" style="35" customWidth="1"/>
    <col min="7689" max="7689" width="13.5703125" style="35" customWidth="1"/>
    <col min="7690" max="7690" width="9.42578125" style="35" customWidth="1"/>
    <col min="7691" max="7691" width="10.7109375" style="35" customWidth="1"/>
    <col min="7692" max="7692" width="14.28515625" style="35" customWidth="1"/>
    <col min="7693" max="7693" width="9.85546875" style="35" customWidth="1"/>
    <col min="7694" max="7694" width="10.7109375" style="35" customWidth="1"/>
    <col min="7695" max="7695" width="14.85546875" style="35" customWidth="1"/>
    <col min="7696" max="7696" width="16" style="35" customWidth="1"/>
    <col min="7697" max="7699" width="11.42578125" style="35"/>
    <col min="7700" max="7700" width="13" style="35" customWidth="1"/>
    <col min="7701" max="7933" width="11.42578125" style="35"/>
    <col min="7934" max="7934" width="0" style="35" hidden="1" customWidth="1"/>
    <col min="7935" max="7935" width="3.5703125" style="35" customWidth="1"/>
    <col min="7936" max="7936" width="8.42578125" style="35" customWidth="1"/>
    <col min="7937" max="7937" width="5" style="35" bestFit="1" customWidth="1"/>
    <col min="7938" max="7938" width="45.42578125" style="35" customWidth="1"/>
    <col min="7939" max="7939" width="14.7109375" style="35" customWidth="1"/>
    <col min="7940" max="7940" width="13.140625" style="35" customWidth="1"/>
    <col min="7941" max="7941" width="12" style="35" customWidth="1"/>
    <col min="7942" max="7942" width="14.140625" style="35" customWidth="1"/>
    <col min="7943" max="7943" width="15" style="35" customWidth="1"/>
    <col min="7944" max="7944" width="14" style="35" customWidth="1"/>
    <col min="7945" max="7945" width="13.5703125" style="35" customWidth="1"/>
    <col min="7946" max="7946" width="9.42578125" style="35" customWidth="1"/>
    <col min="7947" max="7947" width="10.7109375" style="35" customWidth="1"/>
    <col min="7948" max="7948" width="14.28515625" style="35" customWidth="1"/>
    <col min="7949" max="7949" width="9.85546875" style="35" customWidth="1"/>
    <col min="7950" max="7950" width="10.7109375" style="35" customWidth="1"/>
    <col min="7951" max="7951" width="14.85546875" style="35" customWidth="1"/>
    <col min="7952" max="7952" width="16" style="35" customWidth="1"/>
    <col min="7953" max="7955" width="11.42578125" style="35"/>
    <col min="7956" max="7956" width="13" style="35" customWidth="1"/>
    <col min="7957" max="8189" width="11.42578125" style="35"/>
    <col min="8190" max="8190" width="0" style="35" hidden="1" customWidth="1"/>
    <col min="8191" max="8191" width="3.5703125" style="35" customWidth="1"/>
    <col min="8192" max="8192" width="8.42578125" style="35" customWidth="1"/>
    <col min="8193" max="8193" width="5" style="35" bestFit="1" customWidth="1"/>
    <col min="8194" max="8194" width="45.42578125" style="35" customWidth="1"/>
    <col min="8195" max="8195" width="14.7109375" style="35" customWidth="1"/>
    <col min="8196" max="8196" width="13.140625" style="35" customWidth="1"/>
    <col min="8197" max="8197" width="12" style="35" customWidth="1"/>
    <col min="8198" max="8198" width="14.140625" style="35" customWidth="1"/>
    <col min="8199" max="8199" width="15" style="35" customWidth="1"/>
    <col min="8200" max="8200" width="14" style="35" customWidth="1"/>
    <col min="8201" max="8201" width="13.5703125" style="35" customWidth="1"/>
    <col min="8202" max="8202" width="9.42578125" style="35" customWidth="1"/>
    <col min="8203" max="8203" width="10.7109375" style="35" customWidth="1"/>
    <col min="8204" max="8204" width="14.28515625" style="35" customWidth="1"/>
    <col min="8205" max="8205" width="9.85546875" style="35" customWidth="1"/>
    <col min="8206" max="8206" width="10.7109375" style="35" customWidth="1"/>
    <col min="8207" max="8207" width="14.85546875" style="35" customWidth="1"/>
    <col min="8208" max="8208" width="16" style="35" customWidth="1"/>
    <col min="8209" max="8211" width="11.42578125" style="35"/>
    <col min="8212" max="8212" width="13" style="35" customWidth="1"/>
    <col min="8213" max="8445" width="11.42578125" style="35"/>
    <col min="8446" max="8446" width="0" style="35" hidden="1" customWidth="1"/>
    <col min="8447" max="8447" width="3.5703125" style="35" customWidth="1"/>
    <col min="8448" max="8448" width="8.42578125" style="35" customWidth="1"/>
    <col min="8449" max="8449" width="5" style="35" bestFit="1" customWidth="1"/>
    <col min="8450" max="8450" width="45.42578125" style="35" customWidth="1"/>
    <col min="8451" max="8451" width="14.7109375" style="35" customWidth="1"/>
    <col min="8452" max="8452" width="13.140625" style="35" customWidth="1"/>
    <col min="8453" max="8453" width="12" style="35" customWidth="1"/>
    <col min="8454" max="8454" width="14.140625" style="35" customWidth="1"/>
    <col min="8455" max="8455" width="15" style="35" customWidth="1"/>
    <col min="8456" max="8456" width="14" style="35" customWidth="1"/>
    <col min="8457" max="8457" width="13.5703125" style="35" customWidth="1"/>
    <col min="8458" max="8458" width="9.42578125" style="35" customWidth="1"/>
    <col min="8459" max="8459" width="10.7109375" style="35" customWidth="1"/>
    <col min="8460" max="8460" width="14.28515625" style="35" customWidth="1"/>
    <col min="8461" max="8461" width="9.85546875" style="35" customWidth="1"/>
    <col min="8462" max="8462" width="10.7109375" style="35" customWidth="1"/>
    <col min="8463" max="8463" width="14.85546875" style="35" customWidth="1"/>
    <col min="8464" max="8464" width="16" style="35" customWidth="1"/>
    <col min="8465" max="8467" width="11.42578125" style="35"/>
    <col min="8468" max="8468" width="13" style="35" customWidth="1"/>
    <col min="8469" max="8701" width="11.42578125" style="35"/>
    <col min="8702" max="8702" width="0" style="35" hidden="1" customWidth="1"/>
    <col min="8703" max="8703" width="3.5703125" style="35" customWidth="1"/>
    <col min="8704" max="8704" width="8.42578125" style="35" customWidth="1"/>
    <col min="8705" max="8705" width="5" style="35" bestFit="1" customWidth="1"/>
    <col min="8706" max="8706" width="45.42578125" style="35" customWidth="1"/>
    <col min="8707" max="8707" width="14.7109375" style="35" customWidth="1"/>
    <col min="8708" max="8708" width="13.140625" style="35" customWidth="1"/>
    <col min="8709" max="8709" width="12" style="35" customWidth="1"/>
    <col min="8710" max="8710" width="14.140625" style="35" customWidth="1"/>
    <col min="8711" max="8711" width="15" style="35" customWidth="1"/>
    <col min="8712" max="8712" width="14" style="35" customWidth="1"/>
    <col min="8713" max="8713" width="13.5703125" style="35" customWidth="1"/>
    <col min="8714" max="8714" width="9.42578125" style="35" customWidth="1"/>
    <col min="8715" max="8715" width="10.7109375" style="35" customWidth="1"/>
    <col min="8716" max="8716" width="14.28515625" style="35" customWidth="1"/>
    <col min="8717" max="8717" width="9.85546875" style="35" customWidth="1"/>
    <col min="8718" max="8718" width="10.7109375" style="35" customWidth="1"/>
    <col min="8719" max="8719" width="14.85546875" style="35" customWidth="1"/>
    <col min="8720" max="8720" width="16" style="35" customWidth="1"/>
    <col min="8721" max="8723" width="11.42578125" style="35"/>
    <col min="8724" max="8724" width="13" style="35" customWidth="1"/>
    <col min="8725" max="8957" width="11.42578125" style="35"/>
    <col min="8958" max="8958" width="0" style="35" hidden="1" customWidth="1"/>
    <col min="8959" max="8959" width="3.5703125" style="35" customWidth="1"/>
    <col min="8960" max="8960" width="8.42578125" style="35" customWidth="1"/>
    <col min="8961" max="8961" width="5" style="35" bestFit="1" customWidth="1"/>
    <col min="8962" max="8962" width="45.42578125" style="35" customWidth="1"/>
    <col min="8963" max="8963" width="14.7109375" style="35" customWidth="1"/>
    <col min="8964" max="8964" width="13.140625" style="35" customWidth="1"/>
    <col min="8965" max="8965" width="12" style="35" customWidth="1"/>
    <col min="8966" max="8966" width="14.140625" style="35" customWidth="1"/>
    <col min="8967" max="8967" width="15" style="35" customWidth="1"/>
    <col min="8968" max="8968" width="14" style="35" customWidth="1"/>
    <col min="8969" max="8969" width="13.5703125" style="35" customWidth="1"/>
    <col min="8970" max="8970" width="9.42578125" style="35" customWidth="1"/>
    <col min="8971" max="8971" width="10.7109375" style="35" customWidth="1"/>
    <col min="8972" max="8972" width="14.28515625" style="35" customWidth="1"/>
    <col min="8973" max="8973" width="9.85546875" style="35" customWidth="1"/>
    <col min="8974" max="8974" width="10.7109375" style="35" customWidth="1"/>
    <col min="8975" max="8975" width="14.85546875" style="35" customWidth="1"/>
    <col min="8976" max="8976" width="16" style="35" customWidth="1"/>
    <col min="8977" max="8979" width="11.42578125" style="35"/>
    <col min="8980" max="8980" width="13" style="35" customWidth="1"/>
    <col min="8981" max="9213" width="11.42578125" style="35"/>
    <col min="9214" max="9214" width="0" style="35" hidden="1" customWidth="1"/>
    <col min="9215" max="9215" width="3.5703125" style="35" customWidth="1"/>
    <col min="9216" max="9216" width="8.42578125" style="35" customWidth="1"/>
    <col min="9217" max="9217" width="5" style="35" bestFit="1" customWidth="1"/>
    <col min="9218" max="9218" width="45.42578125" style="35" customWidth="1"/>
    <col min="9219" max="9219" width="14.7109375" style="35" customWidth="1"/>
    <col min="9220" max="9220" width="13.140625" style="35" customWidth="1"/>
    <col min="9221" max="9221" width="12" style="35" customWidth="1"/>
    <col min="9222" max="9222" width="14.140625" style="35" customWidth="1"/>
    <col min="9223" max="9223" width="15" style="35" customWidth="1"/>
    <col min="9224" max="9224" width="14" style="35" customWidth="1"/>
    <col min="9225" max="9225" width="13.5703125" style="35" customWidth="1"/>
    <col min="9226" max="9226" width="9.42578125" style="35" customWidth="1"/>
    <col min="9227" max="9227" width="10.7109375" style="35" customWidth="1"/>
    <col min="9228" max="9228" width="14.28515625" style="35" customWidth="1"/>
    <col min="9229" max="9229" width="9.85546875" style="35" customWidth="1"/>
    <col min="9230" max="9230" width="10.7109375" style="35" customWidth="1"/>
    <col min="9231" max="9231" width="14.85546875" style="35" customWidth="1"/>
    <col min="9232" max="9232" width="16" style="35" customWidth="1"/>
    <col min="9233" max="9235" width="11.42578125" style="35"/>
    <col min="9236" max="9236" width="13" style="35" customWidth="1"/>
    <col min="9237" max="9469" width="11.42578125" style="35"/>
    <col min="9470" max="9470" width="0" style="35" hidden="1" customWidth="1"/>
    <col min="9471" max="9471" width="3.5703125" style="35" customWidth="1"/>
    <col min="9472" max="9472" width="8.42578125" style="35" customWidth="1"/>
    <col min="9473" max="9473" width="5" style="35" bestFit="1" customWidth="1"/>
    <col min="9474" max="9474" width="45.42578125" style="35" customWidth="1"/>
    <col min="9475" max="9475" width="14.7109375" style="35" customWidth="1"/>
    <col min="9476" max="9476" width="13.140625" style="35" customWidth="1"/>
    <col min="9477" max="9477" width="12" style="35" customWidth="1"/>
    <col min="9478" max="9478" width="14.140625" style="35" customWidth="1"/>
    <col min="9479" max="9479" width="15" style="35" customWidth="1"/>
    <col min="9480" max="9480" width="14" style="35" customWidth="1"/>
    <col min="9481" max="9481" width="13.5703125" style="35" customWidth="1"/>
    <col min="9482" max="9482" width="9.42578125" style="35" customWidth="1"/>
    <col min="9483" max="9483" width="10.7109375" style="35" customWidth="1"/>
    <col min="9484" max="9484" width="14.28515625" style="35" customWidth="1"/>
    <col min="9485" max="9485" width="9.85546875" style="35" customWidth="1"/>
    <col min="9486" max="9486" width="10.7109375" style="35" customWidth="1"/>
    <col min="9487" max="9487" width="14.85546875" style="35" customWidth="1"/>
    <col min="9488" max="9488" width="16" style="35" customWidth="1"/>
    <col min="9489" max="9491" width="11.42578125" style="35"/>
    <col min="9492" max="9492" width="13" style="35" customWidth="1"/>
    <col min="9493" max="9725" width="11.42578125" style="35"/>
    <col min="9726" max="9726" width="0" style="35" hidden="1" customWidth="1"/>
    <col min="9727" max="9727" width="3.5703125" style="35" customWidth="1"/>
    <col min="9728" max="9728" width="8.42578125" style="35" customWidth="1"/>
    <col min="9729" max="9729" width="5" style="35" bestFit="1" customWidth="1"/>
    <col min="9730" max="9730" width="45.42578125" style="35" customWidth="1"/>
    <col min="9731" max="9731" width="14.7109375" style="35" customWidth="1"/>
    <col min="9732" max="9732" width="13.140625" style="35" customWidth="1"/>
    <col min="9733" max="9733" width="12" style="35" customWidth="1"/>
    <col min="9734" max="9734" width="14.140625" style="35" customWidth="1"/>
    <col min="9735" max="9735" width="15" style="35" customWidth="1"/>
    <col min="9736" max="9736" width="14" style="35" customWidth="1"/>
    <col min="9737" max="9737" width="13.5703125" style="35" customWidth="1"/>
    <col min="9738" max="9738" width="9.42578125" style="35" customWidth="1"/>
    <col min="9739" max="9739" width="10.7109375" style="35" customWidth="1"/>
    <col min="9740" max="9740" width="14.28515625" style="35" customWidth="1"/>
    <col min="9741" max="9741" width="9.85546875" style="35" customWidth="1"/>
    <col min="9742" max="9742" width="10.7109375" style="35" customWidth="1"/>
    <col min="9743" max="9743" width="14.85546875" style="35" customWidth="1"/>
    <col min="9744" max="9744" width="16" style="35" customWidth="1"/>
    <col min="9745" max="9747" width="11.42578125" style="35"/>
    <col min="9748" max="9748" width="13" style="35" customWidth="1"/>
    <col min="9749" max="9981" width="11.42578125" style="35"/>
    <col min="9982" max="9982" width="0" style="35" hidden="1" customWidth="1"/>
    <col min="9983" max="9983" width="3.5703125" style="35" customWidth="1"/>
    <col min="9984" max="9984" width="8.42578125" style="35" customWidth="1"/>
    <col min="9985" max="9985" width="5" style="35" bestFit="1" customWidth="1"/>
    <col min="9986" max="9986" width="45.42578125" style="35" customWidth="1"/>
    <col min="9987" max="9987" width="14.7109375" style="35" customWidth="1"/>
    <col min="9988" max="9988" width="13.140625" style="35" customWidth="1"/>
    <col min="9989" max="9989" width="12" style="35" customWidth="1"/>
    <col min="9990" max="9990" width="14.140625" style="35" customWidth="1"/>
    <col min="9991" max="9991" width="15" style="35" customWidth="1"/>
    <col min="9992" max="9992" width="14" style="35" customWidth="1"/>
    <col min="9993" max="9993" width="13.5703125" style="35" customWidth="1"/>
    <col min="9994" max="9994" width="9.42578125" style="35" customWidth="1"/>
    <col min="9995" max="9995" width="10.7109375" style="35" customWidth="1"/>
    <col min="9996" max="9996" width="14.28515625" style="35" customWidth="1"/>
    <col min="9997" max="9997" width="9.85546875" style="35" customWidth="1"/>
    <col min="9998" max="9998" width="10.7109375" style="35" customWidth="1"/>
    <col min="9999" max="9999" width="14.85546875" style="35" customWidth="1"/>
    <col min="10000" max="10000" width="16" style="35" customWidth="1"/>
    <col min="10001" max="10003" width="11.42578125" style="35"/>
    <col min="10004" max="10004" width="13" style="35" customWidth="1"/>
    <col min="10005" max="10237" width="11.42578125" style="35"/>
    <col min="10238" max="10238" width="0" style="35" hidden="1" customWidth="1"/>
    <col min="10239" max="10239" width="3.5703125" style="35" customWidth="1"/>
    <col min="10240" max="10240" width="8.42578125" style="35" customWidth="1"/>
    <col min="10241" max="10241" width="5" style="35" bestFit="1" customWidth="1"/>
    <col min="10242" max="10242" width="45.42578125" style="35" customWidth="1"/>
    <col min="10243" max="10243" width="14.7109375" style="35" customWidth="1"/>
    <col min="10244" max="10244" width="13.140625" style="35" customWidth="1"/>
    <col min="10245" max="10245" width="12" style="35" customWidth="1"/>
    <col min="10246" max="10246" width="14.140625" style="35" customWidth="1"/>
    <col min="10247" max="10247" width="15" style="35" customWidth="1"/>
    <col min="10248" max="10248" width="14" style="35" customWidth="1"/>
    <col min="10249" max="10249" width="13.5703125" style="35" customWidth="1"/>
    <col min="10250" max="10250" width="9.42578125" style="35" customWidth="1"/>
    <col min="10251" max="10251" width="10.7109375" style="35" customWidth="1"/>
    <col min="10252" max="10252" width="14.28515625" style="35" customWidth="1"/>
    <col min="10253" max="10253" width="9.85546875" style="35" customWidth="1"/>
    <col min="10254" max="10254" width="10.7109375" style="35" customWidth="1"/>
    <col min="10255" max="10255" width="14.85546875" style="35" customWidth="1"/>
    <col min="10256" max="10256" width="16" style="35" customWidth="1"/>
    <col min="10257" max="10259" width="11.42578125" style="35"/>
    <col min="10260" max="10260" width="13" style="35" customWidth="1"/>
    <col min="10261" max="10493" width="11.42578125" style="35"/>
    <col min="10494" max="10494" width="0" style="35" hidden="1" customWidth="1"/>
    <col min="10495" max="10495" width="3.5703125" style="35" customWidth="1"/>
    <col min="10496" max="10496" width="8.42578125" style="35" customWidth="1"/>
    <col min="10497" max="10497" width="5" style="35" bestFit="1" customWidth="1"/>
    <col min="10498" max="10498" width="45.42578125" style="35" customWidth="1"/>
    <col min="10499" max="10499" width="14.7109375" style="35" customWidth="1"/>
    <col min="10500" max="10500" width="13.140625" style="35" customWidth="1"/>
    <col min="10501" max="10501" width="12" style="35" customWidth="1"/>
    <col min="10502" max="10502" width="14.140625" style="35" customWidth="1"/>
    <col min="10503" max="10503" width="15" style="35" customWidth="1"/>
    <col min="10504" max="10504" width="14" style="35" customWidth="1"/>
    <col min="10505" max="10505" width="13.5703125" style="35" customWidth="1"/>
    <col min="10506" max="10506" width="9.42578125" style="35" customWidth="1"/>
    <col min="10507" max="10507" width="10.7109375" style="35" customWidth="1"/>
    <col min="10508" max="10508" width="14.28515625" style="35" customWidth="1"/>
    <col min="10509" max="10509" width="9.85546875" style="35" customWidth="1"/>
    <col min="10510" max="10510" width="10.7109375" style="35" customWidth="1"/>
    <col min="10511" max="10511" width="14.85546875" style="35" customWidth="1"/>
    <col min="10512" max="10512" width="16" style="35" customWidth="1"/>
    <col min="10513" max="10515" width="11.42578125" style="35"/>
    <col min="10516" max="10516" width="13" style="35" customWidth="1"/>
    <col min="10517" max="10749" width="11.42578125" style="35"/>
    <col min="10750" max="10750" width="0" style="35" hidden="1" customWidth="1"/>
    <col min="10751" max="10751" width="3.5703125" style="35" customWidth="1"/>
    <col min="10752" max="10752" width="8.42578125" style="35" customWidth="1"/>
    <col min="10753" max="10753" width="5" style="35" bestFit="1" customWidth="1"/>
    <col min="10754" max="10754" width="45.42578125" style="35" customWidth="1"/>
    <col min="10755" max="10755" width="14.7109375" style="35" customWidth="1"/>
    <col min="10756" max="10756" width="13.140625" style="35" customWidth="1"/>
    <col min="10757" max="10757" width="12" style="35" customWidth="1"/>
    <col min="10758" max="10758" width="14.140625" style="35" customWidth="1"/>
    <col min="10759" max="10759" width="15" style="35" customWidth="1"/>
    <col min="10760" max="10760" width="14" style="35" customWidth="1"/>
    <col min="10761" max="10761" width="13.5703125" style="35" customWidth="1"/>
    <col min="10762" max="10762" width="9.42578125" style="35" customWidth="1"/>
    <col min="10763" max="10763" width="10.7109375" style="35" customWidth="1"/>
    <col min="10764" max="10764" width="14.28515625" style="35" customWidth="1"/>
    <col min="10765" max="10765" width="9.85546875" style="35" customWidth="1"/>
    <col min="10766" max="10766" width="10.7109375" style="35" customWidth="1"/>
    <col min="10767" max="10767" width="14.85546875" style="35" customWidth="1"/>
    <col min="10768" max="10768" width="16" style="35" customWidth="1"/>
    <col min="10769" max="10771" width="11.42578125" style="35"/>
    <col min="10772" max="10772" width="13" style="35" customWidth="1"/>
    <col min="10773" max="11005" width="11.42578125" style="35"/>
    <col min="11006" max="11006" width="0" style="35" hidden="1" customWidth="1"/>
    <col min="11007" max="11007" width="3.5703125" style="35" customWidth="1"/>
    <col min="11008" max="11008" width="8.42578125" style="35" customWidth="1"/>
    <col min="11009" max="11009" width="5" style="35" bestFit="1" customWidth="1"/>
    <col min="11010" max="11010" width="45.42578125" style="35" customWidth="1"/>
    <col min="11011" max="11011" width="14.7109375" style="35" customWidth="1"/>
    <col min="11012" max="11012" width="13.140625" style="35" customWidth="1"/>
    <col min="11013" max="11013" width="12" style="35" customWidth="1"/>
    <col min="11014" max="11014" width="14.140625" style="35" customWidth="1"/>
    <col min="11015" max="11015" width="15" style="35" customWidth="1"/>
    <col min="11016" max="11016" width="14" style="35" customWidth="1"/>
    <col min="11017" max="11017" width="13.5703125" style="35" customWidth="1"/>
    <col min="11018" max="11018" width="9.42578125" style="35" customWidth="1"/>
    <col min="11019" max="11019" width="10.7109375" style="35" customWidth="1"/>
    <col min="11020" max="11020" width="14.28515625" style="35" customWidth="1"/>
    <col min="11021" max="11021" width="9.85546875" style="35" customWidth="1"/>
    <col min="11022" max="11022" width="10.7109375" style="35" customWidth="1"/>
    <col min="11023" max="11023" width="14.85546875" style="35" customWidth="1"/>
    <col min="11024" max="11024" width="16" style="35" customWidth="1"/>
    <col min="11025" max="11027" width="11.42578125" style="35"/>
    <col min="11028" max="11028" width="13" style="35" customWidth="1"/>
    <col min="11029" max="11261" width="11.42578125" style="35"/>
    <col min="11262" max="11262" width="0" style="35" hidden="1" customWidth="1"/>
    <col min="11263" max="11263" width="3.5703125" style="35" customWidth="1"/>
    <col min="11264" max="11264" width="8.42578125" style="35" customWidth="1"/>
    <col min="11265" max="11265" width="5" style="35" bestFit="1" customWidth="1"/>
    <col min="11266" max="11266" width="45.42578125" style="35" customWidth="1"/>
    <col min="11267" max="11267" width="14.7109375" style="35" customWidth="1"/>
    <col min="11268" max="11268" width="13.140625" style="35" customWidth="1"/>
    <col min="11269" max="11269" width="12" style="35" customWidth="1"/>
    <col min="11270" max="11270" width="14.140625" style="35" customWidth="1"/>
    <col min="11271" max="11271" width="15" style="35" customWidth="1"/>
    <col min="11272" max="11272" width="14" style="35" customWidth="1"/>
    <col min="11273" max="11273" width="13.5703125" style="35" customWidth="1"/>
    <col min="11274" max="11274" width="9.42578125" style="35" customWidth="1"/>
    <col min="11275" max="11275" width="10.7109375" style="35" customWidth="1"/>
    <col min="11276" max="11276" width="14.28515625" style="35" customWidth="1"/>
    <col min="11277" max="11277" width="9.85546875" style="35" customWidth="1"/>
    <col min="11278" max="11278" width="10.7109375" style="35" customWidth="1"/>
    <col min="11279" max="11279" width="14.85546875" style="35" customWidth="1"/>
    <col min="11280" max="11280" width="16" style="35" customWidth="1"/>
    <col min="11281" max="11283" width="11.42578125" style="35"/>
    <col min="11284" max="11284" width="13" style="35" customWidth="1"/>
    <col min="11285" max="11517" width="11.42578125" style="35"/>
    <col min="11518" max="11518" width="0" style="35" hidden="1" customWidth="1"/>
    <col min="11519" max="11519" width="3.5703125" style="35" customWidth="1"/>
    <col min="11520" max="11520" width="8.42578125" style="35" customWidth="1"/>
    <col min="11521" max="11521" width="5" style="35" bestFit="1" customWidth="1"/>
    <col min="11522" max="11522" width="45.42578125" style="35" customWidth="1"/>
    <col min="11523" max="11523" width="14.7109375" style="35" customWidth="1"/>
    <col min="11524" max="11524" width="13.140625" style="35" customWidth="1"/>
    <col min="11525" max="11525" width="12" style="35" customWidth="1"/>
    <col min="11526" max="11526" width="14.140625" style="35" customWidth="1"/>
    <col min="11527" max="11527" width="15" style="35" customWidth="1"/>
    <col min="11528" max="11528" width="14" style="35" customWidth="1"/>
    <col min="11529" max="11529" width="13.5703125" style="35" customWidth="1"/>
    <col min="11530" max="11530" width="9.42578125" style="35" customWidth="1"/>
    <col min="11531" max="11531" width="10.7109375" style="35" customWidth="1"/>
    <col min="11532" max="11532" width="14.28515625" style="35" customWidth="1"/>
    <col min="11533" max="11533" width="9.85546875" style="35" customWidth="1"/>
    <col min="11534" max="11534" width="10.7109375" style="35" customWidth="1"/>
    <col min="11535" max="11535" width="14.85546875" style="35" customWidth="1"/>
    <col min="11536" max="11536" width="16" style="35" customWidth="1"/>
    <col min="11537" max="11539" width="11.42578125" style="35"/>
    <col min="11540" max="11540" width="13" style="35" customWidth="1"/>
    <col min="11541" max="11773" width="11.42578125" style="35"/>
    <col min="11774" max="11774" width="0" style="35" hidden="1" customWidth="1"/>
    <col min="11775" max="11775" width="3.5703125" style="35" customWidth="1"/>
    <col min="11776" max="11776" width="8.42578125" style="35" customWidth="1"/>
    <col min="11777" max="11777" width="5" style="35" bestFit="1" customWidth="1"/>
    <col min="11778" max="11778" width="45.42578125" style="35" customWidth="1"/>
    <col min="11779" max="11779" width="14.7109375" style="35" customWidth="1"/>
    <col min="11780" max="11780" width="13.140625" style="35" customWidth="1"/>
    <col min="11781" max="11781" width="12" style="35" customWidth="1"/>
    <col min="11782" max="11782" width="14.140625" style="35" customWidth="1"/>
    <col min="11783" max="11783" width="15" style="35" customWidth="1"/>
    <col min="11784" max="11784" width="14" style="35" customWidth="1"/>
    <col min="11785" max="11785" width="13.5703125" style="35" customWidth="1"/>
    <col min="11786" max="11786" width="9.42578125" style="35" customWidth="1"/>
    <col min="11787" max="11787" width="10.7109375" style="35" customWidth="1"/>
    <col min="11788" max="11788" width="14.28515625" style="35" customWidth="1"/>
    <col min="11789" max="11789" width="9.85546875" style="35" customWidth="1"/>
    <col min="11790" max="11790" width="10.7109375" style="35" customWidth="1"/>
    <col min="11791" max="11791" width="14.85546875" style="35" customWidth="1"/>
    <col min="11792" max="11792" width="16" style="35" customWidth="1"/>
    <col min="11793" max="11795" width="11.42578125" style="35"/>
    <col min="11796" max="11796" width="13" style="35" customWidth="1"/>
    <col min="11797" max="12029" width="11.42578125" style="35"/>
    <col min="12030" max="12030" width="0" style="35" hidden="1" customWidth="1"/>
    <col min="12031" max="12031" width="3.5703125" style="35" customWidth="1"/>
    <col min="12032" max="12032" width="8.42578125" style="35" customWidth="1"/>
    <col min="12033" max="12033" width="5" style="35" bestFit="1" customWidth="1"/>
    <col min="12034" max="12034" width="45.42578125" style="35" customWidth="1"/>
    <col min="12035" max="12035" width="14.7109375" style="35" customWidth="1"/>
    <col min="12036" max="12036" width="13.140625" style="35" customWidth="1"/>
    <col min="12037" max="12037" width="12" style="35" customWidth="1"/>
    <col min="12038" max="12038" width="14.140625" style="35" customWidth="1"/>
    <col min="12039" max="12039" width="15" style="35" customWidth="1"/>
    <col min="12040" max="12040" width="14" style="35" customWidth="1"/>
    <col min="12041" max="12041" width="13.5703125" style="35" customWidth="1"/>
    <col min="12042" max="12042" width="9.42578125" style="35" customWidth="1"/>
    <col min="12043" max="12043" width="10.7109375" style="35" customWidth="1"/>
    <col min="12044" max="12044" width="14.28515625" style="35" customWidth="1"/>
    <col min="12045" max="12045" width="9.85546875" style="35" customWidth="1"/>
    <col min="12046" max="12046" width="10.7109375" style="35" customWidth="1"/>
    <col min="12047" max="12047" width="14.85546875" style="35" customWidth="1"/>
    <col min="12048" max="12048" width="16" style="35" customWidth="1"/>
    <col min="12049" max="12051" width="11.42578125" style="35"/>
    <col min="12052" max="12052" width="13" style="35" customWidth="1"/>
    <col min="12053" max="12285" width="11.42578125" style="35"/>
    <col min="12286" max="12286" width="0" style="35" hidden="1" customWidth="1"/>
    <col min="12287" max="12287" width="3.5703125" style="35" customWidth="1"/>
    <col min="12288" max="12288" width="8.42578125" style="35" customWidth="1"/>
    <col min="12289" max="12289" width="5" style="35" bestFit="1" customWidth="1"/>
    <col min="12290" max="12290" width="45.42578125" style="35" customWidth="1"/>
    <col min="12291" max="12291" width="14.7109375" style="35" customWidth="1"/>
    <col min="12292" max="12292" width="13.140625" style="35" customWidth="1"/>
    <col min="12293" max="12293" width="12" style="35" customWidth="1"/>
    <col min="12294" max="12294" width="14.140625" style="35" customWidth="1"/>
    <col min="12295" max="12295" width="15" style="35" customWidth="1"/>
    <col min="12296" max="12296" width="14" style="35" customWidth="1"/>
    <col min="12297" max="12297" width="13.5703125" style="35" customWidth="1"/>
    <col min="12298" max="12298" width="9.42578125" style="35" customWidth="1"/>
    <col min="12299" max="12299" width="10.7109375" style="35" customWidth="1"/>
    <col min="12300" max="12300" width="14.28515625" style="35" customWidth="1"/>
    <col min="12301" max="12301" width="9.85546875" style="35" customWidth="1"/>
    <col min="12302" max="12302" width="10.7109375" style="35" customWidth="1"/>
    <col min="12303" max="12303" width="14.85546875" style="35" customWidth="1"/>
    <col min="12304" max="12304" width="16" style="35" customWidth="1"/>
    <col min="12305" max="12307" width="11.42578125" style="35"/>
    <col min="12308" max="12308" width="13" style="35" customWidth="1"/>
    <col min="12309" max="12541" width="11.42578125" style="35"/>
    <col min="12542" max="12542" width="0" style="35" hidden="1" customWidth="1"/>
    <col min="12543" max="12543" width="3.5703125" style="35" customWidth="1"/>
    <col min="12544" max="12544" width="8.42578125" style="35" customWidth="1"/>
    <col min="12545" max="12545" width="5" style="35" bestFit="1" customWidth="1"/>
    <col min="12546" max="12546" width="45.42578125" style="35" customWidth="1"/>
    <col min="12547" max="12547" width="14.7109375" style="35" customWidth="1"/>
    <col min="12548" max="12548" width="13.140625" style="35" customWidth="1"/>
    <col min="12549" max="12549" width="12" style="35" customWidth="1"/>
    <col min="12550" max="12550" width="14.140625" style="35" customWidth="1"/>
    <col min="12551" max="12551" width="15" style="35" customWidth="1"/>
    <col min="12552" max="12552" width="14" style="35" customWidth="1"/>
    <col min="12553" max="12553" width="13.5703125" style="35" customWidth="1"/>
    <col min="12554" max="12554" width="9.42578125" style="35" customWidth="1"/>
    <col min="12555" max="12555" width="10.7109375" style="35" customWidth="1"/>
    <col min="12556" max="12556" width="14.28515625" style="35" customWidth="1"/>
    <col min="12557" max="12557" width="9.85546875" style="35" customWidth="1"/>
    <col min="12558" max="12558" width="10.7109375" style="35" customWidth="1"/>
    <col min="12559" max="12559" width="14.85546875" style="35" customWidth="1"/>
    <col min="12560" max="12560" width="16" style="35" customWidth="1"/>
    <col min="12561" max="12563" width="11.42578125" style="35"/>
    <col min="12564" max="12564" width="13" style="35" customWidth="1"/>
    <col min="12565" max="12797" width="11.42578125" style="35"/>
    <col min="12798" max="12798" width="0" style="35" hidden="1" customWidth="1"/>
    <col min="12799" max="12799" width="3.5703125" style="35" customWidth="1"/>
    <col min="12800" max="12800" width="8.42578125" style="35" customWidth="1"/>
    <col min="12801" max="12801" width="5" style="35" bestFit="1" customWidth="1"/>
    <col min="12802" max="12802" width="45.42578125" style="35" customWidth="1"/>
    <col min="12803" max="12803" width="14.7109375" style="35" customWidth="1"/>
    <col min="12804" max="12804" width="13.140625" style="35" customWidth="1"/>
    <col min="12805" max="12805" width="12" style="35" customWidth="1"/>
    <col min="12806" max="12806" width="14.140625" style="35" customWidth="1"/>
    <col min="12807" max="12807" width="15" style="35" customWidth="1"/>
    <col min="12808" max="12808" width="14" style="35" customWidth="1"/>
    <col min="12809" max="12809" width="13.5703125" style="35" customWidth="1"/>
    <col min="12810" max="12810" width="9.42578125" style="35" customWidth="1"/>
    <col min="12811" max="12811" width="10.7109375" style="35" customWidth="1"/>
    <col min="12812" max="12812" width="14.28515625" style="35" customWidth="1"/>
    <col min="12813" max="12813" width="9.85546875" style="35" customWidth="1"/>
    <col min="12814" max="12814" width="10.7109375" style="35" customWidth="1"/>
    <col min="12815" max="12815" width="14.85546875" style="35" customWidth="1"/>
    <col min="12816" max="12816" width="16" style="35" customWidth="1"/>
    <col min="12817" max="12819" width="11.42578125" style="35"/>
    <col min="12820" max="12820" width="13" style="35" customWidth="1"/>
    <col min="12821" max="13053" width="11.42578125" style="35"/>
    <col min="13054" max="13054" width="0" style="35" hidden="1" customWidth="1"/>
    <col min="13055" max="13055" width="3.5703125" style="35" customWidth="1"/>
    <col min="13056" max="13056" width="8.42578125" style="35" customWidth="1"/>
    <col min="13057" max="13057" width="5" style="35" bestFit="1" customWidth="1"/>
    <col min="13058" max="13058" width="45.42578125" style="35" customWidth="1"/>
    <col min="13059" max="13059" width="14.7109375" style="35" customWidth="1"/>
    <col min="13060" max="13060" width="13.140625" style="35" customWidth="1"/>
    <col min="13061" max="13061" width="12" style="35" customWidth="1"/>
    <col min="13062" max="13062" width="14.140625" style="35" customWidth="1"/>
    <col min="13063" max="13063" width="15" style="35" customWidth="1"/>
    <col min="13064" max="13064" width="14" style="35" customWidth="1"/>
    <col min="13065" max="13065" width="13.5703125" style="35" customWidth="1"/>
    <col min="13066" max="13066" width="9.42578125" style="35" customWidth="1"/>
    <col min="13067" max="13067" width="10.7109375" style="35" customWidth="1"/>
    <col min="13068" max="13068" width="14.28515625" style="35" customWidth="1"/>
    <col min="13069" max="13069" width="9.85546875" style="35" customWidth="1"/>
    <col min="13070" max="13070" width="10.7109375" style="35" customWidth="1"/>
    <col min="13071" max="13071" width="14.85546875" style="35" customWidth="1"/>
    <col min="13072" max="13072" width="16" style="35" customWidth="1"/>
    <col min="13073" max="13075" width="11.42578125" style="35"/>
    <col min="13076" max="13076" width="13" style="35" customWidth="1"/>
    <col min="13077" max="13309" width="11.42578125" style="35"/>
    <col min="13310" max="13310" width="0" style="35" hidden="1" customWidth="1"/>
    <col min="13311" max="13311" width="3.5703125" style="35" customWidth="1"/>
    <col min="13312" max="13312" width="8.42578125" style="35" customWidth="1"/>
    <col min="13313" max="13313" width="5" style="35" bestFit="1" customWidth="1"/>
    <col min="13314" max="13314" width="45.42578125" style="35" customWidth="1"/>
    <col min="13315" max="13315" width="14.7109375" style="35" customWidth="1"/>
    <col min="13316" max="13316" width="13.140625" style="35" customWidth="1"/>
    <col min="13317" max="13317" width="12" style="35" customWidth="1"/>
    <col min="13318" max="13318" width="14.140625" style="35" customWidth="1"/>
    <col min="13319" max="13319" width="15" style="35" customWidth="1"/>
    <col min="13320" max="13320" width="14" style="35" customWidth="1"/>
    <col min="13321" max="13321" width="13.5703125" style="35" customWidth="1"/>
    <col min="13322" max="13322" width="9.42578125" style="35" customWidth="1"/>
    <col min="13323" max="13323" width="10.7109375" style="35" customWidth="1"/>
    <col min="13324" max="13324" width="14.28515625" style="35" customWidth="1"/>
    <col min="13325" max="13325" width="9.85546875" style="35" customWidth="1"/>
    <col min="13326" max="13326" width="10.7109375" style="35" customWidth="1"/>
    <col min="13327" max="13327" width="14.85546875" style="35" customWidth="1"/>
    <col min="13328" max="13328" width="16" style="35" customWidth="1"/>
    <col min="13329" max="13331" width="11.42578125" style="35"/>
    <col min="13332" max="13332" width="13" style="35" customWidth="1"/>
    <col min="13333" max="13565" width="11.42578125" style="35"/>
    <col min="13566" max="13566" width="0" style="35" hidden="1" customWidth="1"/>
    <col min="13567" max="13567" width="3.5703125" style="35" customWidth="1"/>
    <col min="13568" max="13568" width="8.42578125" style="35" customWidth="1"/>
    <col min="13569" max="13569" width="5" style="35" bestFit="1" customWidth="1"/>
    <col min="13570" max="13570" width="45.42578125" style="35" customWidth="1"/>
    <col min="13571" max="13571" width="14.7109375" style="35" customWidth="1"/>
    <col min="13572" max="13572" width="13.140625" style="35" customWidth="1"/>
    <col min="13573" max="13573" width="12" style="35" customWidth="1"/>
    <col min="13574" max="13574" width="14.140625" style="35" customWidth="1"/>
    <col min="13575" max="13575" width="15" style="35" customWidth="1"/>
    <col min="13576" max="13576" width="14" style="35" customWidth="1"/>
    <col min="13577" max="13577" width="13.5703125" style="35" customWidth="1"/>
    <col min="13578" max="13578" width="9.42578125" style="35" customWidth="1"/>
    <col min="13579" max="13579" width="10.7109375" style="35" customWidth="1"/>
    <col min="13580" max="13580" width="14.28515625" style="35" customWidth="1"/>
    <col min="13581" max="13581" width="9.85546875" style="35" customWidth="1"/>
    <col min="13582" max="13582" width="10.7109375" style="35" customWidth="1"/>
    <col min="13583" max="13583" width="14.85546875" style="35" customWidth="1"/>
    <col min="13584" max="13584" width="16" style="35" customWidth="1"/>
    <col min="13585" max="13587" width="11.42578125" style="35"/>
    <col min="13588" max="13588" width="13" style="35" customWidth="1"/>
    <col min="13589" max="13821" width="11.42578125" style="35"/>
    <col min="13822" max="13822" width="0" style="35" hidden="1" customWidth="1"/>
    <col min="13823" max="13823" width="3.5703125" style="35" customWidth="1"/>
    <col min="13824" max="13824" width="8.42578125" style="35" customWidth="1"/>
    <col min="13825" max="13825" width="5" style="35" bestFit="1" customWidth="1"/>
    <col min="13826" max="13826" width="45.42578125" style="35" customWidth="1"/>
    <col min="13827" max="13827" width="14.7109375" style="35" customWidth="1"/>
    <col min="13828" max="13828" width="13.140625" style="35" customWidth="1"/>
    <col min="13829" max="13829" width="12" style="35" customWidth="1"/>
    <col min="13830" max="13830" width="14.140625" style="35" customWidth="1"/>
    <col min="13831" max="13831" width="15" style="35" customWidth="1"/>
    <col min="13832" max="13832" width="14" style="35" customWidth="1"/>
    <col min="13833" max="13833" width="13.5703125" style="35" customWidth="1"/>
    <col min="13834" max="13834" width="9.42578125" style="35" customWidth="1"/>
    <col min="13835" max="13835" width="10.7109375" style="35" customWidth="1"/>
    <col min="13836" max="13836" width="14.28515625" style="35" customWidth="1"/>
    <col min="13837" max="13837" width="9.85546875" style="35" customWidth="1"/>
    <col min="13838" max="13838" width="10.7109375" style="35" customWidth="1"/>
    <col min="13839" max="13839" width="14.85546875" style="35" customWidth="1"/>
    <col min="13840" max="13840" width="16" style="35" customWidth="1"/>
    <col min="13841" max="13843" width="11.42578125" style="35"/>
    <col min="13844" max="13844" width="13" style="35" customWidth="1"/>
    <col min="13845" max="14077" width="11.42578125" style="35"/>
    <col min="14078" max="14078" width="0" style="35" hidden="1" customWidth="1"/>
    <col min="14079" max="14079" width="3.5703125" style="35" customWidth="1"/>
    <col min="14080" max="14080" width="8.42578125" style="35" customWidth="1"/>
    <col min="14081" max="14081" width="5" style="35" bestFit="1" customWidth="1"/>
    <col min="14082" max="14082" width="45.42578125" style="35" customWidth="1"/>
    <col min="14083" max="14083" width="14.7109375" style="35" customWidth="1"/>
    <col min="14084" max="14084" width="13.140625" style="35" customWidth="1"/>
    <col min="14085" max="14085" width="12" style="35" customWidth="1"/>
    <col min="14086" max="14086" width="14.140625" style="35" customWidth="1"/>
    <col min="14087" max="14087" width="15" style="35" customWidth="1"/>
    <col min="14088" max="14088" width="14" style="35" customWidth="1"/>
    <col min="14089" max="14089" width="13.5703125" style="35" customWidth="1"/>
    <col min="14090" max="14090" width="9.42578125" style="35" customWidth="1"/>
    <col min="14091" max="14091" width="10.7109375" style="35" customWidth="1"/>
    <col min="14092" max="14092" width="14.28515625" style="35" customWidth="1"/>
    <col min="14093" max="14093" width="9.85546875" style="35" customWidth="1"/>
    <col min="14094" max="14094" width="10.7109375" style="35" customWidth="1"/>
    <col min="14095" max="14095" width="14.85546875" style="35" customWidth="1"/>
    <col min="14096" max="14096" width="16" style="35" customWidth="1"/>
    <col min="14097" max="14099" width="11.42578125" style="35"/>
    <col min="14100" max="14100" width="13" style="35" customWidth="1"/>
    <col min="14101" max="14333" width="11.42578125" style="35"/>
    <col min="14334" max="14334" width="0" style="35" hidden="1" customWidth="1"/>
    <col min="14335" max="14335" width="3.5703125" style="35" customWidth="1"/>
    <col min="14336" max="14336" width="8.42578125" style="35" customWidth="1"/>
    <col min="14337" max="14337" width="5" style="35" bestFit="1" customWidth="1"/>
    <col min="14338" max="14338" width="45.42578125" style="35" customWidth="1"/>
    <col min="14339" max="14339" width="14.7109375" style="35" customWidth="1"/>
    <col min="14340" max="14340" width="13.140625" style="35" customWidth="1"/>
    <col min="14341" max="14341" width="12" style="35" customWidth="1"/>
    <col min="14342" max="14342" width="14.140625" style="35" customWidth="1"/>
    <col min="14343" max="14343" width="15" style="35" customWidth="1"/>
    <col min="14344" max="14344" width="14" style="35" customWidth="1"/>
    <col min="14345" max="14345" width="13.5703125" style="35" customWidth="1"/>
    <col min="14346" max="14346" width="9.42578125" style="35" customWidth="1"/>
    <col min="14347" max="14347" width="10.7109375" style="35" customWidth="1"/>
    <col min="14348" max="14348" width="14.28515625" style="35" customWidth="1"/>
    <col min="14349" max="14349" width="9.85546875" style="35" customWidth="1"/>
    <col min="14350" max="14350" width="10.7109375" style="35" customWidth="1"/>
    <col min="14351" max="14351" width="14.85546875" style="35" customWidth="1"/>
    <col min="14352" max="14352" width="16" style="35" customWidth="1"/>
    <col min="14353" max="14355" width="11.42578125" style="35"/>
    <col min="14356" max="14356" width="13" style="35" customWidth="1"/>
    <col min="14357" max="14589" width="11.42578125" style="35"/>
    <col min="14590" max="14590" width="0" style="35" hidden="1" customWidth="1"/>
    <col min="14591" max="14591" width="3.5703125" style="35" customWidth="1"/>
    <col min="14592" max="14592" width="8.42578125" style="35" customWidth="1"/>
    <col min="14593" max="14593" width="5" style="35" bestFit="1" customWidth="1"/>
    <col min="14594" max="14594" width="45.42578125" style="35" customWidth="1"/>
    <col min="14595" max="14595" width="14.7109375" style="35" customWidth="1"/>
    <col min="14596" max="14596" width="13.140625" style="35" customWidth="1"/>
    <col min="14597" max="14597" width="12" style="35" customWidth="1"/>
    <col min="14598" max="14598" width="14.140625" style="35" customWidth="1"/>
    <col min="14599" max="14599" width="15" style="35" customWidth="1"/>
    <col min="14600" max="14600" width="14" style="35" customWidth="1"/>
    <col min="14601" max="14601" width="13.5703125" style="35" customWidth="1"/>
    <col min="14602" max="14602" width="9.42578125" style="35" customWidth="1"/>
    <col min="14603" max="14603" width="10.7109375" style="35" customWidth="1"/>
    <col min="14604" max="14604" width="14.28515625" style="35" customWidth="1"/>
    <col min="14605" max="14605" width="9.85546875" style="35" customWidth="1"/>
    <col min="14606" max="14606" width="10.7109375" style="35" customWidth="1"/>
    <col min="14607" max="14607" width="14.85546875" style="35" customWidth="1"/>
    <col min="14608" max="14608" width="16" style="35" customWidth="1"/>
    <col min="14609" max="14611" width="11.42578125" style="35"/>
    <col min="14612" max="14612" width="13" style="35" customWidth="1"/>
    <col min="14613" max="14845" width="11.42578125" style="35"/>
    <col min="14846" max="14846" width="0" style="35" hidden="1" customWidth="1"/>
    <col min="14847" max="14847" width="3.5703125" style="35" customWidth="1"/>
    <col min="14848" max="14848" width="8.42578125" style="35" customWidth="1"/>
    <col min="14849" max="14849" width="5" style="35" bestFit="1" customWidth="1"/>
    <col min="14850" max="14850" width="45.42578125" style="35" customWidth="1"/>
    <col min="14851" max="14851" width="14.7109375" style="35" customWidth="1"/>
    <col min="14852" max="14852" width="13.140625" style="35" customWidth="1"/>
    <col min="14853" max="14853" width="12" style="35" customWidth="1"/>
    <col min="14854" max="14854" width="14.140625" style="35" customWidth="1"/>
    <col min="14855" max="14855" width="15" style="35" customWidth="1"/>
    <col min="14856" max="14856" width="14" style="35" customWidth="1"/>
    <col min="14857" max="14857" width="13.5703125" style="35" customWidth="1"/>
    <col min="14858" max="14858" width="9.42578125" style="35" customWidth="1"/>
    <col min="14859" max="14859" width="10.7109375" style="35" customWidth="1"/>
    <col min="14860" max="14860" width="14.28515625" style="35" customWidth="1"/>
    <col min="14861" max="14861" width="9.85546875" style="35" customWidth="1"/>
    <col min="14862" max="14862" width="10.7109375" style="35" customWidth="1"/>
    <col min="14863" max="14863" width="14.85546875" style="35" customWidth="1"/>
    <col min="14864" max="14864" width="16" style="35" customWidth="1"/>
    <col min="14865" max="14867" width="11.42578125" style="35"/>
    <col min="14868" max="14868" width="13" style="35" customWidth="1"/>
    <col min="14869" max="15101" width="11.42578125" style="35"/>
    <col min="15102" max="15102" width="0" style="35" hidden="1" customWidth="1"/>
    <col min="15103" max="15103" width="3.5703125" style="35" customWidth="1"/>
    <col min="15104" max="15104" width="8.42578125" style="35" customWidth="1"/>
    <col min="15105" max="15105" width="5" style="35" bestFit="1" customWidth="1"/>
    <col min="15106" max="15106" width="45.42578125" style="35" customWidth="1"/>
    <col min="15107" max="15107" width="14.7109375" style="35" customWidth="1"/>
    <col min="15108" max="15108" width="13.140625" style="35" customWidth="1"/>
    <col min="15109" max="15109" width="12" style="35" customWidth="1"/>
    <col min="15110" max="15110" width="14.140625" style="35" customWidth="1"/>
    <col min="15111" max="15111" width="15" style="35" customWidth="1"/>
    <col min="15112" max="15112" width="14" style="35" customWidth="1"/>
    <col min="15113" max="15113" width="13.5703125" style="35" customWidth="1"/>
    <col min="15114" max="15114" width="9.42578125" style="35" customWidth="1"/>
    <col min="15115" max="15115" width="10.7109375" style="35" customWidth="1"/>
    <col min="15116" max="15116" width="14.28515625" style="35" customWidth="1"/>
    <col min="15117" max="15117" width="9.85546875" style="35" customWidth="1"/>
    <col min="15118" max="15118" width="10.7109375" style="35" customWidth="1"/>
    <col min="15119" max="15119" width="14.85546875" style="35" customWidth="1"/>
    <col min="15120" max="15120" width="16" style="35" customWidth="1"/>
    <col min="15121" max="15123" width="11.42578125" style="35"/>
    <col min="15124" max="15124" width="13" style="35" customWidth="1"/>
    <col min="15125" max="15357" width="11.42578125" style="35"/>
    <col min="15358" max="15358" width="0" style="35" hidden="1" customWidth="1"/>
    <col min="15359" max="15359" width="3.5703125" style="35" customWidth="1"/>
    <col min="15360" max="15360" width="8.42578125" style="35" customWidth="1"/>
    <col min="15361" max="15361" width="5" style="35" bestFit="1" customWidth="1"/>
    <col min="15362" max="15362" width="45.42578125" style="35" customWidth="1"/>
    <col min="15363" max="15363" width="14.7109375" style="35" customWidth="1"/>
    <col min="15364" max="15364" width="13.140625" style="35" customWidth="1"/>
    <col min="15365" max="15365" width="12" style="35" customWidth="1"/>
    <col min="15366" max="15366" width="14.140625" style="35" customWidth="1"/>
    <col min="15367" max="15367" width="15" style="35" customWidth="1"/>
    <col min="15368" max="15368" width="14" style="35" customWidth="1"/>
    <col min="15369" max="15369" width="13.5703125" style="35" customWidth="1"/>
    <col min="15370" max="15370" width="9.42578125" style="35" customWidth="1"/>
    <col min="15371" max="15371" width="10.7109375" style="35" customWidth="1"/>
    <col min="15372" max="15372" width="14.28515625" style="35" customWidth="1"/>
    <col min="15373" max="15373" width="9.85546875" style="35" customWidth="1"/>
    <col min="15374" max="15374" width="10.7109375" style="35" customWidth="1"/>
    <col min="15375" max="15375" width="14.85546875" style="35" customWidth="1"/>
    <col min="15376" max="15376" width="16" style="35" customWidth="1"/>
    <col min="15377" max="15379" width="11.42578125" style="35"/>
    <col min="15380" max="15380" width="13" style="35" customWidth="1"/>
    <col min="15381" max="15613" width="11.42578125" style="35"/>
    <col min="15614" max="15614" width="0" style="35" hidden="1" customWidth="1"/>
    <col min="15615" max="15615" width="3.5703125" style="35" customWidth="1"/>
    <col min="15616" max="15616" width="8.42578125" style="35" customWidth="1"/>
    <col min="15617" max="15617" width="5" style="35" bestFit="1" customWidth="1"/>
    <col min="15618" max="15618" width="45.42578125" style="35" customWidth="1"/>
    <col min="15619" max="15619" width="14.7109375" style="35" customWidth="1"/>
    <col min="15620" max="15620" width="13.140625" style="35" customWidth="1"/>
    <col min="15621" max="15621" width="12" style="35" customWidth="1"/>
    <col min="15622" max="15622" width="14.140625" style="35" customWidth="1"/>
    <col min="15623" max="15623" width="15" style="35" customWidth="1"/>
    <col min="15624" max="15624" width="14" style="35" customWidth="1"/>
    <col min="15625" max="15625" width="13.5703125" style="35" customWidth="1"/>
    <col min="15626" max="15626" width="9.42578125" style="35" customWidth="1"/>
    <col min="15627" max="15627" width="10.7109375" style="35" customWidth="1"/>
    <col min="15628" max="15628" width="14.28515625" style="35" customWidth="1"/>
    <col min="15629" max="15629" width="9.85546875" style="35" customWidth="1"/>
    <col min="15630" max="15630" width="10.7109375" style="35" customWidth="1"/>
    <col min="15631" max="15631" width="14.85546875" style="35" customWidth="1"/>
    <col min="15632" max="15632" width="16" style="35" customWidth="1"/>
    <col min="15633" max="15635" width="11.42578125" style="35"/>
    <col min="15636" max="15636" width="13" style="35" customWidth="1"/>
    <col min="15637" max="15869" width="11.42578125" style="35"/>
    <col min="15870" max="15870" width="0" style="35" hidden="1" customWidth="1"/>
    <col min="15871" max="15871" width="3.5703125" style="35" customWidth="1"/>
    <col min="15872" max="15872" width="8.42578125" style="35" customWidth="1"/>
    <col min="15873" max="15873" width="5" style="35" bestFit="1" customWidth="1"/>
    <col min="15874" max="15874" width="45.42578125" style="35" customWidth="1"/>
    <col min="15875" max="15875" width="14.7109375" style="35" customWidth="1"/>
    <col min="15876" max="15876" width="13.140625" style="35" customWidth="1"/>
    <col min="15877" max="15877" width="12" style="35" customWidth="1"/>
    <col min="15878" max="15878" width="14.140625" style="35" customWidth="1"/>
    <col min="15879" max="15879" width="15" style="35" customWidth="1"/>
    <col min="15880" max="15880" width="14" style="35" customWidth="1"/>
    <col min="15881" max="15881" width="13.5703125" style="35" customWidth="1"/>
    <col min="15882" max="15882" width="9.42578125" style="35" customWidth="1"/>
    <col min="15883" max="15883" width="10.7109375" style="35" customWidth="1"/>
    <col min="15884" max="15884" width="14.28515625" style="35" customWidth="1"/>
    <col min="15885" max="15885" width="9.85546875" style="35" customWidth="1"/>
    <col min="15886" max="15886" width="10.7109375" style="35" customWidth="1"/>
    <col min="15887" max="15887" width="14.85546875" style="35" customWidth="1"/>
    <col min="15888" max="15888" width="16" style="35" customWidth="1"/>
    <col min="15889" max="15891" width="11.42578125" style="35"/>
    <col min="15892" max="15892" width="13" style="35" customWidth="1"/>
    <col min="15893" max="16125" width="11.42578125" style="35"/>
    <col min="16126" max="16126" width="0" style="35" hidden="1" customWidth="1"/>
    <col min="16127" max="16127" width="3.5703125" style="35" customWidth="1"/>
    <col min="16128" max="16128" width="8.42578125" style="35" customWidth="1"/>
    <col min="16129" max="16129" width="5" style="35" bestFit="1" customWidth="1"/>
    <col min="16130" max="16130" width="45.42578125" style="35" customWidth="1"/>
    <col min="16131" max="16131" width="14.7109375" style="35" customWidth="1"/>
    <col min="16132" max="16132" width="13.140625" style="35" customWidth="1"/>
    <col min="16133" max="16133" width="12" style="35" customWidth="1"/>
    <col min="16134" max="16134" width="14.140625" style="35" customWidth="1"/>
    <col min="16135" max="16135" width="15" style="35" customWidth="1"/>
    <col min="16136" max="16136" width="14" style="35" customWidth="1"/>
    <col min="16137" max="16137" width="13.5703125" style="35" customWidth="1"/>
    <col min="16138" max="16138" width="9.42578125" style="35" customWidth="1"/>
    <col min="16139" max="16139" width="10.7109375" style="35" customWidth="1"/>
    <col min="16140" max="16140" width="14.28515625" style="35" customWidth="1"/>
    <col min="16141" max="16141" width="9.85546875" style="35" customWidth="1"/>
    <col min="16142" max="16142" width="10.7109375" style="35" customWidth="1"/>
    <col min="16143" max="16143" width="14.85546875" style="35" customWidth="1"/>
    <col min="16144" max="16144" width="16" style="35" customWidth="1"/>
    <col min="16145" max="16147" width="11.42578125" style="35"/>
    <col min="16148" max="16148" width="13" style="35" customWidth="1"/>
    <col min="16149" max="16384" width="11.42578125" style="35"/>
  </cols>
  <sheetData>
    <row r="1" spans="1:248" s="2" customFormat="1" ht="15.75" customHeight="1" x14ac:dyDescent="0.25">
      <c r="A1" s="124" t="s">
        <v>0</v>
      </c>
      <c r="B1" s="124"/>
      <c r="C1" s="109" t="s">
        <v>1</v>
      </c>
      <c r="D1" s="109" t="s">
        <v>2</v>
      </c>
      <c r="E1" s="109" t="s">
        <v>3</v>
      </c>
      <c r="F1" s="109" t="s">
        <v>4</v>
      </c>
      <c r="G1" s="109" t="s">
        <v>5</v>
      </c>
      <c r="H1" s="109" t="s">
        <v>6</v>
      </c>
      <c r="I1" s="110" t="s">
        <v>145</v>
      </c>
      <c r="J1" s="110" t="s">
        <v>146</v>
      </c>
      <c r="K1" s="110" t="s">
        <v>147</v>
      </c>
      <c r="L1" s="111" t="s">
        <v>148</v>
      </c>
      <c r="M1" s="112" t="s">
        <v>149</v>
      </c>
      <c r="N1" s="112" t="s">
        <v>150</v>
      </c>
      <c r="O1" s="111" t="s">
        <v>7</v>
      </c>
      <c r="P1" s="109" t="s">
        <v>8</v>
      </c>
    </row>
    <row r="2" spans="1:248" s="37" customFormat="1" x14ac:dyDescent="0.25">
      <c r="A2" s="46"/>
      <c r="B2" s="46" t="s">
        <v>9</v>
      </c>
      <c r="C2" s="40">
        <v>8167140</v>
      </c>
      <c r="D2" s="39">
        <v>-88139</v>
      </c>
      <c r="E2" s="39">
        <v>0</v>
      </c>
      <c r="F2" s="39">
        <v>680595</v>
      </c>
      <c r="G2" s="3">
        <v>8079001</v>
      </c>
      <c r="H2" s="3">
        <v>6717811</v>
      </c>
      <c r="I2" s="42">
        <v>5712262.04</v>
      </c>
      <c r="J2" s="6">
        <f t="shared" ref="J2:J10" si="0">SUM(I2/G2*100)</f>
        <v>70.705054251138236</v>
      </c>
      <c r="K2" s="6">
        <f t="shared" ref="K2:K10" si="1">SUM(I2/H2*100)</f>
        <v>85.031597941650944</v>
      </c>
      <c r="L2" s="39">
        <v>5712262.04</v>
      </c>
      <c r="M2" s="41">
        <f t="shared" ref="M2:M10" si="2">SUM(L2/G2*100)</f>
        <v>70.705054251138236</v>
      </c>
      <c r="N2" s="41">
        <f t="shared" ref="N2:N10" si="3">SUM(L2/H2*100)</f>
        <v>85.031597941650944</v>
      </c>
      <c r="O2" s="4">
        <v>109974.49</v>
      </c>
      <c r="P2" s="39">
        <v>5602287.5499999998</v>
      </c>
    </row>
    <row r="3" spans="1:248" s="37" customFormat="1" ht="15.75" customHeight="1" x14ac:dyDescent="0.25">
      <c r="A3" s="46"/>
      <c r="B3" s="46" t="s">
        <v>10</v>
      </c>
      <c r="C3" s="40">
        <v>105600</v>
      </c>
      <c r="D3" s="39">
        <v>0</v>
      </c>
      <c r="E3" s="39">
        <v>0</v>
      </c>
      <c r="F3" s="39">
        <v>0</v>
      </c>
      <c r="G3" s="3">
        <v>105600</v>
      </c>
      <c r="H3" s="3">
        <v>79200</v>
      </c>
      <c r="I3" s="42">
        <v>75306.67</v>
      </c>
      <c r="J3" s="6">
        <f t="shared" si="0"/>
        <v>71.313134469696976</v>
      </c>
      <c r="K3" s="6">
        <f t="shared" si="1"/>
        <v>95.084179292929292</v>
      </c>
      <c r="L3" s="39">
        <v>75306.67</v>
      </c>
      <c r="M3" s="41">
        <f t="shared" si="2"/>
        <v>71.313134469696976</v>
      </c>
      <c r="N3" s="41">
        <f t="shared" si="3"/>
        <v>95.084179292929292</v>
      </c>
      <c r="O3" s="4">
        <v>1519.85</v>
      </c>
      <c r="P3" s="39">
        <v>73786.820000000007</v>
      </c>
    </row>
    <row r="4" spans="1:248" s="37" customFormat="1" ht="15" customHeight="1" x14ac:dyDescent="0.25">
      <c r="A4" s="46"/>
      <c r="B4" s="46" t="s">
        <v>11</v>
      </c>
      <c r="C4" s="7">
        <v>20000</v>
      </c>
      <c r="D4" s="8">
        <v>0</v>
      </c>
      <c r="E4" s="8">
        <v>0</v>
      </c>
      <c r="F4" s="7">
        <v>4000</v>
      </c>
      <c r="G4" s="4">
        <v>20000</v>
      </c>
      <c r="H4" s="4">
        <v>20000</v>
      </c>
      <c r="I4" s="9">
        <v>12600</v>
      </c>
      <c r="J4" s="10">
        <f t="shared" si="0"/>
        <v>63</v>
      </c>
      <c r="K4" s="10">
        <f t="shared" si="1"/>
        <v>63</v>
      </c>
      <c r="L4" s="8">
        <v>12600</v>
      </c>
      <c r="M4" s="10">
        <f t="shared" si="2"/>
        <v>63</v>
      </c>
      <c r="N4" s="10">
        <f t="shared" si="3"/>
        <v>63</v>
      </c>
      <c r="O4" s="8">
        <v>0</v>
      </c>
      <c r="P4" s="8">
        <v>12600</v>
      </c>
    </row>
    <row r="5" spans="1:248" s="37" customFormat="1" ht="15" customHeight="1" x14ac:dyDescent="0.25">
      <c r="A5" s="48"/>
      <c r="B5" s="29" t="s">
        <v>143</v>
      </c>
      <c r="C5" s="7">
        <v>138000</v>
      </c>
      <c r="D5" s="8">
        <v>0</v>
      </c>
      <c r="E5" s="8">
        <v>0</v>
      </c>
      <c r="F5" s="8">
        <v>0</v>
      </c>
      <c r="G5" s="4">
        <v>138000</v>
      </c>
      <c r="H5" s="4">
        <v>103500</v>
      </c>
      <c r="I5" s="9">
        <v>102716.67</v>
      </c>
      <c r="J5" s="10">
        <f t="shared" si="0"/>
        <v>74.4323695652174</v>
      </c>
      <c r="K5" s="10">
        <f t="shared" si="1"/>
        <v>99.243159420289857</v>
      </c>
      <c r="L5" s="8">
        <v>102716.67</v>
      </c>
      <c r="M5" s="10">
        <f t="shared" si="2"/>
        <v>74.4323695652174</v>
      </c>
      <c r="N5" s="10">
        <f t="shared" si="3"/>
        <v>99.243159420289857</v>
      </c>
      <c r="O5" s="8">
        <v>3635.66</v>
      </c>
      <c r="P5" s="8">
        <v>99081.01</v>
      </c>
    </row>
    <row r="6" spans="1:248" s="37" customFormat="1" ht="15" customHeight="1" x14ac:dyDescent="0.25">
      <c r="A6" s="48"/>
      <c r="B6" s="29" t="s">
        <v>113</v>
      </c>
      <c r="C6" s="7">
        <v>408100</v>
      </c>
      <c r="D6" s="8">
        <v>0</v>
      </c>
      <c r="E6" s="8">
        <v>0</v>
      </c>
      <c r="F6" s="8">
        <v>0</v>
      </c>
      <c r="G6" s="4">
        <v>408100</v>
      </c>
      <c r="H6" s="4">
        <v>272064</v>
      </c>
      <c r="I6" s="9">
        <v>250381.56</v>
      </c>
      <c r="J6" s="10">
        <f t="shared" si="0"/>
        <v>61.352991913746635</v>
      </c>
      <c r="K6" s="10">
        <f t="shared" si="1"/>
        <v>92.030389908256879</v>
      </c>
      <c r="L6" s="8">
        <v>250381.56</v>
      </c>
      <c r="M6" s="10">
        <f t="shared" si="2"/>
        <v>61.352991913746635</v>
      </c>
      <c r="N6" s="10">
        <f t="shared" si="3"/>
        <v>92.030389908256879</v>
      </c>
      <c r="O6" s="8">
        <v>1422.62</v>
      </c>
      <c r="P6" s="8">
        <v>248958.94</v>
      </c>
    </row>
    <row r="7" spans="1:248" s="37" customFormat="1" ht="15" customHeight="1" x14ac:dyDescent="0.25">
      <c r="A7" s="46"/>
      <c r="B7" s="46" t="s">
        <v>12</v>
      </c>
      <c r="C7" s="40">
        <v>1074192</v>
      </c>
      <c r="D7" s="39">
        <v>0</v>
      </c>
      <c r="E7" s="39">
        <v>0</v>
      </c>
      <c r="F7" s="39">
        <v>0</v>
      </c>
      <c r="G7" s="3">
        <v>1074192</v>
      </c>
      <c r="H7" s="4">
        <v>805626</v>
      </c>
      <c r="I7" s="5">
        <v>747657.88</v>
      </c>
      <c r="J7" s="6">
        <f t="shared" si="0"/>
        <v>69.601884951665994</v>
      </c>
      <c r="K7" s="6">
        <f t="shared" si="1"/>
        <v>92.804586743724755</v>
      </c>
      <c r="L7" s="39">
        <v>747657.88</v>
      </c>
      <c r="M7" s="6">
        <f t="shared" si="2"/>
        <v>69.601884951665994</v>
      </c>
      <c r="N7" s="6">
        <f t="shared" si="3"/>
        <v>92.804586743724755</v>
      </c>
      <c r="O7" s="39">
        <v>332.57</v>
      </c>
      <c r="P7" s="39">
        <v>747325.31</v>
      </c>
      <c r="Q7" s="43"/>
      <c r="R7" s="43"/>
      <c r="S7" s="43"/>
      <c r="T7" s="43"/>
      <c r="U7" s="43"/>
      <c r="V7" s="43"/>
      <c r="W7" s="43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</row>
    <row r="8" spans="1:248" s="37" customFormat="1" ht="15" customHeight="1" x14ac:dyDescent="0.25">
      <c r="A8" s="46"/>
      <c r="B8" s="46" t="s">
        <v>13</v>
      </c>
      <c r="C8" s="40">
        <v>124094</v>
      </c>
      <c r="D8" s="39">
        <v>0</v>
      </c>
      <c r="E8" s="39">
        <v>0</v>
      </c>
      <c r="F8" s="39">
        <v>0</v>
      </c>
      <c r="G8" s="3">
        <v>124094</v>
      </c>
      <c r="H8" s="4">
        <v>93042</v>
      </c>
      <c r="I8" s="5">
        <v>86584.34</v>
      </c>
      <c r="J8" s="6">
        <f t="shared" si="0"/>
        <v>69.773188067110411</v>
      </c>
      <c r="K8" s="6">
        <f t="shared" si="1"/>
        <v>93.059414028073334</v>
      </c>
      <c r="L8" s="5">
        <v>86584.34</v>
      </c>
      <c r="M8" s="6">
        <f t="shared" si="2"/>
        <v>69.773188067110411</v>
      </c>
      <c r="N8" s="6">
        <f t="shared" si="3"/>
        <v>93.059414028073334</v>
      </c>
      <c r="O8" s="5">
        <v>0</v>
      </c>
      <c r="P8" s="39">
        <v>86584.34</v>
      </c>
      <c r="Q8" s="44"/>
      <c r="R8" s="44"/>
      <c r="S8" s="44"/>
      <c r="T8" s="44"/>
      <c r="U8" s="44"/>
      <c r="V8" s="44"/>
      <c r="W8" s="44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</row>
    <row r="9" spans="1:248" s="37" customFormat="1" ht="15" customHeight="1" x14ac:dyDescent="0.25">
      <c r="A9" s="46"/>
      <c r="B9" s="46" t="s">
        <v>14</v>
      </c>
      <c r="C9" s="40">
        <v>124094</v>
      </c>
      <c r="D9" s="39">
        <v>0</v>
      </c>
      <c r="E9" s="39">
        <v>0</v>
      </c>
      <c r="F9" s="39">
        <v>0</v>
      </c>
      <c r="G9" s="3">
        <v>124094</v>
      </c>
      <c r="H9" s="4">
        <v>93042</v>
      </c>
      <c r="I9" s="5">
        <v>69921.509999999995</v>
      </c>
      <c r="J9" s="6">
        <f t="shared" si="0"/>
        <v>56.345600915435071</v>
      </c>
      <c r="K9" s="6">
        <f t="shared" si="1"/>
        <v>75.150480428193717</v>
      </c>
      <c r="L9" s="5">
        <v>69921.509999999995</v>
      </c>
      <c r="M9" s="6">
        <f t="shared" si="2"/>
        <v>56.345600915435071</v>
      </c>
      <c r="N9" s="6">
        <f t="shared" si="3"/>
        <v>75.150480428193717</v>
      </c>
      <c r="O9" s="5">
        <v>17.45</v>
      </c>
      <c r="P9" s="39">
        <v>69904.06</v>
      </c>
      <c r="Q9" s="44"/>
      <c r="R9" s="44"/>
      <c r="S9" s="44"/>
      <c r="T9" s="44"/>
      <c r="U9" s="44"/>
      <c r="V9" s="44"/>
      <c r="W9" s="44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</row>
    <row r="10" spans="1:248" s="36" customFormat="1" ht="15" customHeight="1" x14ac:dyDescent="0.25">
      <c r="A10" s="46"/>
      <c r="B10" s="46" t="s">
        <v>15</v>
      </c>
      <c r="C10" s="40">
        <v>24821</v>
      </c>
      <c r="D10" s="39">
        <v>0</v>
      </c>
      <c r="E10" s="39">
        <v>0</v>
      </c>
      <c r="F10" s="39">
        <v>0</v>
      </c>
      <c r="G10" s="3">
        <v>24821</v>
      </c>
      <c r="H10" s="4">
        <v>18594</v>
      </c>
      <c r="I10" s="5">
        <v>15783.25</v>
      </c>
      <c r="J10" s="6">
        <f t="shared" si="0"/>
        <v>63.588292171951167</v>
      </c>
      <c r="K10" s="6">
        <f t="shared" si="1"/>
        <v>84.883564590728184</v>
      </c>
      <c r="L10" s="5">
        <v>15783.25</v>
      </c>
      <c r="M10" s="6">
        <f t="shared" si="2"/>
        <v>63.588292171951167</v>
      </c>
      <c r="N10" s="6">
        <f t="shared" si="3"/>
        <v>84.883564590728184</v>
      </c>
      <c r="O10" s="5">
        <v>1811.96</v>
      </c>
      <c r="P10" s="39">
        <v>13971.29</v>
      </c>
      <c r="Q10" s="43"/>
      <c r="R10" s="43"/>
      <c r="S10" s="43"/>
      <c r="T10" s="43"/>
      <c r="U10" s="43"/>
      <c r="V10" s="43"/>
      <c r="W10" s="43"/>
    </row>
    <row r="11" spans="1:248" s="36" customFormat="1" ht="15" customHeight="1" x14ac:dyDescent="0.25">
      <c r="A11" s="46"/>
      <c r="B11" s="46" t="s">
        <v>121</v>
      </c>
      <c r="C11" s="39">
        <v>0</v>
      </c>
      <c r="D11" s="40">
        <v>71556</v>
      </c>
      <c r="E11" s="39">
        <v>0</v>
      </c>
      <c r="F11" s="39">
        <v>0</v>
      </c>
      <c r="G11" s="3">
        <v>71556</v>
      </c>
      <c r="H11" s="3">
        <v>71556</v>
      </c>
      <c r="I11" s="42">
        <v>71534.11</v>
      </c>
      <c r="J11" s="10">
        <f t="shared" ref="J11:J15" si="4">SUM(I11/G11*100)</f>
        <v>99.969408575102008</v>
      </c>
      <c r="K11" s="75">
        <f t="shared" ref="K11:K15" si="5">SUM(I11/H11*100)</f>
        <v>99.969408575102008</v>
      </c>
      <c r="L11" s="39">
        <v>71534.11</v>
      </c>
      <c r="M11" s="41">
        <f t="shared" ref="M11:M15" si="6">SUM(L11/G11*100)</f>
        <v>99.969408575102008</v>
      </c>
      <c r="N11" s="41">
        <f t="shared" ref="N11:N15" si="7">SUM(L11/H11*100)</f>
        <v>99.969408575102008</v>
      </c>
      <c r="O11" s="39">
        <v>14769.67</v>
      </c>
      <c r="P11" s="39">
        <v>56764.44</v>
      </c>
      <c r="Q11" s="43"/>
      <c r="R11" s="43"/>
      <c r="S11" s="43"/>
      <c r="T11" s="43"/>
      <c r="U11" s="43"/>
      <c r="V11" s="43"/>
      <c r="W11" s="43"/>
    </row>
    <row r="12" spans="1:248" s="36" customFormat="1" ht="15" customHeight="1" x14ac:dyDescent="0.25">
      <c r="A12" s="46"/>
      <c r="B12" s="46" t="s">
        <v>11</v>
      </c>
      <c r="C12" s="39">
        <v>0</v>
      </c>
      <c r="D12" s="40">
        <v>300</v>
      </c>
      <c r="E12" s="39">
        <v>0</v>
      </c>
      <c r="F12" s="39">
        <v>0</v>
      </c>
      <c r="G12" s="3">
        <v>300</v>
      </c>
      <c r="H12" s="3">
        <v>300</v>
      </c>
      <c r="I12" s="42">
        <v>300</v>
      </c>
      <c r="J12" s="10">
        <f t="shared" si="4"/>
        <v>100</v>
      </c>
      <c r="K12" s="75">
        <f t="shared" si="5"/>
        <v>100</v>
      </c>
      <c r="L12" s="39">
        <v>300</v>
      </c>
      <c r="M12" s="41">
        <f t="shared" si="6"/>
        <v>100</v>
      </c>
      <c r="N12" s="41">
        <f t="shared" si="7"/>
        <v>100</v>
      </c>
      <c r="O12" s="39">
        <v>300</v>
      </c>
      <c r="P12" s="39">
        <v>0</v>
      </c>
      <c r="Q12" s="43"/>
      <c r="R12" s="43"/>
      <c r="S12" s="43"/>
      <c r="T12" s="43"/>
      <c r="U12" s="43"/>
      <c r="V12" s="43"/>
      <c r="W12" s="43"/>
    </row>
    <row r="13" spans="1:248" s="36" customFormat="1" ht="15" customHeight="1" x14ac:dyDescent="0.25">
      <c r="A13" s="46"/>
      <c r="B13" s="46" t="s">
        <v>123</v>
      </c>
      <c r="C13" s="39">
        <v>0</v>
      </c>
      <c r="D13" s="40">
        <v>2717</v>
      </c>
      <c r="E13" s="39">
        <v>0</v>
      </c>
      <c r="F13" s="39">
        <v>0</v>
      </c>
      <c r="G13" s="3">
        <v>2717</v>
      </c>
      <c r="H13" s="3">
        <v>2717</v>
      </c>
      <c r="I13" s="42">
        <v>2716.66</v>
      </c>
      <c r="J13" s="10">
        <f t="shared" si="4"/>
        <v>99.987486198012505</v>
      </c>
      <c r="K13" s="75">
        <f t="shared" si="5"/>
        <v>99.987486198012505</v>
      </c>
      <c r="L13" s="39">
        <v>2716.66</v>
      </c>
      <c r="M13" s="41">
        <f t="shared" si="6"/>
        <v>99.987486198012505</v>
      </c>
      <c r="N13" s="41">
        <f t="shared" si="7"/>
        <v>99.987486198012505</v>
      </c>
      <c r="O13" s="39">
        <v>616.79</v>
      </c>
      <c r="P13" s="39">
        <v>2099.87</v>
      </c>
      <c r="Q13" s="43"/>
      <c r="R13" s="43"/>
      <c r="S13" s="43"/>
      <c r="T13" s="43"/>
      <c r="U13" s="43"/>
      <c r="V13" s="43"/>
      <c r="W13" s="43"/>
    </row>
    <row r="14" spans="1:248" s="36" customFormat="1" ht="15" customHeight="1" x14ac:dyDescent="0.25">
      <c r="A14" s="46"/>
      <c r="B14" s="46" t="s">
        <v>113</v>
      </c>
      <c r="C14" s="39">
        <v>0</v>
      </c>
      <c r="D14" s="40">
        <v>2266</v>
      </c>
      <c r="E14" s="39">
        <v>0</v>
      </c>
      <c r="F14" s="39">
        <v>0</v>
      </c>
      <c r="G14" s="3">
        <v>2266</v>
      </c>
      <c r="H14" s="3">
        <v>2266</v>
      </c>
      <c r="I14" s="42">
        <v>2265.69</v>
      </c>
      <c r="J14" s="10">
        <f t="shared" si="4"/>
        <v>99.986319505736986</v>
      </c>
      <c r="K14" s="75">
        <f t="shared" si="5"/>
        <v>99.986319505736986</v>
      </c>
      <c r="L14" s="39">
        <v>2265.69</v>
      </c>
      <c r="M14" s="41">
        <f t="shared" si="6"/>
        <v>99.986319505736986</v>
      </c>
      <c r="N14" s="41">
        <f t="shared" si="7"/>
        <v>99.986319505736986</v>
      </c>
      <c r="O14" s="39">
        <v>164.25</v>
      </c>
      <c r="P14" s="39">
        <v>2101.44</v>
      </c>
      <c r="Q14" s="43"/>
      <c r="R14" s="43"/>
      <c r="S14" s="43"/>
      <c r="T14" s="43"/>
      <c r="U14" s="43"/>
      <c r="V14" s="43"/>
      <c r="W14" s="43"/>
    </row>
    <row r="15" spans="1:248" s="36" customFormat="1" ht="15" customHeight="1" x14ac:dyDescent="0.25">
      <c r="A15" s="46"/>
      <c r="B15" s="46" t="s">
        <v>122</v>
      </c>
      <c r="C15" s="39">
        <v>0</v>
      </c>
      <c r="D15" s="40">
        <v>11600</v>
      </c>
      <c r="E15" s="39">
        <v>0</v>
      </c>
      <c r="F15" s="39">
        <v>0</v>
      </c>
      <c r="G15" s="3">
        <v>11600</v>
      </c>
      <c r="H15" s="3">
        <v>11600</v>
      </c>
      <c r="I15" s="42">
        <v>11506.26</v>
      </c>
      <c r="J15" s="10">
        <f>SUM(I15/G15*100)</f>
        <v>99.191896551724142</v>
      </c>
      <c r="K15" s="75">
        <f t="shared" si="5"/>
        <v>99.191896551724142</v>
      </c>
      <c r="L15" s="39">
        <v>11506.26</v>
      </c>
      <c r="M15" s="41">
        <f t="shared" si="6"/>
        <v>99.191896551724142</v>
      </c>
      <c r="N15" s="41">
        <f t="shared" si="7"/>
        <v>99.191896551724142</v>
      </c>
      <c r="O15" s="39">
        <v>11506.26</v>
      </c>
      <c r="P15" s="39">
        <v>0</v>
      </c>
      <c r="Q15" s="43"/>
      <c r="R15" s="43"/>
      <c r="S15" s="43"/>
      <c r="T15" s="43"/>
      <c r="U15" s="43"/>
      <c r="V15" s="43"/>
      <c r="W15" s="43"/>
    </row>
    <row r="16" spans="1:248" s="37" customFormat="1" ht="15" customHeight="1" x14ac:dyDescent="0.25">
      <c r="A16" s="46"/>
      <c r="B16" s="46" t="s">
        <v>16</v>
      </c>
      <c r="C16" s="40">
        <v>1065966</v>
      </c>
      <c r="D16" s="39">
        <v>17287</v>
      </c>
      <c r="E16" s="39">
        <v>0</v>
      </c>
      <c r="F16" s="39">
        <v>290722.59999999998</v>
      </c>
      <c r="G16" s="40">
        <v>1083253</v>
      </c>
      <c r="H16" s="4">
        <v>1083249.6000000001</v>
      </c>
      <c r="I16" s="5">
        <v>567430.78</v>
      </c>
      <c r="J16" s="10">
        <f>SUM(I16/G16*100)</f>
        <v>52.382110181093431</v>
      </c>
      <c r="K16" s="10">
        <f>SUM(I16/H16*100)</f>
        <v>52.382274593039313</v>
      </c>
      <c r="L16" s="8">
        <v>442919.16</v>
      </c>
      <c r="M16" s="6">
        <f>SUM(L16/G16*100)</f>
        <v>40.887877531841589</v>
      </c>
      <c r="N16" s="6">
        <f>SUM(L16/H16*100)</f>
        <v>40.888005866791914</v>
      </c>
      <c r="O16" s="39">
        <f>L16-P16</f>
        <v>10405.259999999951</v>
      </c>
      <c r="P16" s="39">
        <v>432513.9</v>
      </c>
      <c r="Q16" s="43"/>
      <c r="R16" s="43"/>
      <c r="S16" s="43"/>
      <c r="T16" s="43"/>
      <c r="U16" s="43"/>
      <c r="V16" s="43"/>
      <c r="W16" s="43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</row>
    <row r="17" spans="1:248" s="37" customFormat="1" ht="15" customHeight="1" x14ac:dyDescent="0.25">
      <c r="A17" s="46"/>
      <c r="B17" s="46" t="s">
        <v>102</v>
      </c>
      <c r="C17" s="40">
        <v>166035</v>
      </c>
      <c r="D17" s="39">
        <v>-92612</v>
      </c>
      <c r="E17" s="39">
        <v>0</v>
      </c>
      <c r="F17" s="39">
        <v>45283</v>
      </c>
      <c r="G17" s="40">
        <v>73423</v>
      </c>
      <c r="H17" s="4">
        <v>73423</v>
      </c>
      <c r="I17" s="5">
        <v>69857.100000000006</v>
      </c>
      <c r="J17" s="10">
        <f>SUM(I17/G17*100)</f>
        <v>95.143347452433176</v>
      </c>
      <c r="K17" s="10">
        <f>SUM(I17/H17*100)</f>
        <v>95.143347452433176</v>
      </c>
      <c r="L17" s="8">
        <v>51680.07</v>
      </c>
      <c r="M17" s="6">
        <f>SUM(L17/G17*100)</f>
        <v>70.386758917505404</v>
      </c>
      <c r="N17" s="6">
        <f>SUM(L17/H17*100)</f>
        <v>70.386758917505404</v>
      </c>
      <c r="O17" s="39">
        <f>L17-P17</f>
        <v>7128.3399999999965</v>
      </c>
      <c r="P17" s="39">
        <v>44551.73</v>
      </c>
      <c r="Q17" s="43"/>
      <c r="R17" s="43"/>
      <c r="S17" s="43"/>
      <c r="T17" s="43"/>
      <c r="U17" s="43"/>
      <c r="V17" s="43"/>
      <c r="W17" s="43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</row>
    <row r="18" spans="1:248" s="37" customFormat="1" ht="15" customHeight="1" x14ac:dyDescent="0.25">
      <c r="A18" s="46"/>
      <c r="B18" s="46" t="s">
        <v>103</v>
      </c>
      <c r="C18" s="39">
        <v>0</v>
      </c>
      <c r="D18" s="40">
        <v>8326</v>
      </c>
      <c r="E18" s="39">
        <v>0</v>
      </c>
      <c r="F18" s="39">
        <v>0</v>
      </c>
      <c r="G18" s="40">
        <v>8326</v>
      </c>
      <c r="H18" s="4">
        <v>8326</v>
      </c>
      <c r="I18" s="5">
        <v>8324.6</v>
      </c>
      <c r="J18" s="10">
        <f>SUM(I18/G18*100)</f>
        <v>99.983185202978632</v>
      </c>
      <c r="K18" s="10">
        <f>SUM(I18/H18*100)</f>
        <v>99.983185202978632</v>
      </c>
      <c r="L18" s="14">
        <v>1284</v>
      </c>
      <c r="M18" s="6">
        <f>SUM(L18/G18*100)</f>
        <v>15.421570982464569</v>
      </c>
      <c r="N18" s="6">
        <f>SUM(L18/H18*100)</f>
        <v>15.421570982464569</v>
      </c>
      <c r="O18" s="39">
        <f>L18-P18</f>
        <v>160.5</v>
      </c>
      <c r="P18" s="39">
        <v>1123.5</v>
      </c>
      <c r="Q18" s="43"/>
      <c r="R18" s="43"/>
      <c r="S18" s="43"/>
      <c r="T18" s="43"/>
      <c r="U18" s="43"/>
      <c r="V18" s="43"/>
      <c r="W18" s="43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</row>
    <row r="19" spans="1:248" s="37" customFormat="1" ht="15" customHeight="1" x14ac:dyDescent="0.25">
      <c r="A19" s="46"/>
      <c r="B19" s="46" t="s">
        <v>104</v>
      </c>
      <c r="C19" s="40">
        <v>10000</v>
      </c>
      <c r="D19" s="39">
        <v>-10000</v>
      </c>
      <c r="E19" s="39">
        <v>0</v>
      </c>
      <c r="F19" s="39">
        <v>2184</v>
      </c>
      <c r="G19" s="39">
        <v>0</v>
      </c>
      <c r="H19" s="4">
        <v>0</v>
      </c>
      <c r="I19" s="5">
        <v>0</v>
      </c>
      <c r="J19" s="10">
        <v>0</v>
      </c>
      <c r="K19" s="10">
        <v>0</v>
      </c>
      <c r="L19" s="14">
        <v>0</v>
      </c>
      <c r="M19" s="6">
        <v>0</v>
      </c>
      <c r="N19" s="6">
        <v>0</v>
      </c>
      <c r="O19" s="39">
        <f>L19-P19</f>
        <v>0</v>
      </c>
      <c r="P19" s="39">
        <v>0</v>
      </c>
      <c r="Q19" s="43"/>
      <c r="R19" s="43"/>
      <c r="S19" s="43"/>
      <c r="T19" s="43"/>
      <c r="U19" s="43"/>
      <c r="V19" s="43"/>
      <c r="W19" s="43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</row>
    <row r="20" spans="1:248" s="36" customFormat="1" ht="15" customHeight="1" x14ac:dyDescent="0.25">
      <c r="A20" s="46"/>
      <c r="B20" s="46" t="s">
        <v>17</v>
      </c>
      <c r="C20" s="40">
        <v>9700</v>
      </c>
      <c r="D20" s="39">
        <v>0</v>
      </c>
      <c r="E20" s="39">
        <v>0</v>
      </c>
      <c r="F20" s="39">
        <v>0</v>
      </c>
      <c r="G20" s="40">
        <v>9700</v>
      </c>
      <c r="H20" s="4">
        <v>7048</v>
      </c>
      <c r="I20" s="9">
        <v>3262.62</v>
      </c>
      <c r="J20" s="10">
        <f>SUM(I20/G20*100)</f>
        <v>33.63525773195876</v>
      </c>
      <c r="K20" s="10">
        <f>SUM(I20/H20*100)</f>
        <v>46.291430192962544</v>
      </c>
      <c r="L20" s="8">
        <v>3262.62</v>
      </c>
      <c r="M20" s="10">
        <f t="shared" ref="M20:M26" si="8">SUM(L20/G20*100)</f>
        <v>33.63525773195876</v>
      </c>
      <c r="N20" s="10">
        <f t="shared" ref="N20:N26" si="9">SUM(L20/H20*100)</f>
        <v>46.291430192962544</v>
      </c>
      <c r="O20" s="39">
        <f>L20-P20</f>
        <v>0</v>
      </c>
      <c r="P20" s="39">
        <v>3262.62</v>
      </c>
      <c r="Q20" s="43"/>
      <c r="R20" s="43"/>
      <c r="S20" s="43"/>
      <c r="T20" s="43"/>
      <c r="U20" s="43"/>
      <c r="V20" s="43"/>
      <c r="W20" s="43"/>
    </row>
    <row r="21" spans="1:248" s="36" customFormat="1" ht="15" customHeight="1" x14ac:dyDescent="0.25">
      <c r="A21" s="46"/>
      <c r="B21" s="46" t="s">
        <v>18</v>
      </c>
      <c r="C21" s="40">
        <v>20000</v>
      </c>
      <c r="D21" s="39">
        <v>0</v>
      </c>
      <c r="E21" s="39">
        <v>0</v>
      </c>
      <c r="F21" s="39">
        <v>0</v>
      </c>
      <c r="G21" s="40">
        <v>20000</v>
      </c>
      <c r="H21" s="4">
        <v>14544</v>
      </c>
      <c r="I21" s="9">
        <v>3137.08</v>
      </c>
      <c r="J21" s="10">
        <f t="shared" ref="J21:J26" si="10">SUM(I21/G21*100)</f>
        <v>15.6854</v>
      </c>
      <c r="K21" s="10">
        <f t="shared" ref="K21:K26" si="11">SUM(I21/H21*100)</f>
        <v>21.569581958195819</v>
      </c>
      <c r="L21" s="8">
        <v>3137.08</v>
      </c>
      <c r="M21" s="10">
        <f t="shared" si="8"/>
        <v>15.6854</v>
      </c>
      <c r="N21" s="10">
        <f t="shared" si="9"/>
        <v>21.569581958195819</v>
      </c>
      <c r="O21" s="39">
        <f t="shared" ref="O21:O26" si="12">L21-P21</f>
        <v>197.07999999999993</v>
      </c>
      <c r="P21" s="39">
        <v>2940</v>
      </c>
      <c r="Q21" s="43"/>
      <c r="R21" s="43"/>
      <c r="S21" s="43"/>
      <c r="T21" s="43"/>
      <c r="U21" s="43"/>
      <c r="V21" s="43"/>
      <c r="W21" s="43"/>
    </row>
    <row r="22" spans="1:248" s="36" customFormat="1" ht="15" customHeight="1" x14ac:dyDescent="0.25">
      <c r="A22" s="46"/>
      <c r="B22" s="46" t="s">
        <v>19</v>
      </c>
      <c r="C22" s="40">
        <v>1300</v>
      </c>
      <c r="D22" s="39">
        <v>0</v>
      </c>
      <c r="E22" s="39">
        <v>0</v>
      </c>
      <c r="F22" s="39">
        <v>0</v>
      </c>
      <c r="G22" s="40">
        <v>1300</v>
      </c>
      <c r="H22" s="4">
        <v>944</v>
      </c>
      <c r="I22" s="9">
        <v>50</v>
      </c>
      <c r="J22" s="10">
        <f t="shared" si="10"/>
        <v>3.8461538461538463</v>
      </c>
      <c r="K22" s="10">
        <f t="shared" si="11"/>
        <v>5.2966101694915251</v>
      </c>
      <c r="L22" s="8">
        <v>50</v>
      </c>
      <c r="M22" s="10">
        <f t="shared" si="8"/>
        <v>3.8461538461538463</v>
      </c>
      <c r="N22" s="10">
        <f t="shared" si="9"/>
        <v>5.2966101694915251</v>
      </c>
      <c r="O22" s="39">
        <f t="shared" si="12"/>
        <v>0</v>
      </c>
      <c r="P22" s="39">
        <v>50</v>
      </c>
      <c r="Q22" s="43"/>
      <c r="R22" s="43"/>
      <c r="S22" s="43"/>
      <c r="T22" s="43"/>
      <c r="U22" s="43"/>
      <c r="V22" s="43"/>
      <c r="W22" s="43"/>
    </row>
    <row r="23" spans="1:248" s="36" customFormat="1" ht="15" customHeight="1" x14ac:dyDescent="0.25">
      <c r="A23" s="46"/>
      <c r="B23" s="46" t="s">
        <v>20</v>
      </c>
      <c r="C23" s="40">
        <v>521500</v>
      </c>
      <c r="D23" s="39">
        <v>0</v>
      </c>
      <c r="E23" s="39">
        <v>0</v>
      </c>
      <c r="F23" s="39">
        <v>0</v>
      </c>
      <c r="G23" s="40">
        <v>521500</v>
      </c>
      <c r="H23" s="4">
        <v>379272</v>
      </c>
      <c r="I23" s="9">
        <v>206994.04</v>
      </c>
      <c r="J23" s="10">
        <f t="shared" si="10"/>
        <v>39.692049856184084</v>
      </c>
      <c r="K23" s="10">
        <f t="shared" si="11"/>
        <v>54.576673205509508</v>
      </c>
      <c r="L23" s="8">
        <v>206994.04</v>
      </c>
      <c r="M23" s="10">
        <f t="shared" si="8"/>
        <v>39.692049856184084</v>
      </c>
      <c r="N23" s="10">
        <f t="shared" si="9"/>
        <v>54.576673205509508</v>
      </c>
      <c r="O23" s="39">
        <f t="shared" si="12"/>
        <v>41367.380000000005</v>
      </c>
      <c r="P23" s="39">
        <v>165626.66</v>
      </c>
      <c r="Q23" s="43"/>
      <c r="R23" s="43"/>
      <c r="S23" s="43"/>
      <c r="T23" s="43"/>
      <c r="U23" s="43"/>
      <c r="V23" s="43"/>
      <c r="W23" s="43"/>
    </row>
    <row r="24" spans="1:248" s="36" customFormat="1" ht="15" customHeight="1" x14ac:dyDescent="0.25">
      <c r="A24" s="46"/>
      <c r="B24" s="46" t="s">
        <v>21</v>
      </c>
      <c r="C24" s="40">
        <v>320000</v>
      </c>
      <c r="D24" s="39">
        <v>-83456</v>
      </c>
      <c r="E24" s="39">
        <v>0</v>
      </c>
      <c r="F24" s="39">
        <v>87280</v>
      </c>
      <c r="G24" s="40">
        <v>236544</v>
      </c>
      <c r="H24" s="4">
        <v>236544</v>
      </c>
      <c r="I24" s="9">
        <v>30090.54</v>
      </c>
      <c r="J24" s="10">
        <f t="shared" si="10"/>
        <v>12.720906047077923</v>
      </c>
      <c r="K24" s="10">
        <f t="shared" si="11"/>
        <v>12.720906047077923</v>
      </c>
      <c r="L24" s="8">
        <v>30090.54</v>
      </c>
      <c r="M24" s="10">
        <f t="shared" si="8"/>
        <v>12.720906047077923</v>
      </c>
      <c r="N24" s="10">
        <f t="shared" si="9"/>
        <v>12.720906047077923</v>
      </c>
      <c r="O24" s="39">
        <f t="shared" si="12"/>
        <v>369.18000000000029</v>
      </c>
      <c r="P24" s="39">
        <v>29721.360000000001</v>
      </c>
      <c r="Q24" s="43"/>
      <c r="R24" s="43"/>
      <c r="S24" s="43"/>
      <c r="T24" s="43"/>
      <c r="U24" s="43"/>
      <c r="V24" s="43"/>
      <c r="W24" s="43"/>
    </row>
    <row r="25" spans="1:248" s="36" customFormat="1" ht="15" customHeight="1" x14ac:dyDescent="0.25">
      <c r="A25" s="46"/>
      <c r="B25" s="46" t="s">
        <v>22</v>
      </c>
      <c r="C25" s="40">
        <v>434000</v>
      </c>
      <c r="D25" s="39">
        <v>12016</v>
      </c>
      <c r="E25" s="39">
        <v>0</v>
      </c>
      <c r="F25" s="39">
        <v>118368</v>
      </c>
      <c r="G25" s="40">
        <v>446016</v>
      </c>
      <c r="H25" s="4">
        <v>446016</v>
      </c>
      <c r="I25" s="9">
        <v>342940.23</v>
      </c>
      <c r="J25" s="10">
        <f t="shared" si="10"/>
        <v>76.889669877313821</v>
      </c>
      <c r="K25" s="10">
        <f t="shared" si="11"/>
        <v>76.889669877313821</v>
      </c>
      <c r="L25" s="8">
        <v>225370.89</v>
      </c>
      <c r="M25" s="10">
        <f t="shared" si="8"/>
        <v>50.529776958674134</v>
      </c>
      <c r="N25" s="10">
        <f t="shared" si="9"/>
        <v>50.529776958674134</v>
      </c>
      <c r="O25" s="39">
        <f t="shared" si="12"/>
        <v>25392.830000000016</v>
      </c>
      <c r="P25" s="39">
        <v>199978.06</v>
      </c>
      <c r="Q25" s="43"/>
      <c r="R25" s="43"/>
      <c r="S25" s="43"/>
      <c r="T25" s="43"/>
      <c r="U25" s="43"/>
      <c r="V25" s="43"/>
      <c r="W25" s="43"/>
    </row>
    <row r="26" spans="1:248" s="36" customFormat="1" ht="15" customHeight="1" x14ac:dyDescent="0.25">
      <c r="A26" s="46"/>
      <c r="B26" s="46" t="s">
        <v>23</v>
      </c>
      <c r="C26" s="40">
        <v>15000</v>
      </c>
      <c r="D26" s="39">
        <v>1123</v>
      </c>
      <c r="E26" s="39">
        <v>0</v>
      </c>
      <c r="F26" s="39">
        <v>4096</v>
      </c>
      <c r="G26" s="40">
        <v>16123</v>
      </c>
      <c r="H26" s="4">
        <v>16123</v>
      </c>
      <c r="I26" s="9">
        <v>16069.98</v>
      </c>
      <c r="J26" s="10">
        <f t="shared" si="10"/>
        <v>99.671153011226195</v>
      </c>
      <c r="K26" s="10">
        <f t="shared" si="11"/>
        <v>99.671153011226195</v>
      </c>
      <c r="L26" s="8">
        <v>6591.41</v>
      </c>
      <c r="M26" s="10">
        <f t="shared" si="8"/>
        <v>40.88203187992309</v>
      </c>
      <c r="N26" s="10">
        <f t="shared" si="9"/>
        <v>40.88203187992309</v>
      </c>
      <c r="O26" s="39">
        <f t="shared" si="12"/>
        <v>172.88000000000011</v>
      </c>
      <c r="P26" s="39">
        <v>6418.53</v>
      </c>
      <c r="Q26" s="43"/>
      <c r="R26" s="43"/>
      <c r="S26" s="43"/>
      <c r="T26" s="43"/>
      <c r="U26" s="43"/>
      <c r="V26" s="43"/>
      <c r="W26" s="43"/>
    </row>
    <row r="27" spans="1:248" s="36" customFormat="1" ht="15" customHeight="1" x14ac:dyDescent="0.25">
      <c r="A27" s="48"/>
      <c r="B27" s="31" t="s">
        <v>144</v>
      </c>
      <c r="C27" s="7">
        <v>16900</v>
      </c>
      <c r="D27" s="8">
        <v>-4047</v>
      </c>
      <c r="E27" s="8">
        <v>0</v>
      </c>
      <c r="F27" s="8">
        <v>2624</v>
      </c>
      <c r="G27" s="8">
        <v>12853</v>
      </c>
      <c r="H27" s="3">
        <v>10989</v>
      </c>
      <c r="I27" s="9">
        <v>3789.54</v>
      </c>
      <c r="J27" s="10">
        <f>SUM(I27/G27*100)</f>
        <v>29.483700303431103</v>
      </c>
      <c r="K27" s="10">
        <f>SUM(I27/H27*100)</f>
        <v>34.484848484848484</v>
      </c>
      <c r="L27" s="8">
        <v>3789.54</v>
      </c>
      <c r="M27" s="10">
        <f>SUM(L27/G27*100)</f>
        <v>29.483700303431103</v>
      </c>
      <c r="N27" s="10">
        <f>SUM(L27/H27*100)</f>
        <v>34.484848484848484</v>
      </c>
      <c r="O27" s="8">
        <f t="shared" ref="O27:O42" si="13">L27-P27</f>
        <v>3157.5699999999997</v>
      </c>
      <c r="P27" s="8">
        <v>631.97</v>
      </c>
      <c r="Q27" s="43"/>
      <c r="R27" s="43"/>
      <c r="S27" s="43"/>
      <c r="T27" s="43"/>
      <c r="U27" s="43"/>
      <c r="V27" s="43"/>
      <c r="W27" s="43"/>
    </row>
    <row r="28" spans="1:248" s="36" customFormat="1" ht="15" customHeight="1" x14ac:dyDescent="0.25">
      <c r="A28" s="46"/>
      <c r="B28" s="46" t="s">
        <v>24</v>
      </c>
      <c r="C28" s="40">
        <v>24600</v>
      </c>
      <c r="D28" s="40">
        <v>-24600</v>
      </c>
      <c r="E28" s="39">
        <v>0</v>
      </c>
      <c r="F28" s="39">
        <v>6712</v>
      </c>
      <c r="G28" s="39">
        <v>0</v>
      </c>
      <c r="H28" s="4">
        <v>0</v>
      </c>
      <c r="I28" s="9">
        <v>0</v>
      </c>
      <c r="J28" s="10">
        <v>0</v>
      </c>
      <c r="K28" s="10">
        <v>0</v>
      </c>
      <c r="L28" s="8">
        <v>0</v>
      </c>
      <c r="M28" s="10">
        <v>0</v>
      </c>
      <c r="N28" s="10">
        <v>0</v>
      </c>
      <c r="O28" s="8">
        <f t="shared" si="13"/>
        <v>0</v>
      </c>
      <c r="P28" s="8">
        <v>0</v>
      </c>
      <c r="Q28" s="43"/>
      <c r="R28" s="43"/>
      <c r="S28" s="43"/>
      <c r="T28" s="43"/>
      <c r="U28" s="43"/>
      <c r="V28" s="43"/>
      <c r="W28" s="43"/>
    </row>
    <row r="29" spans="1:248" s="36" customFormat="1" ht="15" customHeight="1" x14ac:dyDescent="0.25">
      <c r="A29" s="46"/>
      <c r="B29" s="46" t="s">
        <v>25</v>
      </c>
      <c r="C29" s="40">
        <v>28600</v>
      </c>
      <c r="D29" s="40">
        <v>3824</v>
      </c>
      <c r="E29" s="39">
        <v>0</v>
      </c>
      <c r="F29" s="39">
        <v>5354</v>
      </c>
      <c r="G29" s="40">
        <v>32424</v>
      </c>
      <c r="H29" s="3">
        <v>30607</v>
      </c>
      <c r="I29" s="5">
        <v>9990</v>
      </c>
      <c r="J29" s="6">
        <f>SUM(I29/G29*100)</f>
        <v>30.810510732790526</v>
      </c>
      <c r="K29" s="6">
        <f t="shared" ref="K29:K34" si="14">SUM(I29/H29*100)</f>
        <v>32.639592250138854</v>
      </c>
      <c r="L29" s="8">
        <v>9990</v>
      </c>
      <c r="M29" s="6">
        <f>SUM(L29/G29*100)</f>
        <v>30.810510732790526</v>
      </c>
      <c r="N29" s="6">
        <f t="shared" ref="N29:N34" si="15">SUM(L29/H29*100)</f>
        <v>32.639592250138854</v>
      </c>
      <c r="O29" s="39">
        <f t="shared" si="13"/>
        <v>260</v>
      </c>
      <c r="P29" s="39">
        <v>9730</v>
      </c>
      <c r="Q29" s="43"/>
      <c r="R29" s="43"/>
      <c r="S29" s="43"/>
      <c r="T29" s="43"/>
      <c r="U29" s="43"/>
      <c r="V29" s="43"/>
      <c r="W29" s="43"/>
    </row>
    <row r="30" spans="1:248" s="36" customFormat="1" ht="15" customHeight="1" x14ac:dyDescent="0.25">
      <c r="A30" s="46"/>
      <c r="B30" s="46" t="s">
        <v>26</v>
      </c>
      <c r="C30" s="40">
        <v>7500</v>
      </c>
      <c r="D30" s="39">
        <v>0</v>
      </c>
      <c r="E30" s="17">
        <v>0</v>
      </c>
      <c r="F30" s="39">
        <v>2052</v>
      </c>
      <c r="G30" s="40">
        <v>7500</v>
      </c>
      <c r="H30" s="3">
        <v>7500</v>
      </c>
      <c r="I30" s="5">
        <v>4200</v>
      </c>
      <c r="J30" s="6">
        <f>SUM(I30/G30*100)</f>
        <v>56.000000000000007</v>
      </c>
      <c r="K30" s="6">
        <f t="shared" si="14"/>
        <v>56.000000000000007</v>
      </c>
      <c r="L30" s="8">
        <v>4200</v>
      </c>
      <c r="M30" s="6">
        <f>SUM(L30/G30*100)</f>
        <v>56.000000000000007</v>
      </c>
      <c r="N30" s="6">
        <f t="shared" si="15"/>
        <v>56.000000000000007</v>
      </c>
      <c r="O30" s="39">
        <f t="shared" si="13"/>
        <v>0</v>
      </c>
      <c r="P30" s="39">
        <v>4200</v>
      </c>
      <c r="Q30" s="43"/>
      <c r="R30" s="43"/>
      <c r="S30" s="43"/>
      <c r="T30" s="43"/>
      <c r="U30" s="43"/>
      <c r="V30" s="43"/>
      <c r="W30" s="43"/>
    </row>
    <row r="31" spans="1:248" s="36" customFormat="1" ht="15" customHeight="1" x14ac:dyDescent="0.25">
      <c r="A31" s="46"/>
      <c r="B31" s="46" t="s">
        <v>28</v>
      </c>
      <c r="C31" s="40">
        <v>15500</v>
      </c>
      <c r="D31" s="40">
        <v>-203</v>
      </c>
      <c r="E31" s="39">
        <v>0</v>
      </c>
      <c r="F31" s="39">
        <v>3440</v>
      </c>
      <c r="G31" s="40">
        <v>15297</v>
      </c>
      <c r="H31" s="3">
        <v>14613</v>
      </c>
      <c r="I31" s="5">
        <v>8770.91</v>
      </c>
      <c r="J31" s="6">
        <f>SUM(I31/G31*100)</f>
        <v>57.337451787932267</v>
      </c>
      <c r="K31" s="6">
        <f t="shared" si="14"/>
        <v>60.021282419763224</v>
      </c>
      <c r="L31" s="8">
        <v>8548.94</v>
      </c>
      <c r="M31" s="6">
        <f>SUM(L31/G31*100)</f>
        <v>55.886382950905414</v>
      </c>
      <c r="N31" s="6">
        <f t="shared" si="15"/>
        <v>58.502292479299257</v>
      </c>
      <c r="O31" s="39">
        <f t="shared" si="13"/>
        <v>493.24000000000069</v>
      </c>
      <c r="P31" s="39">
        <v>8055.7</v>
      </c>
      <c r="Q31" s="43"/>
      <c r="R31" s="43"/>
      <c r="S31" s="43"/>
      <c r="T31" s="43"/>
      <c r="U31" s="43"/>
      <c r="V31" s="43"/>
      <c r="W31" s="43"/>
    </row>
    <row r="32" spans="1:248" s="36" customFormat="1" ht="15" customHeight="1" x14ac:dyDescent="0.25">
      <c r="A32" s="46"/>
      <c r="B32" s="46" t="s">
        <v>29</v>
      </c>
      <c r="C32" s="40">
        <v>1600</v>
      </c>
      <c r="D32" s="40">
        <v>4000</v>
      </c>
      <c r="E32" s="39">
        <v>0</v>
      </c>
      <c r="F32" s="39">
        <v>0</v>
      </c>
      <c r="G32" s="40">
        <v>5600</v>
      </c>
      <c r="H32" s="3">
        <v>5066</v>
      </c>
      <c r="I32" s="5">
        <v>0</v>
      </c>
      <c r="J32" s="6">
        <f>SUM(I32/G32*100)</f>
        <v>0</v>
      </c>
      <c r="K32" s="6">
        <f t="shared" si="14"/>
        <v>0</v>
      </c>
      <c r="L32" s="8">
        <v>0</v>
      </c>
      <c r="M32" s="6">
        <f>SUM(L32/G32*100)</f>
        <v>0</v>
      </c>
      <c r="N32" s="6">
        <f t="shared" si="15"/>
        <v>0</v>
      </c>
      <c r="O32" s="39">
        <f t="shared" si="13"/>
        <v>0</v>
      </c>
      <c r="P32" s="39">
        <v>0</v>
      </c>
      <c r="Q32" s="43"/>
      <c r="R32" s="43"/>
      <c r="S32" s="43"/>
      <c r="T32" s="43"/>
      <c r="U32" s="43"/>
      <c r="V32" s="43"/>
      <c r="W32" s="43"/>
    </row>
    <row r="33" spans="1:23" s="36" customFormat="1" ht="15" customHeight="1" x14ac:dyDescent="0.25">
      <c r="A33" s="46"/>
      <c r="B33" s="46" t="s">
        <v>30</v>
      </c>
      <c r="C33" s="40">
        <v>1700</v>
      </c>
      <c r="D33" s="39">
        <v>334</v>
      </c>
      <c r="E33" s="39">
        <v>0</v>
      </c>
      <c r="F33" s="39">
        <v>468</v>
      </c>
      <c r="G33" s="40">
        <v>2034</v>
      </c>
      <c r="H33" s="3">
        <v>2034</v>
      </c>
      <c r="I33" s="5">
        <v>530</v>
      </c>
      <c r="J33" s="6">
        <f>SUM(I33/G33*100)</f>
        <v>26.057030481809239</v>
      </c>
      <c r="K33" s="6">
        <f t="shared" si="14"/>
        <v>26.057030481809239</v>
      </c>
      <c r="L33" s="8">
        <v>70</v>
      </c>
      <c r="M33" s="6">
        <f>SUM(L33/G33*100)</f>
        <v>3.4414945919370701</v>
      </c>
      <c r="N33" s="6">
        <f t="shared" si="15"/>
        <v>3.4414945919370701</v>
      </c>
      <c r="O33" s="39">
        <f t="shared" si="13"/>
        <v>70</v>
      </c>
      <c r="P33" s="39">
        <v>0</v>
      </c>
      <c r="Q33" s="43"/>
      <c r="R33" s="43"/>
      <c r="S33" s="43"/>
      <c r="T33" s="43"/>
      <c r="U33" s="43"/>
      <c r="V33" s="43"/>
      <c r="W33" s="43"/>
    </row>
    <row r="34" spans="1:23" s="36" customFormat="1" ht="15" customHeight="1" x14ac:dyDescent="0.25">
      <c r="A34" s="46"/>
      <c r="B34" s="46" t="s">
        <v>31</v>
      </c>
      <c r="C34" s="5">
        <v>10000</v>
      </c>
      <c r="D34" s="5">
        <v>0</v>
      </c>
      <c r="E34" s="5">
        <v>0</v>
      </c>
      <c r="F34" s="5">
        <v>0</v>
      </c>
      <c r="G34" s="5">
        <v>10000</v>
      </c>
      <c r="H34" s="12">
        <v>7272</v>
      </c>
      <c r="I34" s="5">
        <v>0</v>
      </c>
      <c r="J34" s="6">
        <f t="shared" ref="J34:J38" si="16">SUM(I34/G34*100)</f>
        <v>0</v>
      </c>
      <c r="K34" s="6">
        <f t="shared" si="14"/>
        <v>0</v>
      </c>
      <c r="L34" s="5">
        <v>0</v>
      </c>
      <c r="M34" s="6">
        <f t="shared" ref="M34:M38" si="17">SUM(L34/G34*100)</f>
        <v>0</v>
      </c>
      <c r="N34" s="6">
        <f t="shared" si="15"/>
        <v>0</v>
      </c>
      <c r="O34" s="5">
        <f t="shared" si="13"/>
        <v>0</v>
      </c>
      <c r="P34" s="5">
        <v>0</v>
      </c>
      <c r="Q34" s="43"/>
      <c r="R34" s="43"/>
      <c r="S34" s="43"/>
      <c r="T34" s="43"/>
      <c r="U34" s="43"/>
      <c r="V34" s="43"/>
      <c r="W34" s="43"/>
    </row>
    <row r="35" spans="1:23" s="36" customFormat="1" ht="15" customHeight="1" x14ac:dyDescent="0.25">
      <c r="A35" s="46"/>
      <c r="B35" s="46" t="s">
        <v>32</v>
      </c>
      <c r="C35" s="5">
        <v>1000</v>
      </c>
      <c r="D35" s="5">
        <v>0</v>
      </c>
      <c r="E35" s="5">
        <v>0</v>
      </c>
      <c r="F35" s="5">
        <v>0</v>
      </c>
      <c r="G35" s="5">
        <v>1000</v>
      </c>
      <c r="H35" s="12">
        <v>1000</v>
      </c>
      <c r="I35" s="5">
        <v>0</v>
      </c>
      <c r="J35" s="6">
        <f t="shared" si="16"/>
        <v>0</v>
      </c>
      <c r="K35" s="6">
        <v>0</v>
      </c>
      <c r="L35" s="5">
        <v>0</v>
      </c>
      <c r="M35" s="6">
        <f t="shared" si="17"/>
        <v>0</v>
      </c>
      <c r="N35" s="6">
        <v>0</v>
      </c>
      <c r="O35" s="5">
        <f t="shared" si="13"/>
        <v>0</v>
      </c>
      <c r="P35" s="5">
        <v>0</v>
      </c>
      <c r="Q35" s="43"/>
      <c r="R35" s="43"/>
      <c r="S35" s="43"/>
      <c r="T35" s="43"/>
      <c r="U35" s="43"/>
      <c r="V35" s="43"/>
      <c r="W35" s="43"/>
    </row>
    <row r="36" spans="1:23" s="36" customFormat="1" ht="15" customHeight="1" x14ac:dyDescent="0.25">
      <c r="A36" s="46"/>
      <c r="B36" s="46" t="s">
        <v>33</v>
      </c>
      <c r="C36" s="40">
        <v>75000</v>
      </c>
      <c r="D36" s="39">
        <v>-33666</v>
      </c>
      <c r="E36" s="39">
        <v>0</v>
      </c>
      <c r="F36" s="39">
        <v>20456</v>
      </c>
      <c r="G36" s="40">
        <v>41334</v>
      </c>
      <c r="H36" s="3">
        <v>41334</v>
      </c>
      <c r="I36" s="5">
        <v>17359.37</v>
      </c>
      <c r="J36" s="6">
        <f t="shared" si="16"/>
        <v>41.997798422606088</v>
      </c>
      <c r="K36" s="6">
        <f t="shared" ref="K36:K42" si="18">SUM(I36/H36*100)</f>
        <v>41.997798422606088</v>
      </c>
      <c r="L36" s="8">
        <v>0</v>
      </c>
      <c r="M36" s="6">
        <f t="shared" si="17"/>
        <v>0</v>
      </c>
      <c r="N36" s="6">
        <f>SUM(L36/H36*100)</f>
        <v>0</v>
      </c>
      <c r="O36" s="5">
        <f t="shared" si="13"/>
        <v>0</v>
      </c>
      <c r="P36" s="39">
        <v>0</v>
      </c>
      <c r="Q36" s="43"/>
      <c r="R36" s="43"/>
      <c r="S36" s="43"/>
      <c r="T36" s="43"/>
      <c r="U36" s="43"/>
      <c r="V36" s="43"/>
      <c r="W36" s="43"/>
    </row>
    <row r="37" spans="1:23" s="36" customFormat="1" ht="15" customHeight="1" x14ac:dyDescent="0.25">
      <c r="A37" s="46"/>
      <c r="B37" s="46" t="s">
        <v>34</v>
      </c>
      <c r="C37" s="40">
        <v>108000</v>
      </c>
      <c r="D37" s="40">
        <v>210355</v>
      </c>
      <c r="E37" s="39">
        <v>0</v>
      </c>
      <c r="F37" s="39">
        <v>29456</v>
      </c>
      <c r="G37" s="40">
        <v>318355</v>
      </c>
      <c r="H37" s="3">
        <v>318355</v>
      </c>
      <c r="I37" s="5">
        <v>162976.93</v>
      </c>
      <c r="J37" s="6">
        <f t="shared" si="16"/>
        <v>51.193456989838381</v>
      </c>
      <c r="K37" s="6">
        <f t="shared" si="18"/>
        <v>51.193456989838381</v>
      </c>
      <c r="L37" s="8">
        <v>102651.47</v>
      </c>
      <c r="M37" s="6">
        <f t="shared" si="17"/>
        <v>32.244340437561839</v>
      </c>
      <c r="N37" s="6">
        <f>SUM(L37/H37*100)</f>
        <v>32.244340437561839</v>
      </c>
      <c r="O37" s="5">
        <f t="shared" si="13"/>
        <v>91375.93</v>
      </c>
      <c r="P37" s="39">
        <v>11275.54</v>
      </c>
      <c r="Q37" s="43"/>
      <c r="R37" s="43"/>
      <c r="S37" s="43"/>
      <c r="T37" s="43"/>
      <c r="U37" s="43"/>
      <c r="V37" s="43"/>
      <c r="W37" s="43"/>
    </row>
    <row r="38" spans="1:23" s="36" customFormat="1" ht="15" customHeight="1" x14ac:dyDescent="0.25">
      <c r="A38" s="46"/>
      <c r="B38" s="46" t="s">
        <v>35</v>
      </c>
      <c r="C38" s="40">
        <v>124958</v>
      </c>
      <c r="D38" s="40">
        <v>-73978</v>
      </c>
      <c r="E38" s="39">
        <v>0</v>
      </c>
      <c r="F38" s="39">
        <v>31358</v>
      </c>
      <c r="G38" s="40">
        <v>50980</v>
      </c>
      <c r="H38" s="3">
        <v>48252</v>
      </c>
      <c r="I38" s="5">
        <v>14558.68</v>
      </c>
      <c r="J38" s="6">
        <f t="shared" si="16"/>
        <v>28.557630443311105</v>
      </c>
      <c r="K38" s="6">
        <f t="shared" si="18"/>
        <v>30.172179391527816</v>
      </c>
      <c r="L38" s="8">
        <v>6952.15</v>
      </c>
      <c r="M38" s="6">
        <f t="shared" si="17"/>
        <v>13.637014515496274</v>
      </c>
      <c r="N38" s="6">
        <f>SUM(L38/H38*100)</f>
        <v>14.408003813313435</v>
      </c>
      <c r="O38" s="5">
        <f t="shared" si="13"/>
        <v>182.39999999999964</v>
      </c>
      <c r="P38" s="39">
        <v>6769.75</v>
      </c>
      <c r="Q38" s="43"/>
      <c r="R38" s="43"/>
      <c r="S38" s="43"/>
      <c r="T38" s="43"/>
      <c r="U38" s="43"/>
      <c r="V38" s="43"/>
      <c r="W38" s="43"/>
    </row>
    <row r="39" spans="1:23" s="36" customFormat="1" ht="15" customHeight="1" x14ac:dyDescent="0.25">
      <c r="A39" s="46"/>
      <c r="B39" s="46" t="s">
        <v>36</v>
      </c>
      <c r="C39" s="40">
        <v>46500</v>
      </c>
      <c r="D39" s="39">
        <v>0</v>
      </c>
      <c r="E39" s="39">
        <v>0</v>
      </c>
      <c r="F39" s="39">
        <v>0</v>
      </c>
      <c r="G39" s="40">
        <v>46500</v>
      </c>
      <c r="H39" s="3">
        <v>33808</v>
      </c>
      <c r="I39" s="5">
        <v>63172.68</v>
      </c>
      <c r="J39" s="6">
        <f>SUM(I39/G39*100)</f>
        <v>135.85522580645161</v>
      </c>
      <c r="K39" s="6">
        <f t="shared" si="18"/>
        <v>186.85719356365357</v>
      </c>
      <c r="L39" s="8">
        <v>0</v>
      </c>
      <c r="M39" s="6">
        <f>SUM(L39/G39*100)</f>
        <v>0</v>
      </c>
      <c r="N39" s="6">
        <v>0</v>
      </c>
      <c r="O39" s="39">
        <f t="shared" si="13"/>
        <v>0</v>
      </c>
      <c r="P39" s="39">
        <v>0</v>
      </c>
      <c r="Q39" s="43"/>
      <c r="R39" s="43"/>
      <c r="S39" s="43"/>
      <c r="T39" s="43"/>
      <c r="U39" s="43"/>
      <c r="V39" s="43"/>
      <c r="W39" s="43"/>
    </row>
    <row r="40" spans="1:23" s="36" customFormat="1" ht="15" customHeight="1" x14ac:dyDescent="0.25">
      <c r="A40" s="46"/>
      <c r="B40" s="46" t="s">
        <v>37</v>
      </c>
      <c r="C40" s="40">
        <v>49300</v>
      </c>
      <c r="D40" s="40">
        <v>16282</v>
      </c>
      <c r="E40" s="39">
        <v>0</v>
      </c>
      <c r="F40" s="39">
        <v>13452</v>
      </c>
      <c r="G40" s="40">
        <v>65582</v>
      </c>
      <c r="H40" s="3">
        <v>65582</v>
      </c>
      <c r="I40" s="5">
        <v>78919.990000000005</v>
      </c>
      <c r="J40" s="6">
        <f>SUM(I40/G40*100)</f>
        <v>120.33788234576561</v>
      </c>
      <c r="K40" s="6">
        <f t="shared" si="18"/>
        <v>120.33788234576561</v>
      </c>
      <c r="L40" s="8">
        <v>18533.07</v>
      </c>
      <c r="M40" s="6">
        <f>SUM(L40/G40*100)</f>
        <v>28.259385197157755</v>
      </c>
      <c r="N40" s="6">
        <f>SUM(L40/H40*100)</f>
        <v>28.259385197157755</v>
      </c>
      <c r="O40" s="39">
        <f t="shared" si="13"/>
        <v>856</v>
      </c>
      <c r="P40" s="39">
        <v>17677.07</v>
      </c>
      <c r="Q40" s="43"/>
      <c r="R40" s="43"/>
      <c r="S40" s="43"/>
      <c r="T40" s="43"/>
      <c r="U40" s="43"/>
      <c r="V40" s="43"/>
      <c r="W40" s="43"/>
    </row>
    <row r="41" spans="1:23" s="36" customFormat="1" ht="15" customHeight="1" x14ac:dyDescent="0.25">
      <c r="A41" s="46"/>
      <c r="B41" s="46" t="s">
        <v>38</v>
      </c>
      <c r="C41" s="40">
        <v>81065</v>
      </c>
      <c r="D41" s="39">
        <v>-2145</v>
      </c>
      <c r="E41" s="39">
        <v>0</v>
      </c>
      <c r="F41" s="39">
        <v>22113</v>
      </c>
      <c r="G41" s="40">
        <v>78920</v>
      </c>
      <c r="H41" s="3">
        <v>78920</v>
      </c>
      <c r="I41" s="5">
        <v>214</v>
      </c>
      <c r="J41" s="6">
        <f>SUM(I41/G41*100)</f>
        <v>0.27116066903193103</v>
      </c>
      <c r="K41" s="6">
        <f t="shared" si="18"/>
        <v>0.27116066903193103</v>
      </c>
      <c r="L41" s="8">
        <v>19741.5</v>
      </c>
      <c r="M41" s="6">
        <f>SUM(L41/G41*100)</f>
        <v>25.01457171819564</v>
      </c>
      <c r="N41" s="6">
        <v>0</v>
      </c>
      <c r="O41" s="39">
        <f t="shared" si="13"/>
        <v>166.91999999999825</v>
      </c>
      <c r="P41" s="39">
        <v>19574.580000000002</v>
      </c>
      <c r="Q41" s="43"/>
      <c r="R41" s="43"/>
      <c r="S41" s="43"/>
      <c r="T41" s="43"/>
      <c r="U41" s="43"/>
      <c r="V41" s="43"/>
      <c r="W41" s="43"/>
    </row>
    <row r="42" spans="1:23" s="36" customFormat="1" ht="15" customHeight="1" x14ac:dyDescent="0.25">
      <c r="A42" s="46"/>
      <c r="B42" s="46" t="s">
        <v>39</v>
      </c>
      <c r="C42" s="40">
        <v>10600</v>
      </c>
      <c r="D42" s="40">
        <v>-7500</v>
      </c>
      <c r="E42" s="39">
        <v>0</v>
      </c>
      <c r="F42" s="39">
        <v>3052</v>
      </c>
      <c r="G42" s="40">
        <v>3100</v>
      </c>
      <c r="H42" s="3">
        <v>3100</v>
      </c>
      <c r="I42" s="5">
        <v>0</v>
      </c>
      <c r="J42" s="6">
        <f>SUM(I42/G42*100)</f>
        <v>0</v>
      </c>
      <c r="K42" s="6">
        <f t="shared" si="18"/>
        <v>0</v>
      </c>
      <c r="L42" s="8">
        <v>214</v>
      </c>
      <c r="M42" s="6">
        <f>SUM(L42/G42*100)</f>
        <v>6.903225806451613</v>
      </c>
      <c r="N42" s="6">
        <v>0</v>
      </c>
      <c r="O42" s="39">
        <f t="shared" si="13"/>
        <v>0</v>
      </c>
      <c r="P42" s="39">
        <v>214</v>
      </c>
      <c r="Q42" s="44"/>
      <c r="R42" s="44"/>
      <c r="S42" s="44"/>
      <c r="T42" s="44"/>
      <c r="U42" s="44"/>
      <c r="V42" s="44"/>
      <c r="W42" s="44"/>
    </row>
    <row r="43" spans="1:23" s="36" customFormat="1" ht="15" customHeight="1" x14ac:dyDescent="0.25">
      <c r="A43" s="29"/>
      <c r="B43" s="29" t="s">
        <v>124</v>
      </c>
      <c r="C43" s="8">
        <v>0</v>
      </c>
      <c r="D43" s="7">
        <v>2751</v>
      </c>
      <c r="E43" s="8">
        <v>0</v>
      </c>
      <c r="F43" s="8">
        <v>0</v>
      </c>
      <c r="G43" s="7">
        <v>2751</v>
      </c>
      <c r="H43" s="7">
        <v>2751</v>
      </c>
      <c r="I43" s="7">
        <v>0</v>
      </c>
      <c r="J43" s="6">
        <f t="shared" ref="J43:J48" si="19">SUM(I43/G43*100)</f>
        <v>0</v>
      </c>
      <c r="K43" s="6">
        <f t="shared" ref="K43:K48" si="20">SUM(I43/H43*100)</f>
        <v>0</v>
      </c>
      <c r="L43" s="4">
        <v>0</v>
      </c>
      <c r="M43" s="13">
        <f t="shared" ref="M43:M48" si="21">SUM(L43/G43*100)</f>
        <v>0</v>
      </c>
      <c r="N43" s="6">
        <f t="shared" ref="N43:N48" si="22">SUM(L43/H43*100)</f>
        <v>0</v>
      </c>
      <c r="O43" s="8">
        <f t="shared" ref="O43:O48" si="23">L43-P43</f>
        <v>0</v>
      </c>
      <c r="P43" s="14">
        <v>0</v>
      </c>
      <c r="Q43" s="44"/>
      <c r="R43" s="44"/>
      <c r="S43" s="44"/>
      <c r="T43" s="44"/>
      <c r="U43" s="44"/>
      <c r="V43" s="44"/>
      <c r="W43" s="44"/>
    </row>
    <row r="44" spans="1:23" s="36" customFormat="1" ht="15" customHeight="1" x14ac:dyDescent="0.25">
      <c r="A44" s="29"/>
      <c r="B44" s="29" t="s">
        <v>125</v>
      </c>
      <c r="C44" s="8">
        <v>0</v>
      </c>
      <c r="D44" s="7">
        <v>2616</v>
      </c>
      <c r="E44" s="8">
        <v>0</v>
      </c>
      <c r="F44" s="8">
        <v>0</v>
      </c>
      <c r="G44" s="7">
        <v>2616</v>
      </c>
      <c r="H44" s="7">
        <v>2616</v>
      </c>
      <c r="I44" s="7">
        <v>2615.61</v>
      </c>
      <c r="J44" s="6">
        <f t="shared" si="19"/>
        <v>99.98509174311927</v>
      </c>
      <c r="K44" s="6">
        <f t="shared" si="20"/>
        <v>99.98509174311927</v>
      </c>
      <c r="L44" s="4">
        <v>2615.61</v>
      </c>
      <c r="M44" s="13">
        <f t="shared" si="21"/>
        <v>99.98509174311927</v>
      </c>
      <c r="N44" s="6">
        <f t="shared" si="22"/>
        <v>99.98509174311927</v>
      </c>
      <c r="O44" s="8">
        <f t="shared" si="23"/>
        <v>2595.2800000000002</v>
      </c>
      <c r="P44" s="14">
        <v>20.329999999999998</v>
      </c>
      <c r="Q44" s="44"/>
      <c r="R44" s="44"/>
      <c r="S44" s="44"/>
      <c r="T44" s="44"/>
      <c r="U44" s="44"/>
      <c r="V44" s="44"/>
      <c r="W44" s="44"/>
    </row>
    <row r="45" spans="1:23" s="36" customFormat="1" ht="15" customHeight="1" x14ac:dyDescent="0.25">
      <c r="A45" s="46"/>
      <c r="B45" s="46" t="s">
        <v>81</v>
      </c>
      <c r="C45" s="39">
        <v>0</v>
      </c>
      <c r="D45" s="40">
        <v>176</v>
      </c>
      <c r="E45" s="39">
        <v>0</v>
      </c>
      <c r="F45" s="39">
        <v>0</v>
      </c>
      <c r="G45" s="39">
        <v>176</v>
      </c>
      <c r="H45" s="4">
        <v>176</v>
      </c>
      <c r="I45" s="5">
        <v>176</v>
      </c>
      <c r="J45" s="6">
        <f t="shared" si="19"/>
        <v>100</v>
      </c>
      <c r="K45" s="6">
        <f t="shared" si="20"/>
        <v>100</v>
      </c>
      <c r="L45" s="4">
        <v>176</v>
      </c>
      <c r="M45" s="13">
        <f t="shared" si="21"/>
        <v>100</v>
      </c>
      <c r="N45" s="6">
        <f t="shared" si="22"/>
        <v>100</v>
      </c>
      <c r="O45" s="8">
        <f t="shared" si="23"/>
        <v>0</v>
      </c>
      <c r="P45" s="77">
        <v>176</v>
      </c>
      <c r="Q45" s="44"/>
      <c r="R45" s="44"/>
      <c r="S45" s="44"/>
      <c r="T45" s="44"/>
      <c r="U45" s="44"/>
      <c r="V45" s="44"/>
      <c r="W45" s="44"/>
    </row>
    <row r="46" spans="1:23" s="36" customFormat="1" ht="15" customHeight="1" x14ac:dyDescent="0.25">
      <c r="A46" s="46"/>
      <c r="B46" s="46" t="s">
        <v>27</v>
      </c>
      <c r="C46" s="39">
        <v>0</v>
      </c>
      <c r="D46" s="40">
        <v>728</v>
      </c>
      <c r="E46" s="39">
        <v>0</v>
      </c>
      <c r="F46" s="39">
        <v>0</v>
      </c>
      <c r="G46" s="39">
        <v>728</v>
      </c>
      <c r="H46" s="4">
        <v>728</v>
      </c>
      <c r="I46" s="5">
        <v>727.5</v>
      </c>
      <c r="J46" s="6">
        <f t="shared" si="19"/>
        <v>99.931318681318686</v>
      </c>
      <c r="K46" s="6">
        <f t="shared" si="20"/>
        <v>99.931318681318686</v>
      </c>
      <c r="L46" s="4">
        <v>727.5</v>
      </c>
      <c r="M46" s="13">
        <f t="shared" si="21"/>
        <v>99.931318681318686</v>
      </c>
      <c r="N46" s="6">
        <f t="shared" si="22"/>
        <v>99.931318681318686</v>
      </c>
      <c r="O46" s="8">
        <f t="shared" si="23"/>
        <v>525</v>
      </c>
      <c r="P46" s="77">
        <v>202.5</v>
      </c>
      <c r="Q46" s="44"/>
      <c r="R46" s="44"/>
      <c r="S46" s="44"/>
      <c r="T46" s="44"/>
      <c r="U46" s="44"/>
      <c r="V46" s="44"/>
      <c r="W46" s="44"/>
    </row>
    <row r="47" spans="1:23" s="36" customFormat="1" ht="15" customHeight="1" x14ac:dyDescent="0.25">
      <c r="A47" s="46"/>
      <c r="B47" s="46" t="s">
        <v>82</v>
      </c>
      <c r="C47" s="39">
        <v>0</v>
      </c>
      <c r="D47" s="40">
        <v>1058</v>
      </c>
      <c r="E47" s="39">
        <v>0</v>
      </c>
      <c r="F47" s="39">
        <v>0</v>
      </c>
      <c r="G47" s="39">
        <v>1058</v>
      </c>
      <c r="H47" s="4">
        <v>1058</v>
      </c>
      <c r="I47" s="5">
        <v>742.65</v>
      </c>
      <c r="J47" s="6">
        <f t="shared" si="19"/>
        <v>70.193761814744803</v>
      </c>
      <c r="K47" s="6">
        <f t="shared" si="20"/>
        <v>70.193761814744803</v>
      </c>
      <c r="L47" s="4">
        <v>685.84</v>
      </c>
      <c r="M47" s="13">
        <f t="shared" si="21"/>
        <v>64.824196597353506</v>
      </c>
      <c r="N47" s="6">
        <f t="shared" si="22"/>
        <v>64.824196597353506</v>
      </c>
      <c r="O47" s="8">
        <f t="shared" si="23"/>
        <v>606.69000000000005</v>
      </c>
      <c r="P47" s="77">
        <v>79.150000000000006</v>
      </c>
      <c r="Q47" s="44"/>
      <c r="R47" s="44"/>
      <c r="S47" s="44"/>
      <c r="T47" s="44"/>
      <c r="U47" s="44"/>
      <c r="V47" s="44"/>
      <c r="W47" s="44"/>
    </row>
    <row r="48" spans="1:23" s="36" customFormat="1" ht="15" customHeight="1" x14ac:dyDescent="0.25">
      <c r="A48" s="46"/>
      <c r="B48" s="46" t="s">
        <v>83</v>
      </c>
      <c r="C48" s="39">
        <v>0</v>
      </c>
      <c r="D48" s="40">
        <v>1109</v>
      </c>
      <c r="E48" s="39">
        <v>0</v>
      </c>
      <c r="F48" s="39">
        <v>0</v>
      </c>
      <c r="G48" s="39">
        <v>1109</v>
      </c>
      <c r="H48" s="4">
        <v>1109</v>
      </c>
      <c r="I48" s="5">
        <v>1107.4000000000001</v>
      </c>
      <c r="J48" s="6">
        <f t="shared" si="19"/>
        <v>99.855725879170436</v>
      </c>
      <c r="K48" s="6">
        <f t="shared" si="20"/>
        <v>99.855725879170436</v>
      </c>
      <c r="L48" s="4">
        <v>383</v>
      </c>
      <c r="M48" s="13">
        <f t="shared" si="21"/>
        <v>34.5356176735798</v>
      </c>
      <c r="N48" s="6">
        <f t="shared" si="22"/>
        <v>34.5356176735798</v>
      </c>
      <c r="O48" s="8">
        <f t="shared" si="23"/>
        <v>291.77</v>
      </c>
      <c r="P48" s="77">
        <v>91.23</v>
      </c>
      <c r="Q48" s="44"/>
      <c r="R48" s="44"/>
      <c r="S48" s="44"/>
      <c r="T48" s="44"/>
      <c r="U48" s="44"/>
      <c r="V48" s="44"/>
      <c r="W48" s="44"/>
    </row>
    <row r="49" spans="1:248" s="37" customFormat="1" ht="15" customHeight="1" x14ac:dyDescent="0.25">
      <c r="A49" s="46"/>
      <c r="B49" s="46" t="s">
        <v>41</v>
      </c>
      <c r="C49" s="40">
        <v>6000</v>
      </c>
      <c r="D49" s="40">
        <v>-785</v>
      </c>
      <c r="E49" s="39">
        <v>0</v>
      </c>
      <c r="F49" s="39">
        <v>1150</v>
      </c>
      <c r="G49" s="40">
        <v>5215</v>
      </c>
      <c r="H49" s="4">
        <v>5215</v>
      </c>
      <c r="I49" s="5">
        <v>1687.73</v>
      </c>
      <c r="J49" s="6">
        <f>SUM(I49/G49*100)</f>
        <v>32.362991371045062</v>
      </c>
      <c r="K49" s="6">
        <f>SUM(I49/H49*100)</f>
        <v>32.362991371045062</v>
      </c>
      <c r="L49" s="4">
        <v>1687.73</v>
      </c>
      <c r="M49" s="6">
        <f>SUM(L49/G49*100)</f>
        <v>32.362991371045062</v>
      </c>
      <c r="N49" s="6">
        <f>SUM(L49/H49*100)</f>
        <v>32.362991371045062</v>
      </c>
      <c r="O49" s="39">
        <f t="shared" ref="O49:O56" si="24">L49-P49</f>
        <v>62.180000000000064</v>
      </c>
      <c r="P49" s="39">
        <v>1625.55</v>
      </c>
      <c r="Q49" s="44"/>
      <c r="R49" s="44"/>
      <c r="S49" s="44"/>
      <c r="T49" s="44"/>
      <c r="U49" s="44"/>
      <c r="V49" s="44"/>
      <c r="W49" s="44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</row>
    <row r="50" spans="1:248" s="37" customFormat="1" ht="15" customHeight="1" x14ac:dyDescent="0.25">
      <c r="A50" s="46"/>
      <c r="B50" s="30" t="s">
        <v>42</v>
      </c>
      <c r="C50" s="39">
        <v>1000</v>
      </c>
      <c r="D50" s="39">
        <v>0</v>
      </c>
      <c r="E50" s="39">
        <v>0</v>
      </c>
      <c r="F50" s="39">
        <v>0</v>
      </c>
      <c r="G50" s="39">
        <v>1000</v>
      </c>
      <c r="H50" s="4">
        <v>800</v>
      </c>
      <c r="I50" s="9">
        <v>0</v>
      </c>
      <c r="J50" s="10">
        <f>SUM(I50/G50*100)</f>
        <v>0</v>
      </c>
      <c r="K50" s="10">
        <f>SUM(I50/H50*100)</f>
        <v>0</v>
      </c>
      <c r="L50" s="4">
        <v>0</v>
      </c>
      <c r="M50" s="10">
        <f>SUM(L50/G50*100)</f>
        <v>0</v>
      </c>
      <c r="N50" s="10">
        <f>SUM(L50/H50*100)</f>
        <v>0</v>
      </c>
      <c r="O50" s="39">
        <f t="shared" si="24"/>
        <v>0</v>
      </c>
      <c r="P50" s="39">
        <v>0</v>
      </c>
      <c r="Q50" s="44"/>
      <c r="R50" s="44"/>
      <c r="S50" s="44"/>
      <c r="T50" s="44"/>
      <c r="U50" s="44"/>
      <c r="V50" s="44"/>
      <c r="W50" s="44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</row>
    <row r="51" spans="1:248" s="36" customFormat="1" ht="15" customHeight="1" x14ac:dyDescent="0.25">
      <c r="A51" s="46"/>
      <c r="B51" s="30" t="s">
        <v>43</v>
      </c>
      <c r="C51" s="39">
        <v>1000</v>
      </c>
      <c r="D51" s="39">
        <v>0</v>
      </c>
      <c r="E51" s="39">
        <v>0</v>
      </c>
      <c r="F51" s="39">
        <v>0</v>
      </c>
      <c r="G51" s="39">
        <v>1000</v>
      </c>
      <c r="H51" s="4">
        <v>800</v>
      </c>
      <c r="I51" s="9">
        <v>0</v>
      </c>
      <c r="J51" s="10">
        <f>SUM(I51/G51*100)</f>
        <v>0</v>
      </c>
      <c r="K51" s="10">
        <f>SUM(I51/H51*100)</f>
        <v>0</v>
      </c>
      <c r="L51" s="4">
        <v>0</v>
      </c>
      <c r="M51" s="10">
        <f>SUM(L51/G51*100)</f>
        <v>0</v>
      </c>
      <c r="N51" s="10">
        <f>SUM(L51/H51*100)</f>
        <v>0</v>
      </c>
      <c r="O51" s="39">
        <f t="shared" si="24"/>
        <v>0</v>
      </c>
      <c r="P51" s="39">
        <v>0</v>
      </c>
      <c r="Q51" s="44"/>
      <c r="R51" s="44"/>
      <c r="S51" s="44"/>
      <c r="T51" s="44"/>
      <c r="U51" s="44"/>
      <c r="V51" s="44"/>
      <c r="W51" s="44"/>
    </row>
    <row r="52" spans="1:248" s="36" customFormat="1" ht="15" customHeight="1" x14ac:dyDescent="0.25">
      <c r="A52" s="46"/>
      <c r="B52" s="46" t="s">
        <v>45</v>
      </c>
      <c r="C52" s="40">
        <v>9000</v>
      </c>
      <c r="D52" s="40">
        <v>17465</v>
      </c>
      <c r="E52" s="39">
        <v>0</v>
      </c>
      <c r="F52" s="39">
        <v>2456</v>
      </c>
      <c r="G52" s="40">
        <v>26465</v>
      </c>
      <c r="H52" s="4">
        <v>26465</v>
      </c>
      <c r="I52" s="5">
        <v>8680.14</v>
      </c>
      <c r="J52" s="6">
        <f t="shared" ref="J52:J56" si="25">SUM(I52/G52*100)</f>
        <v>32.798564141318721</v>
      </c>
      <c r="K52" s="6">
        <f t="shared" ref="K52:K56" si="26">SUM(I52/H52*100)</f>
        <v>32.798564141318721</v>
      </c>
      <c r="L52" s="4">
        <v>7204.42</v>
      </c>
      <c r="M52" s="6">
        <f t="shared" ref="M52:M56" si="27">SUM(L52/G52*100)</f>
        <v>27.22244473833365</v>
      </c>
      <c r="N52" s="6">
        <f t="shared" ref="N52:N56" si="28">SUM(L52/H52*100)</f>
        <v>27.22244473833365</v>
      </c>
      <c r="O52" s="39">
        <f t="shared" si="24"/>
        <v>542.5</v>
      </c>
      <c r="P52" s="39">
        <v>6661.92</v>
      </c>
      <c r="Q52" s="44"/>
      <c r="R52" s="44"/>
      <c r="S52" s="44"/>
      <c r="T52" s="44"/>
      <c r="U52" s="44"/>
      <c r="V52" s="44"/>
      <c r="W52" s="44"/>
    </row>
    <row r="53" spans="1:248" s="36" customFormat="1" ht="15" customHeight="1" x14ac:dyDescent="0.25">
      <c r="A53" s="46"/>
      <c r="B53" s="46" t="s">
        <v>46</v>
      </c>
      <c r="C53" s="40">
        <v>500</v>
      </c>
      <c r="D53" s="39">
        <v>0</v>
      </c>
      <c r="E53" s="39">
        <v>0</v>
      </c>
      <c r="F53" s="39">
        <v>824</v>
      </c>
      <c r="G53" s="40">
        <v>500</v>
      </c>
      <c r="H53" s="4">
        <v>405</v>
      </c>
      <c r="I53" s="5">
        <v>0</v>
      </c>
      <c r="J53" s="6">
        <f t="shared" si="25"/>
        <v>0</v>
      </c>
      <c r="K53" s="6">
        <f t="shared" si="26"/>
        <v>0</v>
      </c>
      <c r="L53" s="4">
        <v>0</v>
      </c>
      <c r="M53" s="6">
        <f t="shared" si="27"/>
        <v>0</v>
      </c>
      <c r="N53" s="6">
        <f t="shared" si="28"/>
        <v>0</v>
      </c>
      <c r="O53" s="39">
        <f t="shared" si="24"/>
        <v>0</v>
      </c>
      <c r="P53" s="39">
        <v>0</v>
      </c>
      <c r="Q53" s="44"/>
      <c r="R53" s="44"/>
      <c r="S53" s="44"/>
      <c r="T53" s="44"/>
      <c r="U53" s="44"/>
      <c r="V53" s="44"/>
      <c r="W53" s="44"/>
    </row>
    <row r="54" spans="1:248" s="36" customFormat="1" ht="15" customHeight="1" x14ac:dyDescent="0.25">
      <c r="A54" s="46"/>
      <c r="B54" s="46" t="s">
        <v>47</v>
      </c>
      <c r="C54" s="40">
        <v>10300</v>
      </c>
      <c r="D54" s="39">
        <v>4900</v>
      </c>
      <c r="E54" s="39">
        <v>0</v>
      </c>
      <c r="F54" s="39">
        <v>0</v>
      </c>
      <c r="G54" s="40">
        <v>15200</v>
      </c>
      <c r="H54" s="4">
        <v>13220</v>
      </c>
      <c r="I54" s="5">
        <v>3595.46</v>
      </c>
      <c r="J54" s="6">
        <f t="shared" si="25"/>
        <v>23.654342105263158</v>
      </c>
      <c r="K54" s="6">
        <f t="shared" si="26"/>
        <v>27.197125567322239</v>
      </c>
      <c r="L54" s="4">
        <v>3595.46</v>
      </c>
      <c r="M54" s="6">
        <f t="shared" si="27"/>
        <v>23.654342105263158</v>
      </c>
      <c r="N54" s="6">
        <f t="shared" si="28"/>
        <v>27.197125567322239</v>
      </c>
      <c r="O54" s="39">
        <f t="shared" si="24"/>
        <v>5</v>
      </c>
      <c r="P54" s="39">
        <v>3590.46</v>
      </c>
      <c r="Q54" s="44"/>
      <c r="R54" s="44"/>
      <c r="S54" s="44"/>
      <c r="T54" s="44"/>
      <c r="U54" s="44"/>
      <c r="V54" s="44"/>
      <c r="W54" s="44"/>
    </row>
    <row r="55" spans="1:248" s="36" customFormat="1" ht="15" customHeight="1" x14ac:dyDescent="0.25">
      <c r="A55" s="46"/>
      <c r="B55" s="46" t="s">
        <v>48</v>
      </c>
      <c r="C55" s="40">
        <v>800</v>
      </c>
      <c r="D55" s="39">
        <v>35</v>
      </c>
      <c r="E55" s="39">
        <v>0</v>
      </c>
      <c r="F55" s="39">
        <v>75</v>
      </c>
      <c r="G55" s="40">
        <v>835</v>
      </c>
      <c r="H55" s="4">
        <v>835</v>
      </c>
      <c r="I55" s="5">
        <v>324.81</v>
      </c>
      <c r="J55" s="6">
        <f t="shared" si="25"/>
        <v>38.899401197604789</v>
      </c>
      <c r="K55" s="6">
        <f t="shared" si="26"/>
        <v>38.899401197604789</v>
      </c>
      <c r="L55" s="4">
        <v>324.81</v>
      </c>
      <c r="M55" s="6">
        <f t="shared" si="27"/>
        <v>38.899401197604789</v>
      </c>
      <c r="N55" s="6">
        <f t="shared" si="28"/>
        <v>38.899401197604789</v>
      </c>
      <c r="O55" s="39">
        <f t="shared" si="24"/>
        <v>2.5</v>
      </c>
      <c r="P55" s="39">
        <v>322.31</v>
      </c>
      <c r="Q55" s="44"/>
      <c r="R55" s="44"/>
      <c r="S55" s="44"/>
      <c r="T55" s="44"/>
      <c r="U55" s="44"/>
      <c r="V55" s="44"/>
      <c r="W55" s="44"/>
    </row>
    <row r="56" spans="1:248" s="36" customFormat="1" ht="15" customHeight="1" x14ac:dyDescent="0.25">
      <c r="A56" s="46"/>
      <c r="B56" s="46" t="s">
        <v>114</v>
      </c>
      <c r="C56" s="40">
        <v>0</v>
      </c>
      <c r="D56" s="39">
        <v>100</v>
      </c>
      <c r="E56" s="39">
        <v>0</v>
      </c>
      <c r="F56" s="39">
        <v>0</v>
      </c>
      <c r="G56" s="40">
        <v>100</v>
      </c>
      <c r="H56" s="4">
        <v>100</v>
      </c>
      <c r="I56" s="5">
        <v>93.63</v>
      </c>
      <c r="J56" s="6">
        <f t="shared" si="25"/>
        <v>93.63</v>
      </c>
      <c r="K56" s="6">
        <f t="shared" si="26"/>
        <v>93.63</v>
      </c>
      <c r="L56" s="4">
        <v>93.63</v>
      </c>
      <c r="M56" s="6">
        <f t="shared" si="27"/>
        <v>93.63</v>
      </c>
      <c r="N56" s="6">
        <f t="shared" si="28"/>
        <v>93.63</v>
      </c>
      <c r="O56" s="39">
        <f t="shared" si="24"/>
        <v>0</v>
      </c>
      <c r="P56" s="39">
        <v>93.63</v>
      </c>
      <c r="Q56" s="44"/>
      <c r="R56" s="44"/>
      <c r="S56" s="44"/>
      <c r="T56" s="44"/>
      <c r="U56" s="44"/>
      <c r="V56" s="44"/>
      <c r="W56" s="44"/>
    </row>
    <row r="57" spans="1:248" s="37" customFormat="1" ht="15" customHeight="1" x14ac:dyDescent="0.25">
      <c r="A57" s="46"/>
      <c r="B57" s="46" t="s">
        <v>49</v>
      </c>
      <c r="C57" s="40">
        <v>67840</v>
      </c>
      <c r="D57" s="39">
        <v>-3833</v>
      </c>
      <c r="E57" s="39">
        <v>0</v>
      </c>
      <c r="F57" s="39">
        <v>8184</v>
      </c>
      <c r="G57" s="40">
        <v>64007</v>
      </c>
      <c r="H57" s="4">
        <v>53679</v>
      </c>
      <c r="I57" s="5">
        <v>20555.78</v>
      </c>
      <c r="J57" s="6">
        <f t="shared" ref="J57:J62" si="29">SUM(I57/G57*100)</f>
        <v>32.114893683503368</v>
      </c>
      <c r="K57" s="6">
        <f t="shared" ref="K57:K62" si="30">SUM(I57/H57*100)</f>
        <v>38.293895191788216</v>
      </c>
      <c r="L57" s="4">
        <v>15254.39</v>
      </c>
      <c r="M57" s="6">
        <f t="shared" ref="M57:M62" si="31">SUM(L57/G57*100)</f>
        <v>23.83237770868811</v>
      </c>
      <c r="N57" s="6">
        <f t="shared" ref="N57:N62" si="32">SUM(L57/H57*100)</f>
        <v>28.417798394157863</v>
      </c>
      <c r="O57" s="39">
        <f t="shared" ref="O57:O62" si="33">L57-P57</f>
        <v>4979.7899999999991</v>
      </c>
      <c r="P57" s="39">
        <v>10274.6</v>
      </c>
      <c r="Q57" s="44"/>
      <c r="R57" s="44"/>
      <c r="S57" s="44"/>
      <c r="T57" s="44"/>
      <c r="U57" s="44"/>
      <c r="V57" s="44"/>
      <c r="W57" s="44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</row>
    <row r="58" spans="1:248" s="37" customFormat="1" ht="15" customHeight="1" x14ac:dyDescent="0.25">
      <c r="A58" s="46"/>
      <c r="B58" s="46" t="s">
        <v>50</v>
      </c>
      <c r="C58" s="40">
        <v>29000</v>
      </c>
      <c r="D58" s="39">
        <v>-6156</v>
      </c>
      <c r="E58" s="39">
        <v>0</v>
      </c>
      <c r="F58" s="39">
        <v>6280</v>
      </c>
      <c r="G58" s="40">
        <v>22844</v>
      </c>
      <c r="H58" s="4">
        <v>21476</v>
      </c>
      <c r="I58" s="5">
        <v>11162.25</v>
      </c>
      <c r="J58" s="6">
        <f t="shared" si="29"/>
        <v>48.862939940465765</v>
      </c>
      <c r="K58" s="6">
        <f t="shared" si="30"/>
        <v>51.975460979698262</v>
      </c>
      <c r="L58" s="4">
        <v>6964.21</v>
      </c>
      <c r="M58" s="6">
        <f t="shared" si="31"/>
        <v>30.485948170197862</v>
      </c>
      <c r="N58" s="6">
        <f t="shared" si="32"/>
        <v>32.427872974483144</v>
      </c>
      <c r="O58" s="39">
        <f t="shared" si="33"/>
        <v>0</v>
      </c>
      <c r="P58" s="39">
        <v>6964.21</v>
      </c>
      <c r="Q58" s="44"/>
      <c r="R58" s="44"/>
      <c r="S58" s="44"/>
      <c r="T58" s="44"/>
      <c r="U58" s="44"/>
      <c r="V58" s="44"/>
      <c r="W58" s="44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</row>
    <row r="59" spans="1:248" s="37" customFormat="1" ht="15" customHeight="1" x14ac:dyDescent="0.25">
      <c r="A59" s="46"/>
      <c r="B59" s="46" t="s">
        <v>51</v>
      </c>
      <c r="C59" s="40">
        <v>15460</v>
      </c>
      <c r="D59" s="39">
        <v>-1420</v>
      </c>
      <c r="E59" s="39">
        <v>0</v>
      </c>
      <c r="F59" s="39">
        <v>1368</v>
      </c>
      <c r="G59" s="40">
        <v>14040</v>
      </c>
      <c r="H59" s="4">
        <v>11180</v>
      </c>
      <c r="I59" s="5">
        <v>1970.94</v>
      </c>
      <c r="J59" s="6">
        <f t="shared" si="29"/>
        <v>14.038034188034187</v>
      </c>
      <c r="K59" s="6">
        <f t="shared" si="30"/>
        <v>17.629159212880143</v>
      </c>
      <c r="L59" s="4">
        <v>1970.94</v>
      </c>
      <c r="M59" s="6">
        <f t="shared" si="31"/>
        <v>14.038034188034187</v>
      </c>
      <c r="N59" s="6">
        <f t="shared" si="32"/>
        <v>17.629159212880143</v>
      </c>
      <c r="O59" s="39">
        <f t="shared" si="33"/>
        <v>0</v>
      </c>
      <c r="P59" s="39">
        <v>1970.94</v>
      </c>
      <c r="Q59" s="44"/>
      <c r="R59" s="44"/>
      <c r="S59" s="44"/>
      <c r="T59" s="44"/>
      <c r="U59" s="44"/>
      <c r="V59" s="44"/>
      <c r="W59" s="44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</row>
    <row r="60" spans="1:248" s="37" customFormat="1" ht="15" customHeight="1" x14ac:dyDescent="0.25">
      <c r="A60" s="46"/>
      <c r="B60" s="46" t="s">
        <v>126</v>
      </c>
      <c r="C60" s="11">
        <v>0</v>
      </c>
      <c r="D60" s="11">
        <v>30</v>
      </c>
      <c r="E60" s="5">
        <v>0</v>
      </c>
      <c r="F60" s="5">
        <v>0</v>
      </c>
      <c r="G60" s="5">
        <v>30</v>
      </c>
      <c r="H60" s="12">
        <v>30</v>
      </c>
      <c r="I60" s="5">
        <v>29.43</v>
      </c>
      <c r="J60" s="6">
        <f t="shared" si="29"/>
        <v>98.1</v>
      </c>
      <c r="K60" s="6">
        <f t="shared" si="30"/>
        <v>98.1</v>
      </c>
      <c r="L60" s="12">
        <v>29.43</v>
      </c>
      <c r="M60" s="6">
        <f t="shared" si="31"/>
        <v>98.1</v>
      </c>
      <c r="N60" s="6">
        <f t="shared" si="32"/>
        <v>98.1</v>
      </c>
      <c r="O60" s="5">
        <f t="shared" si="33"/>
        <v>0</v>
      </c>
      <c r="P60" s="5">
        <v>29.43</v>
      </c>
      <c r="Q60" s="44"/>
      <c r="R60" s="44"/>
      <c r="S60" s="44"/>
      <c r="T60" s="44"/>
      <c r="U60" s="44"/>
      <c r="V60" s="44"/>
      <c r="W60" s="44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</row>
    <row r="61" spans="1:248" s="37" customFormat="1" ht="15" customHeight="1" x14ac:dyDescent="0.25">
      <c r="A61" s="46"/>
      <c r="B61" s="46" t="s">
        <v>52</v>
      </c>
      <c r="C61" s="40">
        <v>28000</v>
      </c>
      <c r="D61" s="39">
        <v>-12775</v>
      </c>
      <c r="E61" s="39">
        <v>0</v>
      </c>
      <c r="F61" s="39">
        <v>4912</v>
      </c>
      <c r="G61" s="40">
        <v>15225</v>
      </c>
      <c r="H61" s="4">
        <v>12489</v>
      </c>
      <c r="I61" s="5">
        <v>606.41</v>
      </c>
      <c r="J61" s="6">
        <f t="shared" si="29"/>
        <v>3.9829885057471257</v>
      </c>
      <c r="K61" s="6">
        <f t="shared" si="30"/>
        <v>4.8555528865401554</v>
      </c>
      <c r="L61" s="4">
        <v>103.99</v>
      </c>
      <c r="M61" s="6">
        <f t="shared" si="31"/>
        <v>0.68302134646962231</v>
      </c>
      <c r="N61" s="6">
        <f t="shared" si="32"/>
        <v>0.83265273440627752</v>
      </c>
      <c r="O61" s="39">
        <f t="shared" si="33"/>
        <v>13.899999999999991</v>
      </c>
      <c r="P61" s="39">
        <v>90.09</v>
      </c>
      <c r="Q61" s="44"/>
      <c r="R61" s="44"/>
      <c r="S61" s="44"/>
      <c r="T61" s="44"/>
      <c r="U61" s="44"/>
      <c r="V61" s="44"/>
      <c r="W61" s="44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</row>
    <row r="62" spans="1:248" s="37" customFormat="1" ht="15" customHeight="1" x14ac:dyDescent="0.25">
      <c r="A62" s="46"/>
      <c r="B62" s="46" t="s">
        <v>53</v>
      </c>
      <c r="C62" s="40">
        <v>14000</v>
      </c>
      <c r="D62" s="40">
        <v>-6154</v>
      </c>
      <c r="E62" s="39">
        <v>0</v>
      </c>
      <c r="F62" s="39">
        <v>3236</v>
      </c>
      <c r="G62" s="40">
        <v>7846</v>
      </c>
      <c r="H62" s="4">
        <v>7146</v>
      </c>
      <c r="I62" s="5">
        <v>3116.12</v>
      </c>
      <c r="J62" s="6">
        <f t="shared" si="29"/>
        <v>39.716033647718582</v>
      </c>
      <c r="K62" s="6">
        <f t="shared" si="30"/>
        <v>43.606493143017069</v>
      </c>
      <c r="L62" s="4">
        <v>3116.12</v>
      </c>
      <c r="M62" s="6">
        <f t="shared" si="31"/>
        <v>39.716033647718582</v>
      </c>
      <c r="N62" s="6">
        <f t="shared" si="32"/>
        <v>43.606493143017069</v>
      </c>
      <c r="O62" s="39">
        <f t="shared" si="33"/>
        <v>1.9699999999997999</v>
      </c>
      <c r="P62" s="39">
        <v>3114.15</v>
      </c>
      <c r="Q62" s="44"/>
      <c r="R62" s="44"/>
      <c r="S62" s="44"/>
      <c r="T62" s="44"/>
      <c r="U62" s="44"/>
      <c r="V62" s="44"/>
      <c r="W62" s="44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</row>
    <row r="63" spans="1:248" s="37" customFormat="1" ht="15" customHeight="1" x14ac:dyDescent="0.25">
      <c r="A63" s="46"/>
      <c r="B63" s="46" t="s">
        <v>86</v>
      </c>
      <c r="C63" s="7">
        <v>0</v>
      </c>
      <c r="D63" s="7">
        <v>300</v>
      </c>
      <c r="E63" s="8">
        <v>0</v>
      </c>
      <c r="F63" s="8">
        <v>0</v>
      </c>
      <c r="G63" s="7">
        <v>300</v>
      </c>
      <c r="H63" s="7">
        <v>300</v>
      </c>
      <c r="I63" s="8">
        <v>40.93</v>
      </c>
      <c r="J63" s="6">
        <f t="shared" ref="J63:J67" si="34">SUM(I63/G63*100)</f>
        <v>13.643333333333333</v>
      </c>
      <c r="K63" s="6">
        <f t="shared" ref="K63:K67" si="35">SUM(I63/H63*100)</f>
        <v>13.643333333333333</v>
      </c>
      <c r="L63" s="4">
        <v>0</v>
      </c>
      <c r="M63" s="6">
        <f t="shared" ref="M63:M67" si="36">SUM(L63/G63*100)</f>
        <v>0</v>
      </c>
      <c r="N63" s="6">
        <f t="shared" ref="N63:N67" si="37">SUM(L63/H63*100)</f>
        <v>0</v>
      </c>
      <c r="O63" s="8">
        <f t="shared" ref="O63:O75" si="38">L63-P63</f>
        <v>0</v>
      </c>
      <c r="P63" s="8">
        <v>0</v>
      </c>
      <c r="Q63" s="44"/>
      <c r="R63" s="44"/>
      <c r="S63" s="44"/>
      <c r="T63" s="44"/>
      <c r="U63" s="44"/>
      <c r="V63" s="44"/>
      <c r="W63" s="44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</row>
    <row r="64" spans="1:248" s="37" customFormat="1" ht="15" customHeight="1" x14ac:dyDescent="0.25">
      <c r="A64" s="46"/>
      <c r="B64" s="46" t="s">
        <v>106</v>
      </c>
      <c r="C64" s="7">
        <v>0</v>
      </c>
      <c r="D64" s="7">
        <v>256</v>
      </c>
      <c r="E64" s="8">
        <v>0</v>
      </c>
      <c r="F64" s="8">
        <v>0</v>
      </c>
      <c r="G64" s="7">
        <v>256</v>
      </c>
      <c r="H64" s="7">
        <v>256</v>
      </c>
      <c r="I64" s="8">
        <v>255.38</v>
      </c>
      <c r="J64" s="6">
        <f t="shared" si="34"/>
        <v>99.7578125</v>
      </c>
      <c r="K64" s="6">
        <f t="shared" si="35"/>
        <v>99.7578125</v>
      </c>
      <c r="L64" s="4">
        <v>255.38</v>
      </c>
      <c r="M64" s="6">
        <f t="shared" si="36"/>
        <v>99.7578125</v>
      </c>
      <c r="N64" s="6">
        <f t="shared" si="37"/>
        <v>99.7578125</v>
      </c>
      <c r="O64" s="8">
        <f t="shared" si="38"/>
        <v>0</v>
      </c>
      <c r="P64" s="8">
        <v>255.38</v>
      </c>
      <c r="Q64" s="44"/>
      <c r="R64" s="44"/>
      <c r="S64" s="44"/>
      <c r="T64" s="44"/>
      <c r="U64" s="44"/>
      <c r="V64" s="44"/>
      <c r="W64" s="44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</row>
    <row r="65" spans="1:248" s="37" customFormat="1" ht="15" customHeight="1" x14ac:dyDescent="0.25">
      <c r="A65" s="29"/>
      <c r="B65" s="29" t="s">
        <v>54</v>
      </c>
      <c r="C65" s="8">
        <v>0</v>
      </c>
      <c r="D65" s="7">
        <v>2374</v>
      </c>
      <c r="E65" s="8">
        <v>0</v>
      </c>
      <c r="F65" s="8">
        <v>0</v>
      </c>
      <c r="G65" s="7">
        <v>2374</v>
      </c>
      <c r="H65" s="3">
        <v>2374</v>
      </c>
      <c r="I65" s="8">
        <v>464.92</v>
      </c>
      <c r="J65" s="6">
        <f t="shared" si="34"/>
        <v>19.583824768323506</v>
      </c>
      <c r="K65" s="6">
        <f t="shared" si="35"/>
        <v>19.583824768323506</v>
      </c>
      <c r="L65" s="4">
        <v>57.52</v>
      </c>
      <c r="M65" s="6">
        <f t="shared" si="36"/>
        <v>2.4229149115417017</v>
      </c>
      <c r="N65" s="6">
        <f t="shared" si="37"/>
        <v>2.4229149115417017</v>
      </c>
      <c r="O65" s="8">
        <f t="shared" si="38"/>
        <v>0</v>
      </c>
      <c r="P65" s="8">
        <v>57.52</v>
      </c>
      <c r="Q65" s="44"/>
      <c r="R65" s="44"/>
      <c r="S65" s="44"/>
      <c r="T65" s="44"/>
      <c r="U65" s="44"/>
      <c r="V65" s="44"/>
      <c r="W65" s="44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</row>
    <row r="66" spans="1:248" s="37" customFormat="1" ht="15" customHeight="1" x14ac:dyDescent="0.25">
      <c r="A66" s="29"/>
      <c r="B66" s="29" t="s">
        <v>55</v>
      </c>
      <c r="C66" s="8">
        <v>0</v>
      </c>
      <c r="D66" s="7">
        <v>511</v>
      </c>
      <c r="E66" s="8">
        <v>0</v>
      </c>
      <c r="F66" s="8">
        <v>0</v>
      </c>
      <c r="G66" s="7">
        <v>511</v>
      </c>
      <c r="H66" s="3">
        <v>511</v>
      </c>
      <c r="I66" s="8">
        <v>218.5</v>
      </c>
      <c r="J66" s="6">
        <f t="shared" si="34"/>
        <v>42.759295499021526</v>
      </c>
      <c r="K66" s="6">
        <f t="shared" si="35"/>
        <v>42.759295499021526</v>
      </c>
      <c r="L66" s="4">
        <v>216.04</v>
      </c>
      <c r="M66" s="6">
        <f t="shared" si="36"/>
        <v>42.277886497064578</v>
      </c>
      <c r="N66" s="6">
        <f t="shared" si="37"/>
        <v>42.277886497064578</v>
      </c>
      <c r="O66" s="8">
        <f t="shared" si="38"/>
        <v>0</v>
      </c>
      <c r="P66" s="8">
        <v>216.04</v>
      </c>
      <c r="Q66" s="44"/>
      <c r="R66" s="44"/>
      <c r="S66" s="44"/>
      <c r="T66" s="44"/>
      <c r="U66" s="44"/>
      <c r="V66" s="44"/>
      <c r="W66" s="44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</row>
    <row r="67" spans="1:248" s="37" customFormat="1" ht="15" customHeight="1" x14ac:dyDescent="0.25">
      <c r="A67" s="46"/>
      <c r="B67" s="46" t="s">
        <v>56</v>
      </c>
      <c r="C67" s="40">
        <v>17000</v>
      </c>
      <c r="D67" s="40">
        <v>-4968</v>
      </c>
      <c r="E67" s="39">
        <v>0</v>
      </c>
      <c r="F67" s="39">
        <v>2296</v>
      </c>
      <c r="G67" s="40">
        <v>12032</v>
      </c>
      <c r="H67" s="4">
        <v>9680</v>
      </c>
      <c r="I67" s="5">
        <v>2570.35</v>
      </c>
      <c r="J67" s="6">
        <f t="shared" si="34"/>
        <v>21.362616356382976</v>
      </c>
      <c r="K67" s="6">
        <f t="shared" si="35"/>
        <v>26.553202479338843</v>
      </c>
      <c r="L67" s="4">
        <v>442.34</v>
      </c>
      <c r="M67" s="6">
        <f t="shared" si="36"/>
        <v>3.6763630319148937</v>
      </c>
      <c r="N67" s="6">
        <f t="shared" si="37"/>
        <v>4.5696280991735536</v>
      </c>
      <c r="O67" s="8">
        <f t="shared" si="38"/>
        <v>1.4399999999999977</v>
      </c>
      <c r="P67" s="39">
        <v>440.9</v>
      </c>
      <c r="Q67" s="44"/>
      <c r="R67" s="44"/>
      <c r="S67" s="44"/>
      <c r="T67" s="44"/>
      <c r="U67" s="44"/>
      <c r="V67" s="44"/>
      <c r="W67" s="44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  <c r="II67" s="36"/>
      <c r="IJ67" s="36"/>
      <c r="IK67" s="36"/>
      <c r="IL67" s="36"/>
      <c r="IM67" s="36"/>
      <c r="IN67" s="36"/>
    </row>
    <row r="68" spans="1:248" s="37" customFormat="1" ht="15" customHeight="1" x14ac:dyDescent="0.25">
      <c r="A68" s="46"/>
      <c r="B68" s="46" t="s">
        <v>58</v>
      </c>
      <c r="C68" s="40">
        <v>1700</v>
      </c>
      <c r="D68" s="39">
        <v>100</v>
      </c>
      <c r="E68" s="39">
        <v>0</v>
      </c>
      <c r="F68" s="39">
        <v>600</v>
      </c>
      <c r="G68" s="40">
        <v>1800</v>
      </c>
      <c r="H68" s="4">
        <v>1720</v>
      </c>
      <c r="I68" s="5">
        <v>178.91</v>
      </c>
      <c r="J68" s="6">
        <f>SUM(I68/G68*100)</f>
        <v>9.9394444444444439</v>
      </c>
      <c r="K68" s="6">
        <f>SUM(I68/H68*100)</f>
        <v>10.401744186046512</v>
      </c>
      <c r="L68" s="4">
        <v>178.91</v>
      </c>
      <c r="M68" s="6">
        <f>SUM(L68/G68*100)</f>
        <v>9.9394444444444439</v>
      </c>
      <c r="N68" s="6">
        <f>SUM(L68/H68*100)</f>
        <v>10.401744186046512</v>
      </c>
      <c r="O68" s="39">
        <f t="shared" si="38"/>
        <v>0</v>
      </c>
      <c r="P68" s="39">
        <v>178.91</v>
      </c>
      <c r="Q68" s="44"/>
      <c r="R68" s="44"/>
      <c r="S68" s="44"/>
      <c r="T68" s="44"/>
      <c r="U68" s="44"/>
      <c r="V68" s="44"/>
      <c r="W68" s="44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  <c r="II68" s="36"/>
      <c r="IJ68" s="36"/>
      <c r="IK68" s="36"/>
      <c r="IL68" s="36"/>
      <c r="IM68" s="36"/>
      <c r="IN68" s="36"/>
    </row>
    <row r="69" spans="1:248" s="37" customFormat="1" ht="15" customHeight="1" x14ac:dyDescent="0.25">
      <c r="A69" s="46"/>
      <c r="B69" s="46" t="s">
        <v>107</v>
      </c>
      <c r="C69" s="40">
        <v>17000</v>
      </c>
      <c r="D69" s="39">
        <v>-8485</v>
      </c>
      <c r="E69" s="39">
        <v>0</v>
      </c>
      <c r="F69" s="39">
        <v>4088</v>
      </c>
      <c r="G69" s="40">
        <v>8515</v>
      </c>
      <c r="H69" s="4">
        <v>7971</v>
      </c>
      <c r="I69" s="5">
        <v>528.99</v>
      </c>
      <c r="J69" s="6">
        <f>SUM(I69/G69*100)</f>
        <v>6.212448620082208</v>
      </c>
      <c r="K69" s="6">
        <f>SUM(I69/H69*100)</f>
        <v>6.6364320662401211</v>
      </c>
      <c r="L69" s="4">
        <v>432.69</v>
      </c>
      <c r="M69" s="6">
        <f>SUM(L69/G69*100)</f>
        <v>5.0815032295948326</v>
      </c>
      <c r="N69" s="6">
        <f>SUM(L69/H69*100)</f>
        <v>5.4283025969138121</v>
      </c>
      <c r="O69" s="39">
        <f t="shared" si="38"/>
        <v>299.58</v>
      </c>
      <c r="P69" s="39">
        <v>133.11000000000001</v>
      </c>
      <c r="Q69" s="44"/>
      <c r="R69" s="44"/>
      <c r="S69" s="44"/>
      <c r="T69" s="44"/>
      <c r="U69" s="44"/>
      <c r="V69" s="44"/>
      <c r="W69" s="44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  <c r="II69" s="36"/>
      <c r="IJ69" s="36"/>
      <c r="IK69" s="36"/>
      <c r="IL69" s="36"/>
      <c r="IM69" s="36"/>
      <c r="IN69" s="36"/>
    </row>
    <row r="70" spans="1:248" s="37" customFormat="1" ht="15" customHeight="1" x14ac:dyDescent="0.25">
      <c r="A70" s="46"/>
      <c r="B70" s="46" t="s">
        <v>59</v>
      </c>
      <c r="C70" s="40">
        <v>8000</v>
      </c>
      <c r="D70" s="39">
        <v>-525</v>
      </c>
      <c r="E70" s="39">
        <v>0</v>
      </c>
      <c r="F70" s="39">
        <v>1096</v>
      </c>
      <c r="G70" s="40">
        <v>7475</v>
      </c>
      <c r="H70" s="4">
        <v>6379</v>
      </c>
      <c r="I70" s="5">
        <v>886.8</v>
      </c>
      <c r="J70" s="6">
        <f>SUM(I70/G70*100)</f>
        <v>11.863545150501672</v>
      </c>
      <c r="K70" s="6">
        <f>SUM(I70/H70*100)</f>
        <v>13.901865496159271</v>
      </c>
      <c r="L70" s="4">
        <v>796.8</v>
      </c>
      <c r="M70" s="6">
        <f>SUM(L70/G70*100)</f>
        <v>10.659531772575251</v>
      </c>
      <c r="N70" s="6">
        <f>SUM(L70/H70*100)</f>
        <v>12.4909860479699</v>
      </c>
      <c r="O70" s="39">
        <f t="shared" si="38"/>
        <v>32.629999999999995</v>
      </c>
      <c r="P70" s="39">
        <v>764.17</v>
      </c>
      <c r="Q70" s="44"/>
      <c r="R70" s="44"/>
      <c r="S70" s="44"/>
      <c r="T70" s="44"/>
      <c r="U70" s="44"/>
      <c r="V70" s="44"/>
      <c r="W70" s="44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6"/>
      <c r="ED70" s="36"/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6"/>
      <c r="ER70" s="36"/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6"/>
      <c r="FI70" s="36"/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6"/>
      <c r="FV70" s="36"/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6"/>
      <c r="GJ70" s="36"/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6"/>
      <c r="GV70" s="36"/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6"/>
      <c r="HH70" s="36"/>
      <c r="HI70" s="36"/>
      <c r="HJ70" s="36"/>
      <c r="HK70" s="36"/>
      <c r="HL70" s="36"/>
      <c r="HM70" s="36"/>
      <c r="HN70" s="36"/>
      <c r="HO70" s="36"/>
      <c r="HP70" s="36"/>
      <c r="HQ70" s="36"/>
      <c r="HR70" s="36"/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6"/>
      <c r="ID70" s="36"/>
      <c r="IE70" s="36"/>
      <c r="IF70" s="36"/>
      <c r="IG70" s="36"/>
      <c r="IH70" s="36"/>
      <c r="II70" s="36"/>
      <c r="IJ70" s="36"/>
      <c r="IK70" s="36"/>
      <c r="IL70" s="36"/>
      <c r="IM70" s="36"/>
      <c r="IN70" s="36"/>
    </row>
    <row r="71" spans="1:248" s="37" customFormat="1" ht="15" customHeight="1" x14ac:dyDescent="0.25">
      <c r="A71" s="46"/>
      <c r="B71" s="46" t="s">
        <v>60</v>
      </c>
      <c r="C71" s="11">
        <v>2200</v>
      </c>
      <c r="D71" s="11">
        <v>38</v>
      </c>
      <c r="E71" s="5">
        <v>0</v>
      </c>
      <c r="F71" s="5">
        <v>308</v>
      </c>
      <c r="G71" s="11">
        <v>2238</v>
      </c>
      <c r="H71" s="12">
        <v>1890</v>
      </c>
      <c r="I71" s="5">
        <v>81.48</v>
      </c>
      <c r="J71" s="6">
        <f t="shared" ref="J71:J75" si="39">SUM(I71/G71*100)</f>
        <v>3.6407506702412871</v>
      </c>
      <c r="K71" s="6">
        <f t="shared" ref="K71:K75" si="40">SUM(I71/H71*100)</f>
        <v>4.3111111111111118</v>
      </c>
      <c r="L71" s="12">
        <v>81.48</v>
      </c>
      <c r="M71" s="6">
        <f t="shared" ref="M71:M75" si="41">SUM(L71/G71*100)</f>
        <v>3.6407506702412871</v>
      </c>
      <c r="N71" s="6">
        <f t="shared" ref="N71:N75" si="42">SUM(L71/H71*100)</f>
        <v>4.3111111111111118</v>
      </c>
      <c r="O71" s="5">
        <f t="shared" si="38"/>
        <v>0.62000000000000455</v>
      </c>
      <c r="P71" s="5">
        <v>80.86</v>
      </c>
      <c r="Q71" s="44"/>
      <c r="R71" s="44"/>
      <c r="S71" s="44"/>
      <c r="T71" s="44"/>
      <c r="U71" s="44"/>
      <c r="V71" s="44"/>
      <c r="W71" s="44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  <c r="II71" s="36"/>
      <c r="IJ71" s="36"/>
      <c r="IK71" s="36"/>
      <c r="IL71" s="36"/>
      <c r="IM71" s="36"/>
      <c r="IN71" s="36"/>
    </row>
    <row r="72" spans="1:248" s="37" customFormat="1" ht="15" customHeight="1" x14ac:dyDescent="0.25">
      <c r="A72" s="29"/>
      <c r="B72" s="29" t="s">
        <v>61</v>
      </c>
      <c r="C72" s="11">
        <v>9000</v>
      </c>
      <c r="D72" s="5">
        <v>4912</v>
      </c>
      <c r="E72" s="5">
        <v>0</v>
      </c>
      <c r="F72" s="5">
        <v>924</v>
      </c>
      <c r="G72" s="11">
        <v>13912</v>
      </c>
      <c r="H72" s="12">
        <v>12536</v>
      </c>
      <c r="I72" s="5">
        <v>6945.24</v>
      </c>
      <c r="J72" s="6">
        <f t="shared" si="39"/>
        <v>49.922656699252443</v>
      </c>
      <c r="K72" s="6">
        <f t="shared" si="40"/>
        <v>55.402361199744732</v>
      </c>
      <c r="L72" s="12">
        <v>6945.24</v>
      </c>
      <c r="M72" s="6">
        <f t="shared" si="41"/>
        <v>49.922656699252443</v>
      </c>
      <c r="N72" s="6">
        <f t="shared" si="42"/>
        <v>55.402361199744732</v>
      </c>
      <c r="O72" s="5">
        <f t="shared" si="38"/>
        <v>1.2299999999995634</v>
      </c>
      <c r="P72" s="5">
        <v>6944.01</v>
      </c>
      <c r="Q72" s="44"/>
      <c r="R72" s="44"/>
      <c r="S72" s="44"/>
      <c r="T72" s="44"/>
      <c r="U72" s="44"/>
      <c r="V72" s="44"/>
      <c r="W72" s="44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  <c r="II72" s="36"/>
      <c r="IJ72" s="36"/>
      <c r="IK72" s="36"/>
      <c r="IL72" s="36"/>
      <c r="IM72" s="36"/>
      <c r="IN72" s="36"/>
    </row>
    <row r="73" spans="1:248" s="37" customFormat="1" ht="15" customHeight="1" x14ac:dyDescent="0.25">
      <c r="A73" s="46"/>
      <c r="B73" s="46" t="s">
        <v>62</v>
      </c>
      <c r="C73" s="40">
        <v>23000</v>
      </c>
      <c r="D73" s="39">
        <v>9616</v>
      </c>
      <c r="E73" s="39">
        <v>0</v>
      </c>
      <c r="F73" s="39">
        <v>6288</v>
      </c>
      <c r="G73" s="40">
        <v>32616</v>
      </c>
      <c r="H73" s="4">
        <v>32616</v>
      </c>
      <c r="I73" s="5">
        <v>29301.86</v>
      </c>
      <c r="J73" s="6">
        <f t="shared" si="39"/>
        <v>89.838913416727991</v>
      </c>
      <c r="K73" s="6">
        <f t="shared" si="40"/>
        <v>89.838913416727991</v>
      </c>
      <c r="L73" s="4">
        <v>29031.68</v>
      </c>
      <c r="M73" s="6">
        <f t="shared" si="41"/>
        <v>89.010546970811873</v>
      </c>
      <c r="N73" s="6">
        <f t="shared" si="42"/>
        <v>89.010546970811873</v>
      </c>
      <c r="O73" s="5">
        <f t="shared" si="38"/>
        <v>37.450000000000728</v>
      </c>
      <c r="P73" s="39">
        <v>28994.23</v>
      </c>
      <c r="Q73" s="44"/>
      <c r="R73" s="44"/>
      <c r="S73" s="44"/>
      <c r="T73" s="44"/>
      <c r="U73" s="44"/>
      <c r="V73" s="44"/>
      <c r="W73" s="44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  <c r="II73" s="36"/>
      <c r="IJ73" s="36"/>
      <c r="IK73" s="36"/>
      <c r="IL73" s="36"/>
      <c r="IM73" s="36"/>
      <c r="IN73" s="36"/>
    </row>
    <row r="74" spans="1:248" s="37" customFormat="1" ht="15" customHeight="1" x14ac:dyDescent="0.25">
      <c r="A74" s="46"/>
      <c r="B74" s="46" t="s">
        <v>87</v>
      </c>
      <c r="C74" s="40">
        <v>0</v>
      </c>
      <c r="D74" s="39">
        <v>386</v>
      </c>
      <c r="E74" s="39">
        <v>0</v>
      </c>
      <c r="F74" s="39">
        <v>0</v>
      </c>
      <c r="G74" s="40">
        <v>386</v>
      </c>
      <c r="H74" s="4">
        <v>386</v>
      </c>
      <c r="I74" s="5">
        <v>108.1</v>
      </c>
      <c r="J74" s="6">
        <f t="shared" si="39"/>
        <v>28.005181347150259</v>
      </c>
      <c r="K74" s="6">
        <f t="shared" si="40"/>
        <v>28.005181347150259</v>
      </c>
      <c r="L74" s="4">
        <v>108.1</v>
      </c>
      <c r="M74" s="6">
        <f t="shared" si="41"/>
        <v>28.005181347150259</v>
      </c>
      <c r="N74" s="6">
        <f t="shared" si="42"/>
        <v>28.005181347150259</v>
      </c>
      <c r="O74" s="5">
        <f t="shared" si="38"/>
        <v>0</v>
      </c>
      <c r="P74" s="39">
        <v>108.1</v>
      </c>
      <c r="Q74" s="44"/>
      <c r="R74" s="44"/>
      <c r="S74" s="44"/>
      <c r="T74" s="44"/>
      <c r="U74" s="44"/>
      <c r="V74" s="44"/>
      <c r="W74" s="44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  <c r="II74" s="36"/>
      <c r="IJ74" s="36"/>
      <c r="IK74" s="36"/>
      <c r="IL74" s="36"/>
      <c r="IM74" s="36"/>
      <c r="IN74" s="36"/>
    </row>
    <row r="75" spans="1:248" s="36" customFormat="1" ht="15" customHeight="1" x14ac:dyDescent="0.25">
      <c r="A75" s="46"/>
      <c r="B75" s="46" t="s">
        <v>63</v>
      </c>
      <c r="C75" s="40">
        <v>7000</v>
      </c>
      <c r="D75" s="40">
        <v>-768</v>
      </c>
      <c r="E75" s="39">
        <v>0</v>
      </c>
      <c r="F75" s="39">
        <v>824</v>
      </c>
      <c r="G75" s="40">
        <v>6232</v>
      </c>
      <c r="H75" s="4">
        <v>5144</v>
      </c>
      <c r="I75" s="5">
        <v>37.44</v>
      </c>
      <c r="J75" s="6">
        <f t="shared" si="39"/>
        <v>0.60077021822849808</v>
      </c>
      <c r="K75" s="6">
        <f t="shared" si="40"/>
        <v>0.72783825816485215</v>
      </c>
      <c r="L75" s="4">
        <v>0</v>
      </c>
      <c r="M75" s="6">
        <f t="shared" si="41"/>
        <v>0</v>
      </c>
      <c r="N75" s="6">
        <f t="shared" si="42"/>
        <v>0</v>
      </c>
      <c r="O75" s="5">
        <f t="shared" si="38"/>
        <v>0</v>
      </c>
      <c r="P75" s="39">
        <v>0</v>
      </c>
      <c r="Q75" s="44"/>
      <c r="R75" s="44"/>
      <c r="S75" s="44"/>
      <c r="T75" s="44"/>
      <c r="U75" s="44"/>
      <c r="V75" s="44"/>
      <c r="W75" s="44"/>
    </row>
    <row r="76" spans="1:248" s="2" customFormat="1" ht="15" customHeight="1" x14ac:dyDescent="0.25">
      <c r="A76" s="29"/>
      <c r="B76" s="29" t="s">
        <v>110</v>
      </c>
      <c r="C76" s="7">
        <v>12900</v>
      </c>
      <c r="D76" s="8">
        <v>8851</v>
      </c>
      <c r="E76" s="8">
        <v>0</v>
      </c>
      <c r="F76" s="8">
        <v>3596</v>
      </c>
      <c r="G76" s="7">
        <v>21751</v>
      </c>
      <c r="H76" s="4">
        <v>21751</v>
      </c>
      <c r="I76" s="9">
        <v>12824.43</v>
      </c>
      <c r="J76" s="10">
        <f>SUM(I76/G76*100)</f>
        <v>58.960185738586738</v>
      </c>
      <c r="K76" s="10">
        <f>SUM(I76/H76*100)</f>
        <v>58.960185738586738</v>
      </c>
      <c r="L76" s="4">
        <v>3970.73</v>
      </c>
      <c r="M76" s="10">
        <f>SUM(L76/G76*100)</f>
        <v>18.255390556756012</v>
      </c>
      <c r="N76" s="10">
        <f>SUM(L76/H76*100)</f>
        <v>18.255390556756012</v>
      </c>
      <c r="O76" s="8">
        <v>3038.28</v>
      </c>
      <c r="P76" s="8">
        <v>932.45</v>
      </c>
      <c r="Q76" s="1"/>
      <c r="R76" s="1"/>
      <c r="S76" s="1"/>
      <c r="T76" s="1"/>
      <c r="U76" s="1"/>
      <c r="V76" s="1"/>
      <c r="W76" s="1"/>
    </row>
    <row r="77" spans="1:248" s="2" customFormat="1" ht="15" customHeight="1" x14ac:dyDescent="0.25">
      <c r="A77" s="29"/>
      <c r="B77" s="29" t="s">
        <v>40</v>
      </c>
      <c r="C77" s="8">
        <v>0</v>
      </c>
      <c r="D77" s="7">
        <v>785</v>
      </c>
      <c r="E77" s="8">
        <v>0</v>
      </c>
      <c r="F77" s="8">
        <v>0</v>
      </c>
      <c r="G77" s="7">
        <v>785</v>
      </c>
      <c r="H77" s="4">
        <v>785</v>
      </c>
      <c r="I77" s="9">
        <v>775</v>
      </c>
      <c r="J77" s="10">
        <f t="shared" ref="J77:J84" si="43">SUM(I77/G77*100)</f>
        <v>98.726114649681534</v>
      </c>
      <c r="K77" s="10">
        <f t="shared" ref="K77:K84" si="44">SUM(I77/H77*100)</f>
        <v>98.726114649681534</v>
      </c>
      <c r="L77" s="4">
        <v>775</v>
      </c>
      <c r="M77" s="10">
        <f t="shared" ref="M77:M84" si="45">SUM(L77/G77*100)</f>
        <v>98.726114649681534</v>
      </c>
      <c r="N77" s="10">
        <f t="shared" ref="N77:N84" si="46">SUM(L77/H77*100)</f>
        <v>98.726114649681534</v>
      </c>
      <c r="O77" s="8">
        <f t="shared" ref="O77:O84" si="47">L77-P77</f>
        <v>0</v>
      </c>
      <c r="P77" s="8">
        <v>775</v>
      </c>
      <c r="Q77" s="1"/>
      <c r="R77" s="1"/>
      <c r="S77" s="1"/>
      <c r="T77" s="1"/>
      <c r="U77" s="1"/>
      <c r="V77" s="1"/>
      <c r="W77" s="1"/>
    </row>
    <row r="78" spans="1:248" s="36" customFormat="1" ht="15" customHeight="1" x14ac:dyDescent="0.25">
      <c r="A78" s="48"/>
      <c r="B78" s="29" t="s">
        <v>44</v>
      </c>
      <c r="C78" s="8">
        <v>0</v>
      </c>
      <c r="D78" s="7">
        <v>560</v>
      </c>
      <c r="E78" s="8">
        <v>0</v>
      </c>
      <c r="F78" s="8">
        <v>0</v>
      </c>
      <c r="G78" s="7">
        <v>560</v>
      </c>
      <c r="H78" s="4">
        <v>560</v>
      </c>
      <c r="I78" s="9">
        <v>559.67999999999995</v>
      </c>
      <c r="J78" s="10">
        <f t="shared" si="43"/>
        <v>99.942857142857136</v>
      </c>
      <c r="K78" s="10">
        <f t="shared" si="44"/>
        <v>99.942857142857136</v>
      </c>
      <c r="L78" s="4">
        <v>559.67999999999995</v>
      </c>
      <c r="M78" s="10">
        <f t="shared" si="45"/>
        <v>99.942857142857136</v>
      </c>
      <c r="N78" s="10">
        <f t="shared" si="46"/>
        <v>99.942857142857136</v>
      </c>
      <c r="O78" s="8">
        <f t="shared" si="47"/>
        <v>524.67999999999995</v>
      </c>
      <c r="P78" s="8">
        <v>35</v>
      </c>
      <c r="Q78" s="44"/>
      <c r="R78" s="44"/>
      <c r="S78" s="44"/>
      <c r="T78" s="44"/>
      <c r="U78" s="44"/>
      <c r="V78" s="44"/>
      <c r="W78" s="44"/>
    </row>
    <row r="79" spans="1:248" s="36" customFormat="1" ht="15" customHeight="1" x14ac:dyDescent="0.25">
      <c r="A79" s="48"/>
      <c r="B79" s="29" t="s">
        <v>115</v>
      </c>
      <c r="C79" s="8">
        <v>0</v>
      </c>
      <c r="D79" s="7">
        <v>500</v>
      </c>
      <c r="E79" s="8">
        <v>0</v>
      </c>
      <c r="F79" s="8">
        <v>0</v>
      </c>
      <c r="G79" s="7">
        <v>500</v>
      </c>
      <c r="H79" s="4">
        <v>500</v>
      </c>
      <c r="I79" s="9">
        <v>229.5</v>
      </c>
      <c r="J79" s="10">
        <f>SUM(I79/G79*100)</f>
        <v>45.9</v>
      </c>
      <c r="K79" s="10">
        <f>SUM(I79/H79*100)</f>
        <v>45.9</v>
      </c>
      <c r="L79" s="4">
        <v>0</v>
      </c>
      <c r="M79" s="10">
        <f t="shared" si="45"/>
        <v>0</v>
      </c>
      <c r="N79" s="10">
        <f t="shared" si="46"/>
        <v>0</v>
      </c>
      <c r="O79" s="8">
        <f t="shared" si="47"/>
        <v>0</v>
      </c>
      <c r="P79" s="8">
        <v>0</v>
      </c>
      <c r="Q79" s="44"/>
      <c r="R79" s="44"/>
      <c r="S79" s="44"/>
      <c r="T79" s="44"/>
      <c r="U79" s="44"/>
      <c r="V79" s="44"/>
      <c r="W79" s="44"/>
    </row>
    <row r="80" spans="1:248" s="36" customFormat="1" ht="15" customHeight="1" x14ac:dyDescent="0.25">
      <c r="A80" s="48"/>
      <c r="B80" s="29" t="s">
        <v>127</v>
      </c>
      <c r="C80" s="8">
        <v>0</v>
      </c>
      <c r="D80" s="7">
        <v>1700</v>
      </c>
      <c r="E80" s="8">
        <v>0</v>
      </c>
      <c r="F80" s="8">
        <v>0</v>
      </c>
      <c r="G80" s="7">
        <v>1700</v>
      </c>
      <c r="H80" s="4">
        <v>1700</v>
      </c>
      <c r="I80" s="9">
        <v>1699.06</v>
      </c>
      <c r="J80" s="10">
        <f>SUM(I80/G80*100)</f>
        <v>99.944705882352935</v>
      </c>
      <c r="K80" s="10">
        <f>SUM(I80/H80*100)</f>
        <v>99.944705882352935</v>
      </c>
      <c r="L80" s="4">
        <v>1699.05</v>
      </c>
      <c r="M80" s="10">
        <f t="shared" si="45"/>
        <v>99.944117647058818</v>
      </c>
      <c r="N80" s="10">
        <f t="shared" si="46"/>
        <v>99.944117647058818</v>
      </c>
      <c r="O80" s="8">
        <f t="shared" si="47"/>
        <v>1699.05</v>
      </c>
      <c r="P80" s="8">
        <v>0</v>
      </c>
      <c r="Q80" s="44"/>
      <c r="R80" s="44"/>
      <c r="S80" s="44"/>
      <c r="T80" s="44"/>
      <c r="U80" s="44"/>
      <c r="V80" s="44"/>
      <c r="W80" s="44"/>
    </row>
    <row r="81" spans="1:23" s="36" customFormat="1" ht="15" customHeight="1" x14ac:dyDescent="0.25">
      <c r="A81" s="48"/>
      <c r="B81" s="29" t="s">
        <v>84</v>
      </c>
      <c r="C81" s="8">
        <v>0</v>
      </c>
      <c r="D81" s="7">
        <v>1081</v>
      </c>
      <c r="E81" s="8">
        <v>0</v>
      </c>
      <c r="F81" s="8">
        <v>0</v>
      </c>
      <c r="G81" s="7">
        <v>1081</v>
      </c>
      <c r="H81" s="4">
        <v>1081</v>
      </c>
      <c r="I81" s="9">
        <v>718.67</v>
      </c>
      <c r="J81" s="10">
        <f t="shared" si="43"/>
        <v>66.481961147086039</v>
      </c>
      <c r="K81" s="10">
        <f t="shared" si="44"/>
        <v>66.481961147086039</v>
      </c>
      <c r="L81" s="4">
        <v>538.04999999999995</v>
      </c>
      <c r="M81" s="10">
        <f t="shared" si="45"/>
        <v>49.773358001850134</v>
      </c>
      <c r="N81" s="10">
        <f t="shared" si="46"/>
        <v>49.773358001850134</v>
      </c>
      <c r="O81" s="8">
        <f t="shared" si="47"/>
        <v>500.35999999999996</v>
      </c>
      <c r="P81" s="8">
        <v>37.69</v>
      </c>
      <c r="Q81" s="44"/>
      <c r="R81" s="44"/>
      <c r="S81" s="44"/>
      <c r="T81" s="44"/>
      <c r="U81" s="44"/>
      <c r="V81" s="44"/>
      <c r="W81" s="44"/>
    </row>
    <row r="82" spans="1:23" s="36" customFormat="1" ht="15" customHeight="1" x14ac:dyDescent="0.25">
      <c r="A82" s="48"/>
      <c r="B82" s="29" t="s">
        <v>57</v>
      </c>
      <c r="C82" s="8">
        <v>0</v>
      </c>
      <c r="D82" s="7">
        <v>515</v>
      </c>
      <c r="E82" s="8">
        <v>0</v>
      </c>
      <c r="F82" s="8">
        <v>0</v>
      </c>
      <c r="G82" s="7">
        <v>515</v>
      </c>
      <c r="H82" s="4">
        <v>515</v>
      </c>
      <c r="I82" s="9">
        <v>42.13</v>
      </c>
      <c r="J82" s="10">
        <f t="shared" si="43"/>
        <v>8.1805825242718448</v>
      </c>
      <c r="K82" s="10">
        <f t="shared" si="44"/>
        <v>8.1805825242718448</v>
      </c>
      <c r="L82" s="4">
        <v>37.86</v>
      </c>
      <c r="M82" s="10">
        <f t="shared" si="45"/>
        <v>7.3514563106796116</v>
      </c>
      <c r="N82" s="10">
        <f t="shared" si="46"/>
        <v>7.3514563106796116</v>
      </c>
      <c r="O82" s="8">
        <f t="shared" si="47"/>
        <v>16.47</v>
      </c>
      <c r="P82" s="8">
        <v>21.39</v>
      </c>
      <c r="Q82" s="44"/>
      <c r="R82" s="44"/>
      <c r="S82" s="44"/>
      <c r="T82" s="44"/>
      <c r="U82" s="44"/>
      <c r="V82" s="44"/>
      <c r="W82" s="44"/>
    </row>
    <row r="83" spans="1:23" s="36" customFormat="1" ht="15" customHeight="1" x14ac:dyDescent="0.25">
      <c r="A83" s="48"/>
      <c r="B83" s="29" t="s">
        <v>64</v>
      </c>
      <c r="C83" s="8">
        <v>0</v>
      </c>
      <c r="D83" s="7">
        <v>332</v>
      </c>
      <c r="E83" s="8">
        <v>0</v>
      </c>
      <c r="F83" s="8">
        <v>0</v>
      </c>
      <c r="G83" s="7">
        <v>332</v>
      </c>
      <c r="H83" s="4">
        <v>332</v>
      </c>
      <c r="I83" s="9">
        <v>331.7</v>
      </c>
      <c r="J83" s="10">
        <f t="shared" si="43"/>
        <v>99.909638554216855</v>
      </c>
      <c r="K83" s="10">
        <f t="shared" si="44"/>
        <v>99.909638554216855</v>
      </c>
      <c r="L83" s="4">
        <v>331.7</v>
      </c>
      <c r="M83" s="10">
        <f t="shared" si="45"/>
        <v>99.909638554216855</v>
      </c>
      <c r="N83" s="10">
        <f t="shared" si="46"/>
        <v>99.909638554216855</v>
      </c>
      <c r="O83" s="8">
        <f t="shared" si="47"/>
        <v>0</v>
      </c>
      <c r="P83" s="8">
        <v>331.7</v>
      </c>
      <c r="Q83" s="44"/>
      <c r="R83" s="44"/>
      <c r="S83" s="44"/>
      <c r="T83" s="44"/>
      <c r="U83" s="44"/>
      <c r="V83" s="44"/>
      <c r="W83" s="44"/>
    </row>
    <row r="84" spans="1:23" s="36" customFormat="1" ht="15" customHeight="1" x14ac:dyDescent="0.25">
      <c r="A84" s="48"/>
      <c r="B84" s="29" t="s">
        <v>110</v>
      </c>
      <c r="C84" s="8">
        <v>0</v>
      </c>
      <c r="D84" s="7">
        <v>782</v>
      </c>
      <c r="E84" s="8">
        <v>0</v>
      </c>
      <c r="F84" s="8">
        <v>0</v>
      </c>
      <c r="G84" s="7">
        <v>782</v>
      </c>
      <c r="H84" s="4">
        <v>782</v>
      </c>
      <c r="I84" s="9">
        <v>781.39</v>
      </c>
      <c r="J84" s="10">
        <f t="shared" si="43"/>
        <v>99.921994884910475</v>
      </c>
      <c r="K84" s="10">
        <f t="shared" si="44"/>
        <v>99.921994884910475</v>
      </c>
      <c r="L84" s="4">
        <v>781.39</v>
      </c>
      <c r="M84" s="10">
        <f t="shared" si="45"/>
        <v>99.921994884910475</v>
      </c>
      <c r="N84" s="10">
        <f t="shared" si="46"/>
        <v>99.921994884910475</v>
      </c>
      <c r="O84" s="8">
        <f t="shared" si="47"/>
        <v>781.39</v>
      </c>
      <c r="P84" s="8">
        <v>0</v>
      </c>
      <c r="Q84" s="44"/>
      <c r="R84" s="44"/>
      <c r="S84" s="44"/>
      <c r="T84" s="44"/>
      <c r="U84" s="44"/>
      <c r="V84" s="44"/>
      <c r="W84" s="44"/>
    </row>
    <row r="85" spans="1:23" s="36" customFormat="1" ht="15" customHeight="1" x14ac:dyDescent="0.25">
      <c r="A85" s="48"/>
      <c r="B85" s="29" t="s">
        <v>111</v>
      </c>
      <c r="C85" s="8">
        <v>0</v>
      </c>
      <c r="D85" s="7">
        <v>2937</v>
      </c>
      <c r="E85" s="8">
        <v>0</v>
      </c>
      <c r="F85" s="8">
        <v>0</v>
      </c>
      <c r="G85" s="7">
        <v>2937</v>
      </c>
      <c r="H85" s="4">
        <v>2937</v>
      </c>
      <c r="I85" s="9">
        <v>2936.18</v>
      </c>
      <c r="J85" s="10">
        <f t="shared" ref="J85:J106" si="48">SUM(I85/G85*100)</f>
        <v>99.972080354102815</v>
      </c>
      <c r="K85" s="10">
        <f>SUM(I85/H85*100)</f>
        <v>99.972080354102815</v>
      </c>
      <c r="L85" s="4">
        <v>175.58</v>
      </c>
      <c r="M85" s="10">
        <f t="shared" ref="M85:M105" si="49">SUM(L85/G85*100)</f>
        <v>5.9782090568607424</v>
      </c>
      <c r="N85" s="10">
        <f>SUM(L85/H85*100)</f>
        <v>5.9782090568607424</v>
      </c>
      <c r="O85" s="8">
        <f t="shared" ref="O85:O113" si="50">L85-P85</f>
        <v>0</v>
      </c>
      <c r="P85" s="8">
        <v>175.58</v>
      </c>
      <c r="Q85" s="44"/>
      <c r="R85" s="44"/>
      <c r="S85" s="44"/>
      <c r="T85" s="44"/>
      <c r="U85" s="44"/>
      <c r="V85" s="44"/>
      <c r="W85" s="44"/>
    </row>
    <row r="86" spans="1:23" s="36" customFormat="1" ht="15" customHeight="1" x14ac:dyDescent="0.25">
      <c r="A86" s="48"/>
      <c r="B86" s="29" t="s">
        <v>128</v>
      </c>
      <c r="C86" s="8">
        <v>0</v>
      </c>
      <c r="D86" s="7">
        <v>873</v>
      </c>
      <c r="E86" s="8">
        <v>0</v>
      </c>
      <c r="F86" s="8">
        <v>0</v>
      </c>
      <c r="G86" s="7">
        <v>873</v>
      </c>
      <c r="H86" s="4">
        <v>873</v>
      </c>
      <c r="I86" s="9">
        <v>872.05</v>
      </c>
      <c r="J86" s="10">
        <f t="shared" si="48"/>
        <v>99.891179839633438</v>
      </c>
      <c r="K86" s="10">
        <f>SUM(I86/H86*100)</f>
        <v>99.891179839633438</v>
      </c>
      <c r="L86" s="4">
        <v>872.05</v>
      </c>
      <c r="M86" s="10">
        <f t="shared" si="49"/>
        <v>99.891179839633438</v>
      </c>
      <c r="N86" s="10">
        <f>SUM(L86/H86*100)</f>
        <v>99.891179839633438</v>
      </c>
      <c r="O86" s="8">
        <f t="shared" si="50"/>
        <v>872.05</v>
      </c>
      <c r="P86" s="8">
        <v>0</v>
      </c>
      <c r="Q86" s="44"/>
      <c r="R86" s="44"/>
      <c r="S86" s="44"/>
      <c r="T86" s="44"/>
      <c r="U86" s="44"/>
      <c r="V86" s="44"/>
      <c r="W86" s="44"/>
    </row>
    <row r="87" spans="1:23" s="36" customFormat="1" ht="15" customHeight="1" x14ac:dyDescent="0.25">
      <c r="A87" s="48"/>
      <c r="B87" s="29" t="s">
        <v>66</v>
      </c>
      <c r="C87" s="8">
        <v>0</v>
      </c>
      <c r="D87" s="7">
        <v>2991</v>
      </c>
      <c r="E87" s="8">
        <v>0</v>
      </c>
      <c r="F87" s="8">
        <v>0</v>
      </c>
      <c r="G87" s="7">
        <v>2991</v>
      </c>
      <c r="H87" s="4">
        <v>2991</v>
      </c>
      <c r="I87" s="9">
        <v>1461.09</v>
      </c>
      <c r="J87" s="10">
        <f t="shared" si="48"/>
        <v>48.849548645937816</v>
      </c>
      <c r="K87" s="10">
        <f>SUM(I87/H87*100)</f>
        <v>48.849548645937816</v>
      </c>
      <c r="L87" s="4">
        <v>1461.09</v>
      </c>
      <c r="M87" s="10">
        <f t="shared" si="49"/>
        <v>48.849548645937816</v>
      </c>
      <c r="N87" s="10">
        <f>SUM(L87/H87*100)</f>
        <v>48.849548645937816</v>
      </c>
      <c r="O87" s="8">
        <f t="shared" si="50"/>
        <v>1461.09</v>
      </c>
      <c r="P87" s="8">
        <v>0</v>
      </c>
      <c r="Q87" s="44"/>
      <c r="R87" s="44"/>
      <c r="S87" s="44"/>
      <c r="T87" s="44"/>
      <c r="U87" s="44"/>
      <c r="V87" s="44"/>
      <c r="W87" s="44"/>
    </row>
    <row r="88" spans="1:23" s="36" customFormat="1" ht="15" customHeight="1" x14ac:dyDescent="0.25">
      <c r="A88" s="46"/>
      <c r="B88" s="46" t="s">
        <v>67</v>
      </c>
      <c r="C88" s="40">
        <v>10000</v>
      </c>
      <c r="D88" s="39">
        <v>-7272</v>
      </c>
      <c r="E88" s="39">
        <v>0</v>
      </c>
      <c r="F88" s="39">
        <v>0</v>
      </c>
      <c r="G88" s="40">
        <v>2728</v>
      </c>
      <c r="H88" s="4">
        <v>0</v>
      </c>
      <c r="I88" s="5">
        <v>0</v>
      </c>
      <c r="J88" s="6">
        <f t="shared" si="48"/>
        <v>0</v>
      </c>
      <c r="K88" s="6">
        <v>0</v>
      </c>
      <c r="L88" s="4">
        <v>0</v>
      </c>
      <c r="M88" s="6">
        <f t="shared" si="49"/>
        <v>0</v>
      </c>
      <c r="N88" s="6">
        <v>0</v>
      </c>
      <c r="O88" s="5">
        <f t="shared" si="50"/>
        <v>0</v>
      </c>
      <c r="P88" s="39">
        <v>0</v>
      </c>
      <c r="Q88" s="44"/>
      <c r="R88" s="44"/>
      <c r="S88" s="44"/>
      <c r="T88" s="44"/>
      <c r="U88" s="44"/>
      <c r="V88" s="44"/>
      <c r="W88" s="44"/>
    </row>
    <row r="89" spans="1:23" s="36" customFormat="1" ht="15" customHeight="1" x14ac:dyDescent="0.25">
      <c r="A89" s="46"/>
      <c r="B89" s="46" t="s">
        <v>68</v>
      </c>
      <c r="C89" s="40">
        <v>363100</v>
      </c>
      <c r="D89" s="39">
        <v>-49159</v>
      </c>
      <c r="E89" s="39">
        <v>0</v>
      </c>
      <c r="F89" s="39">
        <v>0</v>
      </c>
      <c r="G89" s="40">
        <v>313941</v>
      </c>
      <c r="H89" s="4">
        <v>313941</v>
      </c>
      <c r="I89" s="5">
        <v>254018</v>
      </c>
      <c r="J89" s="6">
        <f t="shared" si="48"/>
        <v>80.912655562669428</v>
      </c>
      <c r="K89" s="6">
        <v>0</v>
      </c>
      <c r="L89" s="4">
        <v>254018</v>
      </c>
      <c r="M89" s="6">
        <f t="shared" si="49"/>
        <v>80.912655562669428</v>
      </c>
      <c r="N89" s="6">
        <v>0</v>
      </c>
      <c r="O89" s="39">
        <f t="shared" si="50"/>
        <v>0</v>
      </c>
      <c r="P89" s="39">
        <v>254018</v>
      </c>
      <c r="Q89" s="44"/>
      <c r="R89" s="44"/>
      <c r="S89" s="44"/>
      <c r="T89" s="44"/>
      <c r="U89" s="44"/>
      <c r="V89" s="44"/>
      <c r="W89" s="44"/>
    </row>
    <row r="90" spans="1:23" s="36" customFormat="1" ht="15" customHeight="1" x14ac:dyDescent="0.25">
      <c r="A90" s="46"/>
      <c r="B90" s="46" t="s">
        <v>69</v>
      </c>
      <c r="C90" s="40">
        <v>5000</v>
      </c>
      <c r="D90" s="39">
        <v>0</v>
      </c>
      <c r="E90" s="39">
        <v>0</v>
      </c>
      <c r="F90" s="39">
        <v>0</v>
      </c>
      <c r="G90" s="40">
        <v>5000</v>
      </c>
      <c r="H90" s="4">
        <v>4000</v>
      </c>
      <c r="I90" s="5">
        <v>0</v>
      </c>
      <c r="J90" s="6">
        <f t="shared" si="48"/>
        <v>0</v>
      </c>
      <c r="K90" s="6">
        <f t="shared" ref="K90:K101" si="51">SUM(I90/H90*100)</f>
        <v>0</v>
      </c>
      <c r="L90" s="4">
        <v>0</v>
      </c>
      <c r="M90" s="6">
        <f t="shared" si="49"/>
        <v>0</v>
      </c>
      <c r="N90" s="6">
        <f t="shared" ref="N90:N95" si="52">SUM(L90/H90*100)</f>
        <v>0</v>
      </c>
      <c r="O90" s="39">
        <f t="shared" si="50"/>
        <v>0</v>
      </c>
      <c r="P90" s="39">
        <v>0</v>
      </c>
      <c r="Q90" s="44"/>
      <c r="R90" s="44"/>
      <c r="S90" s="44"/>
      <c r="T90" s="44"/>
      <c r="U90" s="44"/>
      <c r="V90" s="44"/>
      <c r="W90" s="44"/>
    </row>
    <row r="91" spans="1:23" s="2" customFormat="1" ht="15" customHeight="1" x14ac:dyDescent="0.25">
      <c r="A91" s="29"/>
      <c r="B91" s="29" t="s">
        <v>70</v>
      </c>
      <c r="C91" s="7">
        <v>46526000</v>
      </c>
      <c r="D91" s="8">
        <v>0</v>
      </c>
      <c r="E91" s="8">
        <v>0</v>
      </c>
      <c r="F91" s="8">
        <v>0</v>
      </c>
      <c r="G91" s="7">
        <v>46526000</v>
      </c>
      <c r="H91" s="4">
        <v>34894494</v>
      </c>
      <c r="I91" s="9">
        <v>14231498</v>
      </c>
      <c r="J91" s="10">
        <f t="shared" si="48"/>
        <v>30.588268924902206</v>
      </c>
      <c r="K91" s="10">
        <f t="shared" si="51"/>
        <v>40.784365579280212</v>
      </c>
      <c r="L91" s="4">
        <v>14231498</v>
      </c>
      <c r="M91" s="10">
        <f t="shared" si="49"/>
        <v>30.588268924902206</v>
      </c>
      <c r="N91" s="10">
        <f t="shared" si="52"/>
        <v>40.784365579280212</v>
      </c>
      <c r="O91" s="8">
        <f t="shared" si="50"/>
        <v>0</v>
      </c>
      <c r="P91" s="8">
        <v>14231498</v>
      </c>
    </row>
    <row r="92" spans="1:23" s="36" customFormat="1" ht="15" customHeight="1" x14ac:dyDescent="0.25">
      <c r="A92" s="48"/>
      <c r="B92" s="29" t="s">
        <v>71</v>
      </c>
      <c r="C92" s="7">
        <v>4000</v>
      </c>
      <c r="D92" s="8">
        <v>0</v>
      </c>
      <c r="E92" s="8">
        <v>0</v>
      </c>
      <c r="F92" s="8">
        <v>0</v>
      </c>
      <c r="G92" s="7">
        <v>4000</v>
      </c>
      <c r="H92" s="4">
        <v>2920</v>
      </c>
      <c r="I92" s="9">
        <v>1800</v>
      </c>
      <c r="J92" s="10">
        <f t="shared" si="48"/>
        <v>45</v>
      </c>
      <c r="K92" s="10">
        <f t="shared" si="51"/>
        <v>61.643835616438359</v>
      </c>
      <c r="L92" s="4">
        <v>1800</v>
      </c>
      <c r="M92" s="10">
        <f t="shared" si="49"/>
        <v>45</v>
      </c>
      <c r="N92" s="10">
        <f t="shared" si="52"/>
        <v>61.643835616438359</v>
      </c>
      <c r="O92" s="8">
        <f t="shared" si="50"/>
        <v>0</v>
      </c>
      <c r="P92" s="8">
        <v>1800</v>
      </c>
    </row>
    <row r="93" spans="1:23" s="36" customFormat="1" ht="15" customHeight="1" x14ac:dyDescent="0.25">
      <c r="A93" s="45"/>
      <c r="B93" s="46" t="s">
        <v>72</v>
      </c>
      <c r="C93" s="7">
        <v>16000</v>
      </c>
      <c r="D93" s="8">
        <v>0</v>
      </c>
      <c r="E93" s="8">
        <v>0</v>
      </c>
      <c r="F93" s="8">
        <v>4368</v>
      </c>
      <c r="G93" s="7">
        <v>16000</v>
      </c>
      <c r="H93" s="4">
        <v>16000</v>
      </c>
      <c r="I93" s="9">
        <v>11334.75</v>
      </c>
      <c r="J93" s="10">
        <f t="shared" si="48"/>
        <v>70.842187499999994</v>
      </c>
      <c r="K93" s="10">
        <f t="shared" si="51"/>
        <v>70.842187499999994</v>
      </c>
      <c r="L93" s="4">
        <v>11334.75</v>
      </c>
      <c r="M93" s="10">
        <f t="shared" si="49"/>
        <v>70.842187499999994</v>
      </c>
      <c r="N93" s="10">
        <f t="shared" si="52"/>
        <v>70.842187499999994</v>
      </c>
      <c r="O93" s="8">
        <f t="shared" si="50"/>
        <v>11334.75</v>
      </c>
      <c r="P93" s="8">
        <v>0</v>
      </c>
    </row>
    <row r="94" spans="1:23" s="36" customFormat="1" ht="15" customHeight="1" x14ac:dyDescent="0.25">
      <c r="A94" s="45"/>
      <c r="B94" s="46" t="s">
        <v>129</v>
      </c>
      <c r="C94" s="7">
        <v>0</v>
      </c>
      <c r="D94" s="8">
        <v>11574</v>
      </c>
      <c r="E94" s="8">
        <v>0</v>
      </c>
      <c r="F94" s="8">
        <v>0</v>
      </c>
      <c r="G94" s="7">
        <v>11574</v>
      </c>
      <c r="H94" s="4">
        <v>11574</v>
      </c>
      <c r="I94" s="9">
        <v>11574</v>
      </c>
      <c r="J94" s="10">
        <f t="shared" si="48"/>
        <v>100</v>
      </c>
      <c r="K94" s="10">
        <f t="shared" si="51"/>
        <v>100</v>
      </c>
      <c r="L94" s="4">
        <v>11574</v>
      </c>
      <c r="M94" s="10">
        <f t="shared" si="49"/>
        <v>100</v>
      </c>
      <c r="N94" s="10">
        <f t="shared" si="52"/>
        <v>100</v>
      </c>
      <c r="O94" s="8">
        <f t="shared" si="50"/>
        <v>0</v>
      </c>
      <c r="P94" s="8">
        <v>11574</v>
      </c>
    </row>
    <row r="95" spans="1:23" s="36" customFormat="1" ht="15" customHeight="1" x14ac:dyDescent="0.25">
      <c r="A95" s="45"/>
      <c r="B95" s="46" t="s">
        <v>73</v>
      </c>
      <c r="C95" s="40">
        <v>252000</v>
      </c>
      <c r="D95" s="39">
        <v>0</v>
      </c>
      <c r="E95" s="39">
        <v>0</v>
      </c>
      <c r="F95" s="39">
        <v>1800</v>
      </c>
      <c r="G95" s="40">
        <v>252000</v>
      </c>
      <c r="H95" s="3">
        <v>190800</v>
      </c>
      <c r="I95" s="42">
        <v>151400.01999999999</v>
      </c>
      <c r="J95" s="6">
        <f t="shared" si="48"/>
        <v>60.079373015873017</v>
      </c>
      <c r="K95" s="6">
        <f t="shared" si="51"/>
        <v>79.35011530398323</v>
      </c>
      <c r="L95" s="39">
        <v>151400.01999999999</v>
      </c>
      <c r="M95" s="41">
        <f t="shared" si="49"/>
        <v>60.079373015873017</v>
      </c>
      <c r="N95" s="41">
        <f t="shared" si="52"/>
        <v>79.35011530398323</v>
      </c>
      <c r="O95" s="4">
        <f t="shared" si="50"/>
        <v>3344.8299999999872</v>
      </c>
      <c r="P95" s="39">
        <v>148055.19</v>
      </c>
    </row>
    <row r="96" spans="1:23" s="2" customFormat="1" ht="15" customHeight="1" x14ac:dyDescent="0.25">
      <c r="A96" s="28"/>
      <c r="B96" s="29" t="s">
        <v>113</v>
      </c>
      <c r="C96" s="7">
        <v>10450</v>
      </c>
      <c r="D96" s="8">
        <v>0</v>
      </c>
      <c r="E96" s="8">
        <v>0</v>
      </c>
      <c r="F96" s="8">
        <v>184</v>
      </c>
      <c r="G96" s="7">
        <v>10450</v>
      </c>
      <c r="H96" s="3">
        <v>7148</v>
      </c>
      <c r="I96" s="9">
        <v>4256.33</v>
      </c>
      <c r="J96" s="10">
        <f t="shared" si="48"/>
        <v>40.730430622009564</v>
      </c>
      <c r="K96" s="10">
        <f t="shared" si="51"/>
        <v>59.545747062115275</v>
      </c>
      <c r="L96" s="8">
        <v>4256.33</v>
      </c>
      <c r="M96" s="10">
        <f t="shared" si="49"/>
        <v>40.730430622009564</v>
      </c>
      <c r="N96" s="10">
        <v>0</v>
      </c>
      <c r="O96" s="4">
        <f t="shared" si="50"/>
        <v>812.5</v>
      </c>
      <c r="P96" s="8">
        <v>3443.83</v>
      </c>
    </row>
    <row r="97" spans="1:19" s="36" customFormat="1" ht="15" customHeight="1" x14ac:dyDescent="0.25">
      <c r="A97" s="45"/>
      <c r="B97" s="46" t="s">
        <v>12</v>
      </c>
      <c r="C97" s="11">
        <v>31996</v>
      </c>
      <c r="D97" s="5">
        <v>0</v>
      </c>
      <c r="E97" s="5">
        <v>0</v>
      </c>
      <c r="F97" s="5">
        <v>231</v>
      </c>
      <c r="G97" s="11">
        <v>31996</v>
      </c>
      <c r="H97" s="18">
        <v>24225</v>
      </c>
      <c r="I97" s="15">
        <v>19026.099999999999</v>
      </c>
      <c r="J97" s="19">
        <f t="shared" si="48"/>
        <v>59.463995499437431</v>
      </c>
      <c r="K97" s="19">
        <f t="shared" si="51"/>
        <v>78.539112487100098</v>
      </c>
      <c r="L97" s="15">
        <v>19026.099999999999</v>
      </c>
      <c r="M97" s="6">
        <f t="shared" si="49"/>
        <v>59.463995499437431</v>
      </c>
      <c r="N97" s="6">
        <f>SUM(L97/H97*100)</f>
        <v>78.539112487100098</v>
      </c>
      <c r="O97" s="15">
        <f t="shared" si="50"/>
        <v>87.369999999998981</v>
      </c>
      <c r="P97" s="5">
        <v>18938.73</v>
      </c>
    </row>
    <row r="98" spans="1:19" s="36" customFormat="1" ht="15" customHeight="1" x14ac:dyDescent="0.25">
      <c r="A98" s="45"/>
      <c r="B98" s="46" t="s">
        <v>13</v>
      </c>
      <c r="C98" s="11">
        <v>3781</v>
      </c>
      <c r="D98" s="5">
        <v>0</v>
      </c>
      <c r="E98" s="5">
        <v>0</v>
      </c>
      <c r="F98" s="5">
        <v>27</v>
      </c>
      <c r="G98" s="11">
        <v>3781</v>
      </c>
      <c r="H98" s="18">
        <v>2862</v>
      </c>
      <c r="I98" s="15">
        <v>2270.6999999999998</v>
      </c>
      <c r="J98" s="19">
        <f t="shared" si="48"/>
        <v>60.05554086220576</v>
      </c>
      <c r="K98" s="19">
        <f t="shared" si="51"/>
        <v>79.339622641509436</v>
      </c>
      <c r="L98" s="15">
        <v>2270.6999999999998</v>
      </c>
      <c r="M98" s="6">
        <f t="shared" si="49"/>
        <v>60.05554086220576</v>
      </c>
      <c r="N98" s="6">
        <f>SUM(L98/H98*100)</f>
        <v>79.339622641509436</v>
      </c>
      <c r="O98" s="15">
        <f t="shared" si="50"/>
        <v>0</v>
      </c>
      <c r="P98" s="5">
        <v>2270.6999999999998</v>
      </c>
    </row>
    <row r="99" spans="1:19" s="36" customFormat="1" ht="15" customHeight="1" x14ac:dyDescent="0.25">
      <c r="A99" s="45"/>
      <c r="B99" s="46" t="s">
        <v>14</v>
      </c>
      <c r="C99" s="40">
        <v>3781</v>
      </c>
      <c r="D99" s="39">
        <v>0</v>
      </c>
      <c r="E99" s="39">
        <v>0</v>
      </c>
      <c r="F99" s="39">
        <v>27</v>
      </c>
      <c r="G99" s="40">
        <v>3781</v>
      </c>
      <c r="H99" s="3">
        <v>2862</v>
      </c>
      <c r="I99" s="15">
        <v>1801.44</v>
      </c>
      <c r="J99" s="19">
        <f t="shared" si="48"/>
        <v>47.644538481883103</v>
      </c>
      <c r="K99" s="19">
        <f t="shared" si="51"/>
        <v>62.943396226415096</v>
      </c>
      <c r="L99" s="15">
        <v>1801.44</v>
      </c>
      <c r="M99" s="10">
        <f t="shared" si="49"/>
        <v>47.644538481883103</v>
      </c>
      <c r="N99" s="6">
        <f>SUM(L99/H99*100)</f>
        <v>62.943396226415096</v>
      </c>
      <c r="O99" s="15">
        <f t="shared" si="50"/>
        <v>0</v>
      </c>
      <c r="P99" s="39">
        <v>1801.44</v>
      </c>
    </row>
    <row r="100" spans="1:19" s="36" customFormat="1" ht="15" customHeight="1" x14ac:dyDescent="0.25">
      <c r="A100" s="45"/>
      <c r="B100" s="46" t="s">
        <v>15</v>
      </c>
      <c r="C100" s="40">
        <v>758</v>
      </c>
      <c r="D100" s="39">
        <v>0</v>
      </c>
      <c r="E100" s="39">
        <v>0</v>
      </c>
      <c r="F100" s="39">
        <v>0</v>
      </c>
      <c r="G100" s="40">
        <v>758</v>
      </c>
      <c r="H100" s="3">
        <v>567</v>
      </c>
      <c r="I100" s="15">
        <v>389.46</v>
      </c>
      <c r="J100" s="19">
        <f t="shared" si="48"/>
        <v>51.379947229551448</v>
      </c>
      <c r="K100" s="19">
        <f t="shared" si="51"/>
        <v>68.687830687830683</v>
      </c>
      <c r="L100" s="15">
        <v>389.46</v>
      </c>
      <c r="M100" s="41">
        <f t="shared" si="49"/>
        <v>51.379947229551448</v>
      </c>
      <c r="N100" s="6">
        <f>SUM(L100/H100*100)</f>
        <v>68.687830687830683</v>
      </c>
      <c r="O100" s="15">
        <f t="shared" si="50"/>
        <v>59.25</v>
      </c>
      <c r="P100" s="39">
        <v>330.21</v>
      </c>
      <c r="R100" s="47"/>
      <c r="S100" s="47"/>
    </row>
    <row r="101" spans="1:19" s="36" customFormat="1" ht="15" customHeight="1" x14ac:dyDescent="0.25">
      <c r="A101" s="49"/>
      <c r="B101" s="27" t="s">
        <v>35</v>
      </c>
      <c r="C101" s="7">
        <v>102000</v>
      </c>
      <c r="D101" s="7">
        <v>5907</v>
      </c>
      <c r="E101" s="8">
        <v>0</v>
      </c>
      <c r="F101" s="8">
        <v>0</v>
      </c>
      <c r="G101" s="7">
        <v>107907</v>
      </c>
      <c r="H101" s="3">
        <v>56907</v>
      </c>
      <c r="I101" s="9">
        <v>4815</v>
      </c>
      <c r="J101" s="10">
        <f t="shared" si="48"/>
        <v>4.4621757624621203</v>
      </c>
      <c r="K101" s="10">
        <f t="shared" si="51"/>
        <v>8.4611734935948135</v>
      </c>
      <c r="L101" s="7">
        <v>4815</v>
      </c>
      <c r="M101" s="10">
        <f t="shared" si="49"/>
        <v>4.4621757624621203</v>
      </c>
      <c r="N101" s="10">
        <f>SUM(L101/H101*100)</f>
        <v>8.4611734935948135</v>
      </c>
      <c r="O101" s="4">
        <f t="shared" si="50"/>
        <v>0</v>
      </c>
      <c r="P101" s="8">
        <v>4815</v>
      </c>
    </row>
    <row r="102" spans="1:19" s="36" customFormat="1" ht="15" customHeight="1" x14ac:dyDescent="0.25">
      <c r="A102" s="38" t="s">
        <v>74</v>
      </c>
      <c r="B102" s="2" t="s">
        <v>75</v>
      </c>
      <c r="C102" s="11">
        <v>46843</v>
      </c>
      <c r="D102" s="5">
        <v>-7597</v>
      </c>
      <c r="E102" s="5">
        <v>0</v>
      </c>
      <c r="F102" s="5">
        <v>0</v>
      </c>
      <c r="G102" s="11">
        <v>39246</v>
      </c>
      <c r="H102" s="12">
        <v>39246</v>
      </c>
      <c r="I102" s="5">
        <v>12250</v>
      </c>
      <c r="J102" s="6">
        <f t="shared" si="48"/>
        <v>31.213372063394996</v>
      </c>
      <c r="K102" s="6">
        <v>0</v>
      </c>
      <c r="L102" s="5">
        <v>0</v>
      </c>
      <c r="M102" s="6">
        <f t="shared" si="49"/>
        <v>0</v>
      </c>
      <c r="N102" s="6">
        <v>0</v>
      </c>
      <c r="O102" s="12">
        <f t="shared" si="50"/>
        <v>0</v>
      </c>
      <c r="P102" s="5">
        <v>0</v>
      </c>
    </row>
    <row r="103" spans="1:19" s="36" customFormat="1" ht="15" customHeight="1" x14ac:dyDescent="0.25">
      <c r="A103" s="38"/>
      <c r="B103" s="46" t="s">
        <v>76</v>
      </c>
      <c r="C103" s="40">
        <v>1695046</v>
      </c>
      <c r="D103" s="39">
        <v>-927458</v>
      </c>
      <c r="E103" s="39">
        <v>0</v>
      </c>
      <c r="F103" s="39">
        <v>339011</v>
      </c>
      <c r="G103" s="40">
        <v>767588</v>
      </c>
      <c r="H103" s="4">
        <v>767588</v>
      </c>
      <c r="I103" s="5">
        <v>767588</v>
      </c>
      <c r="J103" s="6">
        <f t="shared" si="48"/>
        <v>100</v>
      </c>
      <c r="K103" s="6">
        <f>SUM(I103/H103*100)</f>
        <v>100</v>
      </c>
      <c r="L103" s="39">
        <v>0</v>
      </c>
      <c r="M103" s="6">
        <f t="shared" si="49"/>
        <v>0</v>
      </c>
      <c r="N103" s="6">
        <f>SUM(L103/H103*100)</f>
        <v>0</v>
      </c>
      <c r="O103" s="12">
        <f t="shared" si="50"/>
        <v>0</v>
      </c>
      <c r="P103" s="5">
        <v>0</v>
      </c>
    </row>
    <row r="104" spans="1:19" s="36" customFormat="1" ht="15" customHeight="1" x14ac:dyDescent="0.25">
      <c r="A104" s="38"/>
      <c r="B104" s="46" t="s">
        <v>139</v>
      </c>
      <c r="C104" s="74">
        <v>0</v>
      </c>
      <c r="D104" s="8">
        <v>880</v>
      </c>
      <c r="E104" s="73"/>
      <c r="F104" s="73"/>
      <c r="G104" s="8">
        <v>880</v>
      </c>
      <c r="H104" s="8">
        <v>880</v>
      </c>
      <c r="I104" s="8">
        <v>0</v>
      </c>
      <c r="J104" s="6">
        <f t="shared" si="48"/>
        <v>0</v>
      </c>
      <c r="K104" s="6">
        <f>SUM(I104/H104*100)</f>
        <v>0</v>
      </c>
      <c r="L104" s="8">
        <v>0</v>
      </c>
      <c r="M104" s="6">
        <f t="shared" si="49"/>
        <v>0</v>
      </c>
      <c r="N104" s="6">
        <f>SUM(L104/H104*100)</f>
        <v>0</v>
      </c>
      <c r="O104" s="12">
        <f t="shared" si="50"/>
        <v>0</v>
      </c>
      <c r="P104" s="12"/>
    </row>
    <row r="105" spans="1:19" s="36" customFormat="1" ht="15" customHeight="1" x14ac:dyDescent="0.25">
      <c r="A105" s="38"/>
      <c r="B105" s="46" t="s">
        <v>105</v>
      </c>
      <c r="C105" s="40">
        <v>0</v>
      </c>
      <c r="D105" s="39">
        <v>927458</v>
      </c>
      <c r="E105" s="39">
        <v>0</v>
      </c>
      <c r="F105" s="39">
        <v>0</v>
      </c>
      <c r="G105" s="40">
        <v>927458</v>
      </c>
      <c r="H105" s="4">
        <v>927458</v>
      </c>
      <c r="I105" s="5">
        <v>927457.6</v>
      </c>
      <c r="J105" s="6">
        <f t="shared" si="48"/>
        <v>99.999956871362357</v>
      </c>
      <c r="K105" s="6">
        <f>SUM(I105/H105*100)</f>
        <v>99.999956871362357</v>
      </c>
      <c r="L105" s="39">
        <v>927457.6</v>
      </c>
      <c r="M105" s="6">
        <f t="shared" si="49"/>
        <v>99.999956871362357</v>
      </c>
      <c r="N105" s="6">
        <f>SUM(L105/H105*100)</f>
        <v>99.999956871362357</v>
      </c>
      <c r="O105" s="12">
        <f t="shared" si="50"/>
        <v>927457.6</v>
      </c>
      <c r="P105" s="5">
        <v>0</v>
      </c>
    </row>
    <row r="106" spans="1:19" s="36" customFormat="1" ht="15" customHeight="1" x14ac:dyDescent="0.25">
      <c r="A106" s="45"/>
      <c r="B106" s="29" t="s">
        <v>42</v>
      </c>
      <c r="C106" s="7">
        <v>12479</v>
      </c>
      <c r="D106" s="7">
        <v>-1677</v>
      </c>
      <c r="E106" s="8">
        <v>0</v>
      </c>
      <c r="F106" s="8">
        <v>1134</v>
      </c>
      <c r="G106" s="7">
        <v>10802</v>
      </c>
      <c r="H106" s="4">
        <v>10552</v>
      </c>
      <c r="I106" s="5">
        <v>10332.950000000001</v>
      </c>
      <c r="J106" s="6">
        <f t="shared" si="48"/>
        <v>95.657748565080553</v>
      </c>
      <c r="K106" s="6">
        <f>SUM(I106/H106*100)</f>
        <v>97.92409021986353</v>
      </c>
      <c r="L106" s="8">
        <v>6881.07</v>
      </c>
      <c r="M106" s="6">
        <v>0</v>
      </c>
      <c r="N106" s="6">
        <v>0</v>
      </c>
      <c r="O106" s="4">
        <f t="shared" si="50"/>
        <v>0</v>
      </c>
      <c r="P106" s="8">
        <v>6881.07</v>
      </c>
    </row>
    <row r="107" spans="1:19" s="36" customFormat="1" ht="15" customHeight="1" x14ac:dyDescent="0.25">
      <c r="A107" s="45"/>
      <c r="B107" s="31" t="s">
        <v>140</v>
      </c>
      <c r="C107" s="7">
        <v>0</v>
      </c>
      <c r="D107" s="7">
        <v>346</v>
      </c>
      <c r="E107" s="8">
        <v>0</v>
      </c>
      <c r="F107" s="8">
        <v>0</v>
      </c>
      <c r="G107" s="7">
        <v>346</v>
      </c>
      <c r="H107" s="4">
        <v>346</v>
      </c>
      <c r="I107" s="5">
        <v>345.81</v>
      </c>
      <c r="J107" s="6">
        <f t="shared" ref="J107:J109" si="53">SUM(I107/G107*100)</f>
        <v>99.945086705202314</v>
      </c>
      <c r="K107" s="6">
        <f t="shared" ref="K107:K109" si="54">SUM(I107/H107*100)</f>
        <v>99.945086705202314</v>
      </c>
      <c r="L107" s="8">
        <v>0</v>
      </c>
      <c r="M107" s="6">
        <f>SUM(L107/G107*100)</f>
        <v>0</v>
      </c>
      <c r="N107" s="6">
        <f>SUM(L107/H107*100)</f>
        <v>0</v>
      </c>
      <c r="O107" s="4">
        <f t="shared" si="50"/>
        <v>0</v>
      </c>
      <c r="P107" s="8">
        <v>0</v>
      </c>
    </row>
    <row r="108" spans="1:19" s="36" customFormat="1" ht="15" customHeight="1" x14ac:dyDescent="0.25">
      <c r="A108" s="45"/>
      <c r="B108" s="31" t="s">
        <v>126</v>
      </c>
      <c r="C108" s="7">
        <v>0</v>
      </c>
      <c r="D108" s="7">
        <v>830</v>
      </c>
      <c r="E108" s="8">
        <v>0</v>
      </c>
      <c r="F108" s="8">
        <v>0</v>
      </c>
      <c r="G108" s="7">
        <v>830</v>
      </c>
      <c r="H108" s="4">
        <v>830</v>
      </c>
      <c r="I108" s="5">
        <v>829.79</v>
      </c>
      <c r="J108" s="6">
        <f t="shared" si="53"/>
        <v>99.974698795180714</v>
      </c>
      <c r="K108" s="6">
        <f t="shared" si="54"/>
        <v>99.974698795180714</v>
      </c>
      <c r="L108" s="8">
        <v>0</v>
      </c>
      <c r="M108" s="6">
        <f>SUM(L108/G108*100)</f>
        <v>0</v>
      </c>
      <c r="N108" s="6">
        <f>SUM(L108/H108*100)</f>
        <v>0</v>
      </c>
      <c r="O108" s="4">
        <f t="shared" si="50"/>
        <v>0</v>
      </c>
      <c r="P108" s="8">
        <v>0</v>
      </c>
    </row>
    <row r="109" spans="1:19" s="36" customFormat="1" ht="15" customHeight="1" x14ac:dyDescent="0.25">
      <c r="A109" s="45"/>
      <c r="B109" s="31" t="s">
        <v>141</v>
      </c>
      <c r="C109" s="7">
        <v>0</v>
      </c>
      <c r="D109" s="7">
        <v>63</v>
      </c>
      <c r="E109" s="8">
        <v>0</v>
      </c>
      <c r="F109" s="8">
        <v>0</v>
      </c>
      <c r="G109" s="7">
        <v>63</v>
      </c>
      <c r="H109" s="4">
        <v>63</v>
      </c>
      <c r="I109" s="5">
        <v>62.61</v>
      </c>
      <c r="J109" s="6">
        <f t="shared" si="53"/>
        <v>99.38095238095238</v>
      </c>
      <c r="K109" s="6">
        <f t="shared" si="54"/>
        <v>99.38095238095238</v>
      </c>
      <c r="L109" s="8">
        <v>0</v>
      </c>
      <c r="M109" s="6">
        <f>SUM(L109/G109*100)</f>
        <v>0</v>
      </c>
      <c r="N109" s="6">
        <f>SUM(L109/H109*100)</f>
        <v>0</v>
      </c>
      <c r="O109" s="4">
        <f t="shared" si="50"/>
        <v>0</v>
      </c>
      <c r="P109" s="8">
        <v>0</v>
      </c>
    </row>
    <row r="110" spans="1:19" s="36" customFormat="1" ht="15" customHeight="1" x14ac:dyDescent="0.25">
      <c r="A110" s="28"/>
      <c r="B110" s="31" t="s">
        <v>43</v>
      </c>
      <c r="C110" s="7">
        <v>0</v>
      </c>
      <c r="D110" s="7">
        <v>2080</v>
      </c>
      <c r="E110" s="8">
        <v>0</v>
      </c>
      <c r="F110" s="8">
        <v>0</v>
      </c>
      <c r="G110" s="7">
        <v>2080</v>
      </c>
      <c r="H110" s="3">
        <v>2080</v>
      </c>
      <c r="I110" s="5">
        <v>2079.0500000000002</v>
      </c>
      <c r="J110" s="72">
        <f>SUM(I110/G110*100)</f>
        <v>99.954326923076934</v>
      </c>
      <c r="K110" s="72">
        <f>SUM(I110/H110*100)</f>
        <v>99.954326923076934</v>
      </c>
      <c r="L110" s="8">
        <v>2079.0500000000002</v>
      </c>
      <c r="M110" s="6">
        <f>SUM(L110/G110*100)</f>
        <v>99.954326923076934</v>
      </c>
      <c r="N110" s="6">
        <f>SUM(L110/H110*100)</f>
        <v>99.954326923076934</v>
      </c>
      <c r="O110" s="4">
        <f t="shared" si="50"/>
        <v>0</v>
      </c>
      <c r="P110" s="8">
        <v>2079.0500000000002</v>
      </c>
    </row>
    <row r="111" spans="1:19" s="36" customFormat="1" ht="15" customHeight="1" x14ac:dyDescent="0.25">
      <c r="A111" s="28"/>
      <c r="B111" s="31" t="s">
        <v>142</v>
      </c>
      <c r="C111" s="7">
        <v>0</v>
      </c>
      <c r="D111" s="7">
        <v>426</v>
      </c>
      <c r="E111" s="8">
        <v>0</v>
      </c>
      <c r="F111" s="8">
        <v>0</v>
      </c>
      <c r="G111" s="7">
        <v>426</v>
      </c>
      <c r="H111" s="3">
        <v>426</v>
      </c>
      <c r="I111" s="5">
        <v>0</v>
      </c>
      <c r="J111" s="72">
        <f>SUM(I111/G111*100)</f>
        <v>0</v>
      </c>
      <c r="K111" s="72">
        <f>SUM(I111/H111*100)</f>
        <v>0</v>
      </c>
      <c r="L111" s="8">
        <v>0</v>
      </c>
      <c r="M111" s="6">
        <f>SUM(L111/G111*100)</f>
        <v>0</v>
      </c>
      <c r="N111" s="6">
        <f>SUM(L111/H111*100)</f>
        <v>0</v>
      </c>
      <c r="O111" s="4">
        <f t="shared" si="50"/>
        <v>0</v>
      </c>
      <c r="P111" s="8">
        <v>0</v>
      </c>
    </row>
    <row r="112" spans="1:19" s="36" customFormat="1" ht="15" customHeight="1" x14ac:dyDescent="0.25">
      <c r="A112" s="28"/>
      <c r="B112" s="31" t="s">
        <v>130</v>
      </c>
      <c r="C112" s="7">
        <v>0</v>
      </c>
      <c r="D112" s="7">
        <v>2168</v>
      </c>
      <c r="E112" s="8">
        <v>0</v>
      </c>
      <c r="F112" s="8">
        <v>0</v>
      </c>
      <c r="G112" s="7">
        <v>2168</v>
      </c>
      <c r="H112" s="3">
        <v>2168</v>
      </c>
      <c r="I112" s="5">
        <v>2166.75</v>
      </c>
      <c r="J112" s="6">
        <f>SUM(I112/G112*100)</f>
        <v>99.942343173431738</v>
      </c>
      <c r="K112" s="6">
        <f>SUM(I112/H112*100)</f>
        <v>99.942343173431738</v>
      </c>
      <c r="L112" s="8">
        <v>0</v>
      </c>
      <c r="M112" s="6">
        <v>0</v>
      </c>
      <c r="N112" s="6">
        <v>0</v>
      </c>
      <c r="O112" s="4">
        <f t="shared" si="50"/>
        <v>0</v>
      </c>
      <c r="P112" s="8">
        <v>0</v>
      </c>
    </row>
    <row r="113" spans="1:16" s="2" customFormat="1" ht="15" customHeight="1" x14ac:dyDescent="0.25">
      <c r="A113" s="28"/>
      <c r="B113" s="31" t="s">
        <v>88</v>
      </c>
      <c r="C113" s="7">
        <v>0</v>
      </c>
      <c r="D113" s="7">
        <v>3166</v>
      </c>
      <c r="E113" s="8">
        <v>0</v>
      </c>
      <c r="F113" s="8">
        <v>0</v>
      </c>
      <c r="G113" s="7">
        <v>3166</v>
      </c>
      <c r="H113" s="3">
        <v>3166</v>
      </c>
      <c r="I113" s="5">
        <v>3165.7</v>
      </c>
      <c r="J113" s="6">
        <f>SUM(I113/G113*100)</f>
        <v>99.990524320909657</v>
      </c>
      <c r="K113" s="6">
        <f>SUM(I113/H113*100)</f>
        <v>99.990524320909657</v>
      </c>
      <c r="L113" s="8">
        <v>0</v>
      </c>
      <c r="M113" s="6">
        <v>0</v>
      </c>
      <c r="N113" s="6">
        <v>0</v>
      </c>
      <c r="O113" s="4">
        <f t="shared" si="50"/>
        <v>0</v>
      </c>
      <c r="P113" s="8">
        <v>0</v>
      </c>
    </row>
    <row r="114" spans="1:16" s="2" customFormat="1" ht="15" customHeight="1" x14ac:dyDescent="0.25">
      <c r="A114" s="50" t="s">
        <v>108</v>
      </c>
      <c r="B114" s="30" t="s">
        <v>51</v>
      </c>
      <c r="C114" s="11">
        <v>29337</v>
      </c>
      <c r="D114" s="5">
        <v>-29337</v>
      </c>
      <c r="E114" s="5">
        <v>0</v>
      </c>
      <c r="F114" s="5">
        <v>9600</v>
      </c>
      <c r="G114" s="11">
        <v>0</v>
      </c>
      <c r="H114" s="12">
        <v>0</v>
      </c>
      <c r="I114" s="5">
        <v>0</v>
      </c>
      <c r="J114" s="72">
        <v>0</v>
      </c>
      <c r="K114" s="72">
        <v>0</v>
      </c>
      <c r="L114" s="5">
        <v>0</v>
      </c>
      <c r="M114" s="6">
        <v>0</v>
      </c>
      <c r="N114" s="6">
        <v>0</v>
      </c>
      <c r="O114" s="12">
        <v>0</v>
      </c>
      <c r="P114" s="5">
        <v>0</v>
      </c>
    </row>
    <row r="115" spans="1:16" s="2" customFormat="1" ht="15" customHeight="1" x14ac:dyDescent="0.25">
      <c r="A115" s="50" t="s">
        <v>109</v>
      </c>
      <c r="B115" s="46" t="s">
        <v>53</v>
      </c>
      <c r="C115" s="7">
        <v>5343</v>
      </c>
      <c r="D115" s="8">
        <v>-5343</v>
      </c>
      <c r="E115" s="8">
        <v>0</v>
      </c>
      <c r="F115" s="8">
        <v>2672</v>
      </c>
      <c r="G115" s="7">
        <v>0</v>
      </c>
      <c r="H115" s="4">
        <v>0</v>
      </c>
      <c r="I115" s="5">
        <v>0</v>
      </c>
      <c r="J115" s="6">
        <v>0</v>
      </c>
      <c r="K115" s="6">
        <v>0</v>
      </c>
      <c r="L115" s="8">
        <v>0</v>
      </c>
      <c r="M115" s="6">
        <v>0</v>
      </c>
      <c r="N115" s="6">
        <v>0</v>
      </c>
      <c r="O115" s="4">
        <f t="shared" ref="O115:O123" si="55">L115-P115</f>
        <v>0</v>
      </c>
      <c r="P115" s="8">
        <v>0</v>
      </c>
    </row>
    <row r="116" spans="1:16" s="36" customFormat="1" ht="15" customHeight="1" x14ac:dyDescent="0.25">
      <c r="A116" s="50" t="s">
        <v>64</v>
      </c>
      <c r="B116" s="46" t="s">
        <v>131</v>
      </c>
      <c r="C116" s="40">
        <v>31450</v>
      </c>
      <c r="D116" s="8">
        <v>-30502</v>
      </c>
      <c r="E116" s="39">
        <v>0</v>
      </c>
      <c r="F116" s="39">
        <v>1500</v>
      </c>
      <c r="G116" s="40">
        <v>948</v>
      </c>
      <c r="H116" s="40">
        <v>948</v>
      </c>
      <c r="I116" s="5">
        <v>63.88</v>
      </c>
      <c r="J116" s="6">
        <f>SUM(I116/G116*100)</f>
        <v>6.7383966244725739</v>
      </c>
      <c r="K116" s="6">
        <v>0</v>
      </c>
      <c r="L116" s="39">
        <v>0</v>
      </c>
      <c r="M116" s="6">
        <f>SUM(L116/G116*100)</f>
        <v>0</v>
      </c>
      <c r="N116" s="6">
        <v>0</v>
      </c>
      <c r="O116" s="4">
        <f t="shared" si="55"/>
        <v>0</v>
      </c>
      <c r="P116" s="39">
        <v>0</v>
      </c>
    </row>
    <row r="117" spans="1:16" s="36" customFormat="1" ht="15" customHeight="1" x14ac:dyDescent="0.25">
      <c r="A117" s="50" t="s">
        <v>77</v>
      </c>
      <c r="B117" s="30" t="s">
        <v>78</v>
      </c>
      <c r="C117" s="40">
        <v>300</v>
      </c>
      <c r="D117" s="39">
        <v>-300</v>
      </c>
      <c r="E117" s="39">
        <v>0</v>
      </c>
      <c r="F117" s="39">
        <v>0</v>
      </c>
      <c r="G117" s="40">
        <v>0</v>
      </c>
      <c r="H117" s="4">
        <v>0</v>
      </c>
      <c r="I117" s="5">
        <v>0</v>
      </c>
      <c r="J117" s="6">
        <v>0</v>
      </c>
      <c r="K117" s="6">
        <v>0</v>
      </c>
      <c r="L117" s="39">
        <v>0</v>
      </c>
      <c r="M117" s="6">
        <v>0</v>
      </c>
      <c r="N117" s="6">
        <v>0</v>
      </c>
      <c r="O117" s="4">
        <f t="shared" si="55"/>
        <v>0</v>
      </c>
      <c r="P117" s="39">
        <v>0</v>
      </c>
    </row>
    <row r="118" spans="1:16" s="36" customFormat="1" ht="15" customHeight="1" x14ac:dyDescent="0.25">
      <c r="A118" s="50"/>
      <c r="B118" s="30" t="s">
        <v>85</v>
      </c>
      <c r="C118" s="40">
        <v>0</v>
      </c>
      <c r="D118" s="40">
        <v>4410</v>
      </c>
      <c r="E118" s="39">
        <v>0</v>
      </c>
      <c r="F118" s="39">
        <v>0</v>
      </c>
      <c r="G118" s="40">
        <v>4410</v>
      </c>
      <c r="H118" s="4">
        <v>4410</v>
      </c>
      <c r="I118" s="5">
        <v>4368.8100000000004</v>
      </c>
      <c r="J118" s="6">
        <f>SUM(I118/G118*100)</f>
        <v>99.065986394557839</v>
      </c>
      <c r="K118" s="6">
        <f>SUM(I118/H118*100)</f>
        <v>99.065986394557839</v>
      </c>
      <c r="L118" s="108">
        <v>4368.8100000000004</v>
      </c>
      <c r="M118" s="6">
        <f>SUM(L118/G118*100)</f>
        <v>99.065986394557839</v>
      </c>
      <c r="N118" s="6">
        <f>SUM(L118/H118*100)</f>
        <v>99.065986394557839</v>
      </c>
      <c r="O118" s="4">
        <f t="shared" si="55"/>
        <v>2947.8500000000004</v>
      </c>
      <c r="P118" s="39">
        <v>1420.96</v>
      </c>
    </row>
    <row r="119" spans="1:16" s="36" customFormat="1" ht="15" customHeight="1" x14ac:dyDescent="0.25">
      <c r="A119" s="50" t="s">
        <v>79</v>
      </c>
      <c r="B119" s="30" t="s">
        <v>79</v>
      </c>
      <c r="C119" s="40">
        <v>4000</v>
      </c>
      <c r="D119" s="39">
        <v>-4000</v>
      </c>
      <c r="E119" s="39">
        <v>0</v>
      </c>
      <c r="F119" s="39">
        <v>0</v>
      </c>
      <c r="G119" s="40">
        <v>0</v>
      </c>
      <c r="H119" s="4">
        <v>0</v>
      </c>
      <c r="I119" s="5">
        <v>0</v>
      </c>
      <c r="J119" s="6">
        <v>0</v>
      </c>
      <c r="K119" s="6">
        <v>0</v>
      </c>
      <c r="L119" s="39">
        <v>0</v>
      </c>
      <c r="M119" s="6">
        <v>0</v>
      </c>
      <c r="N119" s="6">
        <v>0</v>
      </c>
      <c r="O119" s="4">
        <f t="shared" si="55"/>
        <v>0</v>
      </c>
      <c r="P119" s="39">
        <v>0</v>
      </c>
    </row>
    <row r="120" spans="1:16" s="36" customFormat="1" ht="15" customHeight="1" x14ac:dyDescent="0.25">
      <c r="A120" s="50" t="s">
        <v>80</v>
      </c>
      <c r="B120" s="30" t="s">
        <v>80</v>
      </c>
      <c r="C120" s="40">
        <v>13462</v>
      </c>
      <c r="D120" s="40">
        <v>-2202</v>
      </c>
      <c r="E120" s="39">
        <v>0</v>
      </c>
      <c r="F120" s="39">
        <v>0</v>
      </c>
      <c r="G120" s="40">
        <v>11260</v>
      </c>
      <c r="H120" s="4">
        <v>11260</v>
      </c>
      <c r="I120" s="5">
        <v>11259.02</v>
      </c>
      <c r="J120" s="6">
        <f>SUM(I120/G120*100)</f>
        <v>99.99129662522202</v>
      </c>
      <c r="K120" s="6">
        <f>SUM(I120/H120*100)</f>
        <v>99.99129662522202</v>
      </c>
      <c r="L120" s="39">
        <v>1620.46</v>
      </c>
      <c r="M120" s="6">
        <f>SUM(L120/G120*100)</f>
        <v>14.391296625222024</v>
      </c>
      <c r="N120" s="6">
        <f>SUM(L120/H120*100)</f>
        <v>14.391296625222024</v>
      </c>
      <c r="O120" s="4">
        <f t="shared" si="55"/>
        <v>1121.8400000000001</v>
      </c>
      <c r="P120" s="39">
        <v>498.62</v>
      </c>
    </row>
    <row r="121" spans="1:16" s="36" customFormat="1" ht="15" customHeight="1" x14ac:dyDescent="0.25">
      <c r="A121" s="50" t="s">
        <v>65</v>
      </c>
      <c r="B121" s="30" t="s">
        <v>65</v>
      </c>
      <c r="C121" s="40">
        <v>149820</v>
      </c>
      <c r="D121" s="40">
        <v>-109088</v>
      </c>
      <c r="E121" s="39">
        <v>0</v>
      </c>
      <c r="F121" s="39">
        <v>81273</v>
      </c>
      <c r="G121" s="40">
        <v>40732</v>
      </c>
      <c r="H121" s="4">
        <v>40732</v>
      </c>
      <c r="I121" s="5">
        <v>40731.56</v>
      </c>
      <c r="J121" s="6">
        <f>SUM(I121/G121*100)</f>
        <v>99.99891976824118</v>
      </c>
      <c r="K121" s="6">
        <f>SUM(I121/H121*100)</f>
        <v>99.99891976824118</v>
      </c>
      <c r="L121" s="39">
        <v>35200.730000000003</v>
      </c>
      <c r="M121" s="6">
        <f>SUM(L121/G121*100)</f>
        <v>86.420332907787497</v>
      </c>
      <c r="N121" s="6">
        <f>SUM(L121/H121*100)</f>
        <v>86.420332907787497</v>
      </c>
      <c r="O121" s="4">
        <f t="shared" si="55"/>
        <v>1834.3800000000047</v>
      </c>
      <c r="P121" s="39">
        <v>33366.35</v>
      </c>
    </row>
    <row r="122" spans="1:16" s="36" customFormat="1" ht="15" customHeight="1" x14ac:dyDescent="0.25">
      <c r="A122" s="50" t="s">
        <v>66</v>
      </c>
      <c r="B122" s="46" t="s">
        <v>66</v>
      </c>
      <c r="C122" s="11">
        <v>2468293</v>
      </c>
      <c r="D122" s="11">
        <v>156624</v>
      </c>
      <c r="E122" s="5">
        <v>0</v>
      </c>
      <c r="F122" s="5">
        <v>497139</v>
      </c>
      <c r="G122" s="11">
        <v>2624917</v>
      </c>
      <c r="H122" s="12">
        <v>2804064</v>
      </c>
      <c r="I122" s="5">
        <v>1310781.1499999999</v>
      </c>
      <c r="J122" s="6">
        <f>SUM(I122/G122*100)</f>
        <v>49.936098931890029</v>
      </c>
      <c r="K122" s="6">
        <f>SUM(I122/H122*100)</f>
        <v>46.745764362011705</v>
      </c>
      <c r="L122" s="5">
        <v>506587.08</v>
      </c>
      <c r="M122" s="6">
        <f>SUM(L122/G122*100)</f>
        <v>19.299165649809119</v>
      </c>
      <c r="N122" s="6">
        <f>SUM(L122/H122*100)</f>
        <v>18.066173953233594</v>
      </c>
      <c r="O122" s="12">
        <f t="shared" si="55"/>
        <v>448101.44</v>
      </c>
      <c r="P122" s="5">
        <v>58485.64</v>
      </c>
    </row>
    <row r="123" spans="1:16" s="36" customFormat="1" ht="15" customHeight="1" x14ac:dyDescent="0.25">
      <c r="A123" s="45"/>
      <c r="B123" s="46" t="s">
        <v>132</v>
      </c>
      <c r="C123" s="40">
        <v>0</v>
      </c>
      <c r="D123" s="40">
        <v>90864</v>
      </c>
      <c r="E123" s="39">
        <v>0</v>
      </c>
      <c r="F123" s="39">
        <v>0</v>
      </c>
      <c r="G123" s="5">
        <v>90864</v>
      </c>
      <c r="H123" s="4">
        <v>90864</v>
      </c>
      <c r="I123" s="5">
        <v>0</v>
      </c>
      <c r="J123" s="6">
        <f>SUM(I123/G123*100)</f>
        <v>0</v>
      </c>
      <c r="K123" s="6">
        <f>SUM(I123/H123*100)</f>
        <v>0</v>
      </c>
      <c r="L123" s="39">
        <v>0</v>
      </c>
      <c r="M123" s="6">
        <f>SUM(L123/G123*100)</f>
        <v>0</v>
      </c>
      <c r="N123" s="6">
        <f>SUM(L123/H123*100)</f>
        <v>0</v>
      </c>
      <c r="O123" s="4">
        <f t="shared" si="55"/>
        <v>0</v>
      </c>
      <c r="P123" s="39">
        <v>0</v>
      </c>
    </row>
    <row r="124" spans="1:16" s="36" customFormat="1" ht="15" customHeight="1" x14ac:dyDescent="0.25">
      <c r="A124" s="45"/>
      <c r="B124" s="79"/>
      <c r="C124" s="74"/>
      <c r="D124" s="7"/>
      <c r="E124" s="74"/>
      <c r="F124" s="74"/>
      <c r="G124" s="70"/>
      <c r="H124" s="76"/>
      <c r="I124" s="71"/>
      <c r="J124" s="72"/>
      <c r="K124" s="72"/>
      <c r="L124" s="71"/>
      <c r="M124" s="72"/>
      <c r="N124" s="72"/>
      <c r="O124" s="73"/>
      <c r="P124" s="73"/>
    </row>
    <row r="125" spans="1:16" s="36" customFormat="1" ht="15" customHeight="1" x14ac:dyDescent="0.25">
      <c r="A125" s="78"/>
      <c r="B125" s="51"/>
      <c r="C125" s="80"/>
      <c r="D125" s="80"/>
      <c r="E125" s="80"/>
      <c r="F125" s="80"/>
      <c r="G125" s="80"/>
      <c r="H125" s="81"/>
      <c r="I125" s="20"/>
      <c r="J125" s="16"/>
      <c r="K125" s="16"/>
      <c r="L125" s="82"/>
      <c r="M125" s="16"/>
      <c r="N125" s="16"/>
      <c r="O125" s="82"/>
      <c r="P125" s="82"/>
    </row>
    <row r="126" spans="1:16" s="36" customFormat="1" ht="15" customHeight="1" x14ac:dyDescent="0.25">
      <c r="A126" s="52"/>
      <c r="B126" s="53"/>
      <c r="C126" s="35"/>
      <c r="D126" s="35"/>
      <c r="E126" s="35"/>
      <c r="F126" s="35"/>
      <c r="G126" s="35"/>
      <c r="H126" s="35"/>
      <c r="I126" s="47"/>
      <c r="J126" s="54"/>
      <c r="K126" s="54"/>
      <c r="L126" s="47"/>
    </row>
    <row r="127" spans="1:16" s="36" customFormat="1" ht="15" customHeight="1" x14ac:dyDescent="0.25">
      <c r="A127" s="58"/>
      <c r="B127" s="53"/>
      <c r="C127" s="35"/>
      <c r="D127" s="35"/>
      <c r="E127" s="35"/>
      <c r="F127" s="35"/>
      <c r="G127" s="35"/>
      <c r="H127" s="35"/>
      <c r="I127" s="47"/>
      <c r="J127" s="54"/>
      <c r="K127" s="54"/>
      <c r="L127" s="47"/>
    </row>
    <row r="128" spans="1:16" s="36" customFormat="1" ht="15" customHeight="1" x14ac:dyDescent="0.25">
      <c r="A128" s="58"/>
      <c r="B128" s="53"/>
      <c r="C128" s="35"/>
      <c r="D128" s="35"/>
      <c r="E128" s="35"/>
      <c r="F128" s="35"/>
      <c r="G128" s="35"/>
      <c r="H128" s="35"/>
      <c r="I128" s="47"/>
      <c r="J128" s="54"/>
      <c r="K128" s="54"/>
      <c r="L128" s="47"/>
    </row>
    <row r="129" spans="1:12" s="36" customFormat="1" ht="15" customHeight="1" x14ac:dyDescent="0.25">
      <c r="A129" s="34"/>
      <c r="B129" s="53"/>
      <c r="C129" s="35"/>
      <c r="D129" s="35"/>
      <c r="E129" s="35"/>
      <c r="F129" s="35"/>
      <c r="G129" s="35"/>
      <c r="H129" s="35"/>
      <c r="I129" s="47"/>
      <c r="J129" s="54"/>
      <c r="K129" s="54"/>
      <c r="L129" s="47"/>
    </row>
    <row r="130" spans="1:12" s="36" customFormat="1" ht="15" customHeight="1" x14ac:dyDescent="0.25">
      <c r="A130" s="34"/>
      <c r="B130" s="53"/>
      <c r="C130" s="35"/>
      <c r="D130" s="35"/>
      <c r="E130" s="35"/>
      <c r="F130" s="35"/>
      <c r="G130" s="35"/>
      <c r="H130" s="35"/>
      <c r="I130" s="47"/>
      <c r="J130" s="54"/>
      <c r="K130" s="54"/>
      <c r="L130" s="47"/>
    </row>
    <row r="131" spans="1:12" s="36" customFormat="1" ht="15" customHeight="1" x14ac:dyDescent="0.25">
      <c r="A131" s="34"/>
      <c r="B131" s="53"/>
      <c r="C131" s="35"/>
      <c r="D131" s="35"/>
      <c r="E131" s="35"/>
      <c r="F131" s="35"/>
      <c r="G131" s="35"/>
      <c r="H131" s="35"/>
      <c r="I131" s="47"/>
      <c r="J131" s="54"/>
      <c r="K131" s="54"/>
      <c r="L131" s="47"/>
    </row>
    <row r="132" spans="1:12" s="36" customFormat="1" ht="15" customHeight="1" x14ac:dyDescent="0.25">
      <c r="A132" s="34"/>
      <c r="B132" s="53"/>
      <c r="C132" s="35"/>
      <c r="D132" s="35"/>
      <c r="E132" s="35"/>
      <c r="F132" s="35"/>
      <c r="G132" s="35"/>
      <c r="H132" s="35"/>
      <c r="I132" s="47"/>
      <c r="J132" s="54"/>
      <c r="K132" s="54"/>
      <c r="L132" s="47"/>
    </row>
    <row r="133" spans="1:12" s="36" customFormat="1" ht="15" customHeight="1" x14ac:dyDescent="0.25">
      <c r="A133" s="34"/>
      <c r="B133" s="53"/>
      <c r="C133" s="35"/>
      <c r="D133" s="35"/>
      <c r="E133" s="35"/>
      <c r="F133" s="35"/>
      <c r="G133" s="35"/>
      <c r="H133" s="35"/>
      <c r="I133" s="47"/>
      <c r="J133" s="54"/>
      <c r="K133" s="54"/>
      <c r="L133" s="47"/>
    </row>
    <row r="134" spans="1:12" s="36" customFormat="1" ht="15" customHeight="1" x14ac:dyDescent="0.25">
      <c r="A134" s="34"/>
      <c r="B134" s="53"/>
      <c r="C134" s="35"/>
      <c r="D134" s="35"/>
      <c r="E134" s="35"/>
      <c r="F134" s="35"/>
      <c r="G134" s="35"/>
      <c r="H134" s="35"/>
      <c r="I134" s="47"/>
      <c r="J134" s="54"/>
      <c r="K134" s="54"/>
      <c r="L134" s="47"/>
    </row>
    <row r="135" spans="1:12" s="36" customFormat="1" ht="15" customHeight="1" x14ac:dyDescent="0.25">
      <c r="A135" s="34"/>
      <c r="B135" s="53"/>
      <c r="C135" s="35"/>
      <c r="D135" s="35"/>
      <c r="E135" s="35"/>
      <c r="F135" s="35"/>
      <c r="G135" s="35"/>
      <c r="H135" s="35"/>
      <c r="I135" s="47"/>
      <c r="J135" s="54"/>
      <c r="K135" s="54"/>
      <c r="L135" s="47"/>
    </row>
    <row r="136" spans="1:12" s="36" customFormat="1" ht="15" customHeight="1" x14ac:dyDescent="0.25">
      <c r="A136" s="34"/>
      <c r="B136" s="53"/>
      <c r="C136" s="35"/>
      <c r="D136" s="35"/>
      <c r="E136" s="35"/>
      <c r="F136" s="35"/>
      <c r="G136" s="35"/>
      <c r="H136" s="35"/>
      <c r="I136" s="47"/>
      <c r="J136" s="54"/>
      <c r="K136" s="54"/>
      <c r="L136" s="47"/>
    </row>
    <row r="137" spans="1:12" s="36" customFormat="1" ht="15" customHeight="1" x14ac:dyDescent="0.25">
      <c r="A137" s="34"/>
      <c r="B137" s="53"/>
      <c r="C137" s="35"/>
      <c r="D137" s="35"/>
      <c r="E137" s="35"/>
      <c r="F137" s="35"/>
      <c r="G137" s="35"/>
      <c r="H137" s="35"/>
      <c r="I137" s="47"/>
      <c r="J137" s="54"/>
      <c r="K137" s="54"/>
      <c r="L137" s="47"/>
    </row>
    <row r="138" spans="1:12" s="36" customFormat="1" ht="15" customHeight="1" x14ac:dyDescent="0.25">
      <c r="A138" s="34"/>
      <c r="B138" s="53"/>
      <c r="C138" s="35"/>
      <c r="D138" s="35"/>
      <c r="E138" s="35"/>
      <c r="F138" s="35"/>
      <c r="G138" s="35"/>
      <c r="H138" s="35"/>
      <c r="I138" s="47"/>
      <c r="J138" s="54"/>
      <c r="K138" s="54"/>
      <c r="L138" s="47"/>
    </row>
    <row r="139" spans="1:12" s="36" customFormat="1" ht="15" customHeight="1" x14ac:dyDescent="0.25">
      <c r="A139" s="34"/>
      <c r="B139" s="35"/>
      <c r="C139" s="35"/>
      <c r="D139" s="35"/>
      <c r="E139" s="35"/>
      <c r="F139" s="35"/>
      <c r="G139" s="35"/>
      <c r="H139" s="35"/>
      <c r="I139" s="47"/>
      <c r="J139" s="54"/>
      <c r="K139" s="54"/>
      <c r="L139" s="47"/>
    </row>
    <row r="140" spans="1:12" s="36" customFormat="1" ht="15" customHeight="1" x14ac:dyDescent="0.25">
      <c r="A140" s="55"/>
      <c r="B140" s="35"/>
      <c r="C140" s="35"/>
      <c r="D140" s="35"/>
      <c r="E140" s="35"/>
      <c r="F140" s="35"/>
      <c r="G140" s="35"/>
      <c r="H140" s="35"/>
      <c r="I140" s="47"/>
      <c r="J140" s="54"/>
      <c r="K140" s="54"/>
      <c r="L140" s="47"/>
    </row>
    <row r="141" spans="1:12" s="36" customFormat="1" ht="15" customHeight="1" x14ac:dyDescent="0.25">
      <c r="A141" s="35"/>
      <c r="B141" s="35"/>
      <c r="C141" s="35"/>
      <c r="D141" s="35"/>
      <c r="E141" s="35"/>
      <c r="F141" s="35"/>
      <c r="G141" s="35"/>
      <c r="H141" s="35"/>
      <c r="I141" s="47"/>
      <c r="J141" s="54"/>
      <c r="K141" s="54"/>
      <c r="L141" s="47"/>
    </row>
    <row r="142" spans="1:12" s="36" customFormat="1" ht="15" customHeight="1" x14ac:dyDescent="0.25">
      <c r="A142" s="35"/>
      <c r="B142" s="35"/>
      <c r="C142" s="35"/>
      <c r="D142" s="35"/>
      <c r="E142" s="35"/>
      <c r="F142" s="35"/>
      <c r="G142" s="35"/>
      <c r="H142" s="35"/>
      <c r="I142" s="47"/>
      <c r="J142" s="54"/>
      <c r="K142" s="54"/>
      <c r="L142" s="47"/>
    </row>
    <row r="143" spans="1:12" s="36" customFormat="1" ht="15" customHeight="1" x14ac:dyDescent="0.25">
      <c r="A143" s="35"/>
      <c r="B143" s="35"/>
      <c r="C143" s="35"/>
      <c r="D143" s="35"/>
      <c r="E143" s="35"/>
      <c r="F143" s="35"/>
      <c r="G143" s="35"/>
      <c r="H143" s="35"/>
      <c r="I143" s="47"/>
      <c r="J143" s="54"/>
      <c r="K143" s="54"/>
      <c r="L143" s="47"/>
    </row>
    <row r="144" spans="1:12" s="36" customFormat="1" ht="15" customHeight="1" x14ac:dyDescent="0.25">
      <c r="A144" s="35"/>
      <c r="B144" s="35"/>
      <c r="C144" s="35"/>
      <c r="D144" s="35"/>
      <c r="E144" s="35"/>
      <c r="F144" s="35"/>
      <c r="G144" s="35"/>
      <c r="H144" s="35"/>
      <c r="I144" s="47"/>
      <c r="J144" s="54"/>
      <c r="K144" s="54"/>
      <c r="L144" s="47"/>
    </row>
    <row r="145" spans="1:16" s="36" customFormat="1" ht="15" customHeight="1" x14ac:dyDescent="0.25">
      <c r="A145" s="55"/>
      <c r="B145" s="35"/>
      <c r="C145" s="35"/>
      <c r="D145" s="35"/>
      <c r="E145" s="35"/>
      <c r="F145" s="35"/>
      <c r="G145" s="35"/>
      <c r="H145" s="35"/>
      <c r="I145" s="47"/>
      <c r="J145" s="54"/>
      <c r="K145" s="54"/>
      <c r="L145" s="47"/>
    </row>
    <row r="146" spans="1:16" s="36" customFormat="1" ht="15" customHeight="1" x14ac:dyDescent="0.25">
      <c r="A146" s="55"/>
      <c r="B146" s="35"/>
      <c r="C146" s="35"/>
      <c r="D146" s="35"/>
      <c r="E146" s="35"/>
      <c r="F146" s="35"/>
      <c r="G146" s="35"/>
      <c r="H146" s="35"/>
      <c r="I146" s="47"/>
      <c r="J146" s="54"/>
      <c r="K146" s="54"/>
      <c r="L146" s="47"/>
    </row>
    <row r="147" spans="1:16" s="36" customFormat="1" ht="15" customHeight="1" x14ac:dyDescent="0.25">
      <c r="A147" s="55"/>
      <c r="B147" s="35"/>
      <c r="C147" s="35"/>
      <c r="D147" s="35"/>
      <c r="E147" s="35"/>
      <c r="F147" s="35"/>
      <c r="G147" s="35"/>
      <c r="H147" s="35"/>
      <c r="I147" s="47"/>
      <c r="J147" s="54"/>
      <c r="K147" s="54"/>
      <c r="L147" s="47"/>
    </row>
    <row r="148" spans="1:16" s="36" customFormat="1" ht="15" customHeight="1" x14ac:dyDescent="0.25">
      <c r="A148" s="55"/>
      <c r="B148" s="35"/>
      <c r="C148" s="35"/>
      <c r="D148" s="35"/>
      <c r="E148" s="35"/>
      <c r="F148" s="35"/>
      <c r="G148" s="35"/>
      <c r="H148" s="35"/>
      <c r="I148" s="47"/>
      <c r="J148" s="54"/>
      <c r="K148" s="54"/>
      <c r="L148" s="47"/>
    </row>
    <row r="149" spans="1:16" s="36" customFormat="1" ht="15" customHeight="1" x14ac:dyDescent="0.25">
      <c r="A149" s="55"/>
      <c r="B149" s="35"/>
      <c r="C149" s="35"/>
      <c r="D149" s="35"/>
      <c r="E149" s="35"/>
      <c r="F149" s="35"/>
      <c r="G149" s="35"/>
      <c r="H149" s="35"/>
      <c r="I149" s="47"/>
      <c r="J149" s="54"/>
      <c r="K149" s="54"/>
      <c r="L149" s="47"/>
    </row>
    <row r="150" spans="1:16" s="36" customFormat="1" ht="15" customHeight="1" x14ac:dyDescent="0.25">
      <c r="A150" s="55"/>
      <c r="B150" s="35"/>
      <c r="C150" s="35"/>
      <c r="D150" s="35"/>
      <c r="E150" s="35"/>
      <c r="F150" s="35"/>
      <c r="G150" s="35"/>
      <c r="H150" s="35"/>
      <c r="I150" s="47"/>
      <c r="J150" s="54"/>
      <c r="K150" s="54"/>
      <c r="L150" s="47"/>
    </row>
    <row r="151" spans="1:16" s="36" customFormat="1" ht="15" customHeight="1" x14ac:dyDescent="0.25">
      <c r="A151" s="55"/>
      <c r="B151" s="35"/>
      <c r="C151" s="35"/>
      <c r="D151" s="35"/>
      <c r="E151" s="35"/>
      <c r="F151" s="35"/>
      <c r="G151" s="35"/>
      <c r="H151" s="35"/>
      <c r="I151" s="47"/>
      <c r="J151" s="54"/>
      <c r="K151" s="54"/>
      <c r="L151" s="47"/>
    </row>
    <row r="152" spans="1:16" s="36" customFormat="1" ht="15" customHeight="1" x14ac:dyDescent="0.25">
      <c r="A152" s="55"/>
      <c r="B152" s="35"/>
      <c r="C152" s="35"/>
      <c r="D152" s="35"/>
      <c r="E152" s="35"/>
      <c r="F152" s="35"/>
      <c r="G152" s="35"/>
      <c r="H152" s="35"/>
      <c r="I152" s="47"/>
      <c r="J152" s="54"/>
      <c r="K152" s="54"/>
      <c r="L152" s="47"/>
      <c r="N152" s="35"/>
      <c r="O152" s="35"/>
      <c r="P152" s="35"/>
    </row>
    <row r="153" spans="1:16" s="36" customFormat="1" ht="15" customHeight="1" x14ac:dyDescent="0.25">
      <c r="A153" s="55"/>
      <c r="B153" s="35"/>
      <c r="C153" s="35"/>
      <c r="D153" s="35"/>
      <c r="E153" s="35"/>
      <c r="F153" s="35"/>
      <c r="G153" s="35"/>
      <c r="H153" s="35"/>
      <c r="I153" s="47"/>
      <c r="J153" s="54"/>
      <c r="K153" s="54"/>
      <c r="L153" s="47"/>
    </row>
    <row r="154" spans="1:16" s="36" customFormat="1" ht="15" customHeight="1" x14ac:dyDescent="0.25">
      <c r="A154" s="55"/>
      <c r="B154" s="35"/>
      <c r="C154" s="35"/>
      <c r="D154" s="35"/>
      <c r="E154" s="35"/>
      <c r="F154" s="35"/>
      <c r="G154" s="35"/>
      <c r="H154" s="35"/>
      <c r="I154" s="47"/>
      <c r="J154" s="54"/>
      <c r="K154" s="54"/>
      <c r="L154" s="47"/>
    </row>
    <row r="155" spans="1:16" s="36" customFormat="1" ht="15" customHeight="1" x14ac:dyDescent="0.25">
      <c r="A155" s="55"/>
      <c r="B155" s="35"/>
      <c r="C155" s="35"/>
      <c r="D155" s="35"/>
      <c r="E155" s="35"/>
      <c r="F155" s="35"/>
      <c r="G155" s="35"/>
      <c r="H155" s="35"/>
      <c r="I155" s="47"/>
      <c r="J155" s="54"/>
      <c r="K155" s="54"/>
      <c r="L155" s="47"/>
    </row>
    <row r="156" spans="1:16" s="36" customFormat="1" ht="15" customHeight="1" x14ac:dyDescent="0.25">
      <c r="A156" s="55"/>
      <c r="B156" s="35"/>
      <c r="C156" s="35"/>
      <c r="D156" s="35"/>
      <c r="E156" s="35"/>
      <c r="F156" s="35"/>
      <c r="G156" s="35"/>
      <c r="H156" s="35"/>
      <c r="I156" s="47"/>
      <c r="J156" s="54"/>
      <c r="K156" s="54"/>
      <c r="L156" s="47"/>
    </row>
    <row r="157" spans="1:16" s="36" customFormat="1" ht="15" customHeight="1" x14ac:dyDescent="0.25">
      <c r="A157" s="55"/>
      <c r="B157" s="35"/>
      <c r="C157" s="35"/>
      <c r="D157" s="35"/>
      <c r="E157" s="35"/>
      <c r="F157" s="35"/>
      <c r="G157" s="35"/>
      <c r="H157" s="35"/>
      <c r="I157" s="47"/>
      <c r="J157" s="54"/>
      <c r="K157" s="54"/>
      <c r="L157" s="47"/>
    </row>
    <row r="158" spans="1:16" s="36" customFormat="1" ht="15" customHeight="1" x14ac:dyDescent="0.25">
      <c r="A158" s="55"/>
      <c r="B158" s="35"/>
      <c r="C158" s="35"/>
      <c r="D158" s="35"/>
      <c r="E158" s="35"/>
      <c r="F158" s="35"/>
      <c r="G158" s="35"/>
      <c r="H158" s="35"/>
      <c r="I158" s="47"/>
      <c r="J158" s="54"/>
      <c r="K158" s="54"/>
      <c r="L158" s="47"/>
    </row>
    <row r="159" spans="1:16" s="36" customFormat="1" ht="15" customHeight="1" x14ac:dyDescent="0.25">
      <c r="A159" s="55"/>
      <c r="B159" s="35"/>
      <c r="C159" s="35"/>
      <c r="D159" s="35"/>
      <c r="E159" s="35"/>
      <c r="F159" s="35"/>
      <c r="G159" s="35"/>
      <c r="H159" s="35"/>
      <c r="I159" s="47"/>
      <c r="J159" s="54"/>
      <c r="K159" s="54"/>
      <c r="L159" s="47"/>
      <c r="N159" s="35"/>
      <c r="O159" s="35"/>
      <c r="P159" s="35"/>
    </row>
    <row r="160" spans="1:16" s="36" customFormat="1" ht="15" customHeight="1" x14ac:dyDescent="0.25">
      <c r="A160" s="55"/>
      <c r="B160" s="35"/>
      <c r="C160" s="35"/>
      <c r="D160" s="35"/>
      <c r="E160" s="35"/>
      <c r="F160" s="35"/>
      <c r="G160" s="35"/>
      <c r="H160" s="35"/>
      <c r="I160" s="47"/>
      <c r="J160" s="54"/>
      <c r="K160" s="54"/>
      <c r="L160" s="47"/>
      <c r="M160" s="35"/>
      <c r="N160" s="35"/>
      <c r="O160" s="35"/>
      <c r="P160" s="35"/>
    </row>
    <row r="161" spans="1:250" ht="15" customHeight="1" x14ac:dyDescent="0.25">
      <c r="I161" s="47"/>
      <c r="J161" s="54"/>
      <c r="K161" s="54"/>
      <c r="M161" s="36"/>
      <c r="Z161" s="35"/>
    </row>
    <row r="162" spans="1:250" s="36" customFormat="1" ht="15" customHeight="1" x14ac:dyDescent="0.25">
      <c r="A162" s="55"/>
      <c r="B162" s="35"/>
      <c r="C162" s="35"/>
      <c r="D162" s="35"/>
      <c r="E162" s="35"/>
      <c r="F162" s="35"/>
      <c r="G162" s="35"/>
      <c r="H162" s="35"/>
      <c r="I162" s="47"/>
      <c r="J162" s="54"/>
      <c r="K162" s="54"/>
      <c r="L162" s="47"/>
      <c r="N162" s="35"/>
      <c r="O162" s="35"/>
      <c r="P162" s="35"/>
    </row>
    <row r="163" spans="1:250" s="36" customFormat="1" ht="15" customHeight="1" x14ac:dyDescent="0.25">
      <c r="A163" s="55"/>
      <c r="B163" s="35"/>
      <c r="C163" s="35"/>
      <c r="D163" s="35"/>
      <c r="E163" s="35"/>
      <c r="F163" s="35"/>
      <c r="G163" s="35"/>
      <c r="H163" s="35"/>
      <c r="I163" s="47"/>
      <c r="J163" s="54"/>
      <c r="K163" s="54"/>
      <c r="L163" s="47"/>
      <c r="N163" s="35"/>
      <c r="O163" s="35"/>
      <c r="P163" s="35"/>
    </row>
    <row r="164" spans="1:250" s="36" customFormat="1" ht="15" customHeight="1" x14ac:dyDescent="0.25">
      <c r="A164" s="55"/>
      <c r="B164" s="35"/>
      <c r="C164" s="35"/>
      <c r="D164" s="35"/>
      <c r="E164" s="35"/>
      <c r="F164" s="35"/>
      <c r="G164" s="35"/>
      <c r="H164" s="35"/>
      <c r="I164" s="56"/>
      <c r="J164" s="57"/>
      <c r="K164" s="57"/>
      <c r="L164" s="47"/>
      <c r="N164" s="58"/>
      <c r="O164" s="58"/>
      <c r="P164" s="58"/>
    </row>
    <row r="165" spans="1:250" s="36" customFormat="1" ht="15" customHeight="1" x14ac:dyDescent="0.25">
      <c r="A165" s="55"/>
      <c r="B165" s="35"/>
      <c r="C165" s="35"/>
      <c r="D165" s="35"/>
      <c r="E165" s="35"/>
      <c r="F165" s="35"/>
      <c r="G165" s="35"/>
      <c r="H165" s="35"/>
      <c r="I165" s="47"/>
      <c r="J165" s="54"/>
      <c r="K165" s="54"/>
      <c r="L165" s="47"/>
      <c r="N165" s="58"/>
      <c r="O165" s="58"/>
      <c r="P165" s="58"/>
    </row>
    <row r="166" spans="1:250" s="36" customFormat="1" ht="15" customHeight="1" x14ac:dyDescent="0.25">
      <c r="A166" s="55"/>
      <c r="B166" s="35"/>
      <c r="C166" s="35"/>
      <c r="D166" s="35"/>
      <c r="E166" s="35"/>
      <c r="F166" s="35"/>
      <c r="G166" s="35"/>
      <c r="H166" s="35"/>
      <c r="I166" s="47"/>
      <c r="J166" s="54"/>
      <c r="K166" s="54"/>
      <c r="L166" s="47"/>
      <c r="N166" s="58"/>
      <c r="O166" s="58"/>
      <c r="P166" s="58"/>
    </row>
    <row r="167" spans="1:250" s="36" customFormat="1" ht="15" customHeight="1" x14ac:dyDescent="0.25">
      <c r="A167" s="55"/>
      <c r="B167" s="35"/>
      <c r="C167" s="35"/>
      <c r="D167" s="35"/>
      <c r="E167" s="35"/>
      <c r="F167" s="35"/>
      <c r="G167" s="35"/>
      <c r="H167" s="35"/>
      <c r="I167" s="47"/>
      <c r="J167" s="54"/>
      <c r="K167" s="54"/>
      <c r="L167" s="47"/>
      <c r="M167" s="35"/>
      <c r="N167" s="58"/>
      <c r="O167" s="58"/>
      <c r="P167" s="58"/>
    </row>
    <row r="168" spans="1:250" ht="15" customHeight="1" x14ac:dyDescent="0.25">
      <c r="N168" s="58"/>
      <c r="O168" s="58"/>
      <c r="P168" s="58"/>
    </row>
    <row r="169" spans="1:250" ht="15" customHeight="1" x14ac:dyDescent="0.25">
      <c r="N169" s="58"/>
      <c r="O169" s="58"/>
      <c r="P169" s="58"/>
    </row>
    <row r="170" spans="1:250" ht="15" customHeight="1" x14ac:dyDescent="0.25">
      <c r="N170" s="58"/>
      <c r="O170" s="58"/>
      <c r="P170" s="58"/>
    </row>
    <row r="171" spans="1:250" ht="15" customHeight="1" x14ac:dyDescent="0.25">
      <c r="N171" s="58"/>
      <c r="O171" s="58"/>
      <c r="P171" s="58"/>
    </row>
    <row r="172" spans="1:250" ht="15" customHeight="1" x14ac:dyDescent="0.25">
      <c r="M172" s="58"/>
      <c r="N172" s="58"/>
      <c r="O172" s="58"/>
      <c r="P172" s="58"/>
    </row>
    <row r="173" spans="1:250" ht="15" customHeight="1" x14ac:dyDescent="0.25">
      <c r="L173" s="59"/>
      <c r="M173" s="58"/>
      <c r="Q173" s="58"/>
      <c r="R173" s="58"/>
      <c r="S173" s="58"/>
      <c r="T173" s="58"/>
      <c r="U173" s="58"/>
      <c r="V173" s="58"/>
      <c r="W173" s="58"/>
      <c r="X173" s="58"/>
      <c r="Y173" s="58"/>
      <c r="AA173" s="58"/>
      <c r="AB173" s="58"/>
      <c r="AC173" s="58"/>
      <c r="AD173" s="58"/>
      <c r="AE173" s="58"/>
      <c r="AF173" s="58"/>
      <c r="AG173" s="58"/>
      <c r="AH173" s="58"/>
      <c r="AI173" s="58"/>
      <c r="AJ173" s="58"/>
      <c r="AK173" s="58"/>
      <c r="AL173" s="58"/>
      <c r="AM173" s="58"/>
      <c r="AN173" s="58"/>
      <c r="AO173" s="58"/>
      <c r="AP173" s="58"/>
      <c r="AQ173" s="58"/>
      <c r="AR173" s="58"/>
      <c r="AS173" s="58"/>
      <c r="AT173" s="58"/>
      <c r="AU173" s="58"/>
      <c r="AV173" s="58"/>
      <c r="AW173" s="58"/>
      <c r="AX173" s="58"/>
      <c r="AY173" s="58"/>
      <c r="AZ173" s="58"/>
      <c r="BA173" s="58"/>
      <c r="BB173" s="58"/>
      <c r="BC173" s="58"/>
      <c r="BD173" s="58"/>
      <c r="BE173" s="58"/>
      <c r="BF173" s="58"/>
      <c r="BG173" s="58"/>
      <c r="BH173" s="58"/>
      <c r="BI173" s="58"/>
      <c r="BJ173" s="58"/>
      <c r="BK173" s="58"/>
      <c r="BL173" s="58"/>
      <c r="BM173" s="58"/>
      <c r="BN173" s="58"/>
      <c r="BO173" s="58"/>
      <c r="BP173" s="58"/>
      <c r="BQ173" s="58"/>
      <c r="BR173" s="58"/>
      <c r="BS173" s="58"/>
      <c r="BT173" s="58"/>
      <c r="BU173" s="58"/>
      <c r="BV173" s="58"/>
      <c r="BW173" s="58"/>
      <c r="BX173" s="58"/>
      <c r="BY173" s="58"/>
      <c r="BZ173" s="58"/>
      <c r="CA173" s="58"/>
      <c r="CB173" s="58"/>
      <c r="CC173" s="58"/>
      <c r="CD173" s="58"/>
      <c r="CE173" s="58"/>
      <c r="CF173" s="58"/>
      <c r="CG173" s="58"/>
      <c r="CH173" s="58"/>
      <c r="CI173" s="58"/>
      <c r="CJ173" s="58"/>
      <c r="CK173" s="58"/>
      <c r="CL173" s="58"/>
      <c r="CM173" s="58"/>
      <c r="CN173" s="58"/>
      <c r="CO173" s="58"/>
      <c r="CP173" s="58"/>
      <c r="CQ173" s="58"/>
      <c r="CR173" s="58"/>
      <c r="CS173" s="58"/>
      <c r="CT173" s="58"/>
      <c r="CU173" s="58"/>
      <c r="CV173" s="58"/>
      <c r="CW173" s="58"/>
      <c r="CX173" s="58"/>
      <c r="CY173" s="58"/>
      <c r="CZ173" s="58"/>
      <c r="DA173" s="58"/>
      <c r="DB173" s="58"/>
      <c r="DC173" s="58"/>
      <c r="DD173" s="58"/>
      <c r="DE173" s="58"/>
      <c r="DF173" s="58"/>
      <c r="DG173" s="58"/>
      <c r="DH173" s="58"/>
      <c r="DI173" s="58"/>
      <c r="DJ173" s="58"/>
      <c r="DK173" s="58"/>
      <c r="DL173" s="58"/>
      <c r="DM173" s="58"/>
      <c r="DN173" s="58"/>
      <c r="DO173" s="58"/>
      <c r="DP173" s="58"/>
      <c r="DQ173" s="58"/>
      <c r="DR173" s="58"/>
      <c r="DS173" s="58"/>
      <c r="DT173" s="58"/>
      <c r="DU173" s="58"/>
      <c r="DV173" s="58"/>
      <c r="DW173" s="58"/>
      <c r="DX173" s="58"/>
      <c r="DY173" s="58"/>
      <c r="DZ173" s="58"/>
      <c r="EA173" s="58"/>
      <c r="EB173" s="58"/>
      <c r="EC173" s="58"/>
      <c r="ED173" s="58"/>
      <c r="EE173" s="58"/>
      <c r="EF173" s="58"/>
      <c r="EG173" s="58"/>
      <c r="EH173" s="58"/>
      <c r="EI173" s="58"/>
      <c r="EJ173" s="58"/>
      <c r="EK173" s="58"/>
      <c r="EL173" s="58"/>
      <c r="EM173" s="58"/>
      <c r="EN173" s="58"/>
      <c r="EO173" s="58"/>
      <c r="EP173" s="58"/>
      <c r="EQ173" s="58"/>
      <c r="ER173" s="58"/>
      <c r="ES173" s="58"/>
      <c r="ET173" s="58"/>
      <c r="EU173" s="58"/>
      <c r="EV173" s="58"/>
      <c r="EW173" s="58"/>
      <c r="EX173" s="58"/>
      <c r="EY173" s="58"/>
      <c r="EZ173" s="58"/>
      <c r="FA173" s="58"/>
      <c r="FB173" s="58"/>
      <c r="FC173" s="58"/>
      <c r="FD173" s="58"/>
      <c r="FE173" s="58"/>
      <c r="FF173" s="58"/>
      <c r="FG173" s="58"/>
      <c r="FH173" s="58"/>
      <c r="FI173" s="58"/>
      <c r="FJ173" s="58"/>
      <c r="FK173" s="58"/>
      <c r="FL173" s="58"/>
      <c r="FM173" s="58"/>
      <c r="FN173" s="58"/>
      <c r="FO173" s="58"/>
      <c r="FP173" s="58"/>
      <c r="FQ173" s="58"/>
      <c r="FR173" s="58"/>
      <c r="FS173" s="58"/>
      <c r="FT173" s="58"/>
      <c r="FU173" s="58"/>
      <c r="FV173" s="58"/>
      <c r="FW173" s="58"/>
      <c r="FX173" s="58"/>
      <c r="FY173" s="58"/>
      <c r="FZ173" s="58"/>
      <c r="GA173" s="58"/>
      <c r="GB173" s="58"/>
      <c r="GC173" s="58"/>
      <c r="GD173" s="58"/>
      <c r="GE173" s="58"/>
      <c r="GF173" s="58"/>
      <c r="GG173" s="58"/>
      <c r="GH173" s="58"/>
      <c r="GI173" s="58"/>
      <c r="GJ173" s="58"/>
      <c r="GK173" s="58"/>
      <c r="GL173" s="58"/>
      <c r="GM173" s="58"/>
      <c r="GN173" s="58"/>
      <c r="GO173" s="58"/>
      <c r="GP173" s="58"/>
      <c r="GQ173" s="58"/>
      <c r="GR173" s="58"/>
      <c r="GS173" s="58"/>
      <c r="GT173" s="58"/>
      <c r="GU173" s="58"/>
      <c r="GV173" s="58"/>
      <c r="GW173" s="58"/>
      <c r="GX173" s="58"/>
      <c r="GY173" s="58"/>
      <c r="GZ173" s="58"/>
      <c r="HA173" s="58"/>
      <c r="HB173" s="58"/>
      <c r="HC173" s="58"/>
      <c r="HD173" s="58"/>
      <c r="HE173" s="58"/>
      <c r="HF173" s="58"/>
      <c r="HG173" s="58"/>
      <c r="HH173" s="58"/>
      <c r="HI173" s="58"/>
      <c r="HJ173" s="58"/>
      <c r="HK173" s="58"/>
      <c r="HL173" s="58"/>
      <c r="HM173" s="58"/>
      <c r="HN173" s="58"/>
      <c r="HO173" s="58"/>
      <c r="HP173" s="58"/>
      <c r="HQ173" s="58"/>
      <c r="HR173" s="58"/>
      <c r="HS173" s="58"/>
      <c r="HT173" s="58"/>
      <c r="HU173" s="58"/>
      <c r="HV173" s="58"/>
      <c r="HW173" s="58"/>
      <c r="HX173" s="58"/>
      <c r="HY173" s="58"/>
      <c r="HZ173" s="58"/>
      <c r="IA173" s="58"/>
      <c r="IB173" s="58"/>
      <c r="IC173" s="58"/>
      <c r="ID173" s="58"/>
      <c r="IE173" s="58"/>
      <c r="IF173" s="58"/>
      <c r="IG173" s="58"/>
      <c r="IH173" s="58"/>
      <c r="II173" s="58"/>
      <c r="IJ173" s="58"/>
      <c r="IK173" s="58"/>
      <c r="IL173" s="58"/>
      <c r="IM173" s="58"/>
      <c r="IN173" s="58"/>
      <c r="IO173" s="58"/>
      <c r="IP173" s="58"/>
    </row>
    <row r="174" spans="1:250" s="58" customFormat="1" ht="15" customHeight="1" x14ac:dyDescent="0.25">
      <c r="A174" s="55"/>
      <c r="B174" s="35"/>
      <c r="C174" s="35"/>
      <c r="D174" s="35"/>
      <c r="E174" s="35"/>
      <c r="F174" s="35"/>
      <c r="G174" s="35"/>
      <c r="H174" s="35"/>
      <c r="I174" s="56"/>
      <c r="J174" s="57"/>
      <c r="K174" s="57"/>
      <c r="L174" s="59"/>
      <c r="N174" s="35"/>
      <c r="O174" s="35"/>
      <c r="P174" s="35"/>
    </row>
    <row r="175" spans="1:250" s="58" customFormat="1" ht="15" customHeight="1" x14ac:dyDescent="0.25">
      <c r="A175" s="55"/>
      <c r="B175" s="35"/>
      <c r="C175" s="35"/>
      <c r="D175" s="35"/>
      <c r="E175" s="35"/>
      <c r="F175" s="35"/>
      <c r="G175" s="35"/>
      <c r="H175" s="35"/>
      <c r="I175" s="56"/>
      <c r="J175" s="57"/>
      <c r="K175" s="57"/>
      <c r="L175" s="59"/>
      <c r="N175" s="35"/>
      <c r="O175" s="35"/>
      <c r="P175" s="35"/>
    </row>
    <row r="176" spans="1:250" s="58" customFormat="1" ht="15" customHeight="1" x14ac:dyDescent="0.25">
      <c r="A176" s="55"/>
      <c r="B176" s="35"/>
      <c r="C176" s="35"/>
      <c r="D176" s="35"/>
      <c r="E176" s="35"/>
      <c r="F176" s="35"/>
      <c r="G176" s="35"/>
      <c r="H176" s="35"/>
      <c r="I176" s="59"/>
      <c r="J176" s="60"/>
      <c r="K176" s="60"/>
      <c r="L176" s="59"/>
      <c r="N176" s="35"/>
      <c r="O176" s="35"/>
      <c r="P176" s="35"/>
    </row>
    <row r="177" spans="1:26" s="58" customFormat="1" ht="15" customHeight="1" x14ac:dyDescent="0.25">
      <c r="A177" s="55"/>
      <c r="B177" s="35"/>
      <c r="C177" s="35"/>
      <c r="D177" s="35"/>
      <c r="E177" s="35"/>
      <c r="F177" s="35"/>
      <c r="G177" s="35"/>
      <c r="H177" s="35"/>
      <c r="I177" s="59"/>
      <c r="J177" s="60"/>
      <c r="K177" s="60"/>
      <c r="L177" s="59"/>
      <c r="N177" s="35"/>
      <c r="O177" s="35"/>
      <c r="P177" s="35"/>
    </row>
    <row r="178" spans="1:26" s="58" customFormat="1" ht="15" customHeight="1" x14ac:dyDescent="0.25">
      <c r="A178" s="55"/>
      <c r="B178" s="35"/>
      <c r="C178" s="35"/>
      <c r="D178" s="35"/>
      <c r="E178" s="35"/>
      <c r="F178" s="35"/>
      <c r="G178" s="35"/>
      <c r="H178" s="35"/>
      <c r="I178" s="59"/>
      <c r="J178" s="60"/>
      <c r="K178" s="60"/>
      <c r="L178" s="59"/>
      <c r="N178" s="35"/>
      <c r="O178" s="35"/>
      <c r="P178" s="35"/>
    </row>
    <row r="179" spans="1:26" s="58" customFormat="1" ht="15" customHeight="1" x14ac:dyDescent="0.25">
      <c r="A179" s="55"/>
      <c r="B179" s="35"/>
      <c r="C179" s="35"/>
      <c r="D179" s="35"/>
      <c r="E179" s="35"/>
      <c r="F179" s="35"/>
      <c r="G179" s="35"/>
      <c r="H179" s="35"/>
      <c r="I179" s="59"/>
      <c r="J179" s="60"/>
      <c r="K179" s="60"/>
      <c r="L179" s="59"/>
      <c r="N179" s="35"/>
      <c r="O179" s="35"/>
      <c r="P179" s="35"/>
    </row>
    <row r="180" spans="1:26" s="58" customFormat="1" ht="15" customHeight="1" x14ac:dyDescent="0.25">
      <c r="A180" s="55"/>
      <c r="B180" s="35"/>
      <c r="C180" s="35"/>
      <c r="D180" s="35"/>
      <c r="E180" s="35"/>
      <c r="F180" s="35"/>
      <c r="G180" s="35"/>
      <c r="H180" s="35"/>
      <c r="I180" s="59"/>
      <c r="J180" s="60"/>
      <c r="K180" s="60"/>
      <c r="L180" s="59"/>
      <c r="N180" s="35"/>
      <c r="O180" s="35"/>
      <c r="P180" s="35"/>
    </row>
    <row r="181" spans="1:26" s="58" customFormat="1" ht="15" customHeight="1" x14ac:dyDescent="0.25">
      <c r="A181" s="55"/>
      <c r="B181" s="35"/>
      <c r="C181" s="35"/>
      <c r="D181" s="35"/>
      <c r="E181" s="35"/>
      <c r="F181" s="35"/>
      <c r="G181" s="35"/>
      <c r="H181" s="35"/>
      <c r="I181" s="59"/>
      <c r="J181" s="60"/>
      <c r="K181" s="60"/>
      <c r="L181" s="59"/>
      <c r="M181" s="35"/>
      <c r="N181" s="35"/>
      <c r="O181" s="35"/>
      <c r="P181" s="35"/>
    </row>
    <row r="182" spans="1:26" ht="15" customHeight="1" x14ac:dyDescent="0.25">
      <c r="I182" s="59"/>
      <c r="J182" s="60"/>
      <c r="K182" s="60"/>
      <c r="N182" s="58"/>
      <c r="O182" s="58"/>
      <c r="P182" s="58"/>
      <c r="Z182" s="35"/>
    </row>
    <row r="183" spans="1:26" ht="15" customHeight="1" x14ac:dyDescent="0.25">
      <c r="I183" s="59"/>
      <c r="J183" s="60"/>
      <c r="K183" s="60"/>
      <c r="Z183" s="35"/>
    </row>
    <row r="184" spans="1:26" ht="15" customHeight="1" x14ac:dyDescent="0.25">
      <c r="I184" s="59"/>
      <c r="J184" s="60"/>
      <c r="K184" s="60"/>
      <c r="Z184" s="35"/>
    </row>
    <row r="185" spans="1:26" ht="15" customHeight="1" x14ac:dyDescent="0.25">
      <c r="Z185" s="35"/>
    </row>
    <row r="186" spans="1:26" ht="15" customHeight="1" x14ac:dyDescent="0.25">
      <c r="N186" s="58"/>
      <c r="O186" s="58"/>
      <c r="P186" s="58"/>
      <c r="Z186" s="35"/>
    </row>
    <row r="187" spans="1:26" ht="15" customHeight="1" x14ac:dyDescent="0.25">
      <c r="N187" s="58"/>
      <c r="O187" s="58"/>
      <c r="P187" s="58"/>
      <c r="Z187" s="35"/>
    </row>
    <row r="188" spans="1:26" ht="15" customHeight="1" x14ac:dyDescent="0.25">
      <c r="Z188" s="35"/>
    </row>
    <row r="189" spans="1:26" ht="15" customHeight="1" x14ac:dyDescent="0.25">
      <c r="Z189" s="35"/>
    </row>
    <row r="190" spans="1:26" ht="15" customHeight="1" x14ac:dyDescent="0.25">
      <c r="M190" s="58"/>
      <c r="Z190" s="35"/>
    </row>
    <row r="191" spans="1:26" s="58" customFormat="1" ht="15" customHeight="1" x14ac:dyDescent="0.25">
      <c r="A191" s="55"/>
      <c r="B191" s="35"/>
      <c r="C191" s="35"/>
      <c r="D191" s="35"/>
      <c r="E191" s="35"/>
      <c r="F191" s="35"/>
      <c r="G191" s="35"/>
      <c r="H191" s="35"/>
      <c r="I191" s="56"/>
      <c r="J191" s="57"/>
      <c r="K191" s="57"/>
      <c r="L191" s="59"/>
      <c r="M191" s="35"/>
      <c r="N191" s="35"/>
      <c r="O191" s="35"/>
      <c r="P191" s="35"/>
    </row>
    <row r="192" spans="1:26" ht="15" customHeight="1" x14ac:dyDescent="0.25">
      <c r="Z192" s="35"/>
    </row>
    <row r="193" spans="1:26" ht="15" customHeight="1" x14ac:dyDescent="0.25">
      <c r="Z193" s="35"/>
    </row>
    <row r="194" spans="1:26" ht="15" customHeight="1" x14ac:dyDescent="0.25">
      <c r="I194" s="59"/>
      <c r="J194" s="60"/>
      <c r="K194" s="60"/>
      <c r="M194" s="58"/>
    </row>
    <row r="195" spans="1:26" s="58" customFormat="1" ht="15" customHeight="1" x14ac:dyDescent="0.25">
      <c r="A195" s="55"/>
      <c r="B195" s="35"/>
      <c r="C195" s="35"/>
      <c r="D195" s="35"/>
      <c r="E195" s="35"/>
      <c r="F195" s="35"/>
      <c r="G195" s="35"/>
      <c r="H195" s="35"/>
      <c r="I195" s="56"/>
      <c r="J195" s="57"/>
      <c r="K195" s="57"/>
      <c r="L195" s="59"/>
      <c r="N195" s="35"/>
      <c r="O195" s="35"/>
      <c r="P195" s="35"/>
    </row>
    <row r="196" spans="1:26" s="58" customFormat="1" ht="15" customHeight="1" x14ac:dyDescent="0.25">
      <c r="A196" s="55"/>
      <c r="B196" s="35"/>
      <c r="C196" s="35"/>
      <c r="D196" s="35"/>
      <c r="E196" s="35"/>
      <c r="F196" s="35"/>
      <c r="G196" s="35"/>
      <c r="H196" s="35"/>
      <c r="I196" s="56"/>
      <c r="J196" s="57"/>
      <c r="K196" s="57"/>
      <c r="L196" s="59"/>
      <c r="M196" s="35"/>
      <c r="N196" s="35"/>
      <c r="O196" s="35"/>
      <c r="P196" s="35"/>
    </row>
    <row r="197" spans="1:26" ht="15" customHeight="1" x14ac:dyDescent="0.25"/>
    <row r="198" spans="1:26" ht="15" customHeight="1" x14ac:dyDescent="0.25">
      <c r="I198" s="59"/>
      <c r="J198" s="60"/>
      <c r="K198" s="60"/>
    </row>
    <row r="199" spans="1:26" ht="15" customHeight="1" x14ac:dyDescent="0.25">
      <c r="I199" s="59"/>
      <c r="J199" s="60"/>
      <c r="K199" s="60"/>
      <c r="Z199" s="35"/>
    </row>
    <row r="200" spans="1:26" ht="15" customHeight="1" x14ac:dyDescent="0.25">
      <c r="Z200" s="35"/>
    </row>
    <row r="201" spans="1:26" ht="15" customHeight="1" x14ac:dyDescent="0.25"/>
    <row r="202" spans="1:26" ht="15" customHeight="1" x14ac:dyDescent="0.25"/>
    <row r="203" spans="1:26" ht="15" customHeight="1" x14ac:dyDescent="0.25">
      <c r="N203" s="58"/>
      <c r="O203" s="58"/>
      <c r="P203" s="58"/>
      <c r="Z203" s="35"/>
    </row>
    <row r="204" spans="1:26" ht="15" customHeight="1" x14ac:dyDescent="0.25">
      <c r="N204" s="58"/>
      <c r="O204" s="58"/>
      <c r="P204" s="58"/>
      <c r="Z204" s="35"/>
    </row>
    <row r="205" spans="1:26" ht="15" customHeight="1" x14ac:dyDescent="0.25">
      <c r="N205" s="58"/>
      <c r="O205" s="58"/>
      <c r="P205" s="58"/>
      <c r="Z205" s="35"/>
    </row>
    <row r="206" spans="1:26" ht="15" customHeight="1" x14ac:dyDescent="0.25">
      <c r="N206" s="58"/>
      <c r="O206" s="58"/>
      <c r="P206" s="58"/>
    </row>
    <row r="207" spans="1:26" ht="15" customHeight="1" x14ac:dyDescent="0.25">
      <c r="N207" s="58"/>
      <c r="O207" s="58"/>
      <c r="P207" s="58"/>
      <c r="Z207" s="35"/>
    </row>
    <row r="208" spans="1:26" ht="15" customHeight="1" x14ac:dyDescent="0.25">
      <c r="N208" s="58"/>
      <c r="O208" s="58"/>
      <c r="P208" s="58"/>
      <c r="Z208" s="35"/>
    </row>
    <row r="209" spans="1:26" ht="15" customHeight="1" x14ac:dyDescent="0.25">
      <c r="N209" s="58"/>
      <c r="O209" s="58"/>
      <c r="P209" s="58"/>
    </row>
    <row r="210" spans="1:26" ht="15" customHeight="1" x14ac:dyDescent="0.25">
      <c r="N210" s="58"/>
      <c r="O210" s="58"/>
      <c r="P210" s="58"/>
    </row>
    <row r="211" spans="1:26" ht="15" customHeight="1" x14ac:dyDescent="0.25">
      <c r="M211" s="58"/>
      <c r="N211" s="58"/>
      <c r="O211" s="58"/>
      <c r="P211" s="58"/>
    </row>
    <row r="212" spans="1:26" s="58" customFormat="1" ht="15" customHeight="1" x14ac:dyDescent="0.25">
      <c r="A212" s="55"/>
      <c r="B212" s="35"/>
      <c r="C212" s="35"/>
      <c r="D212" s="35"/>
      <c r="E212" s="35"/>
      <c r="F212" s="35"/>
      <c r="G212" s="35"/>
      <c r="H212" s="35"/>
      <c r="I212" s="56"/>
      <c r="J212" s="57"/>
      <c r="K212" s="57"/>
      <c r="L212" s="59"/>
    </row>
    <row r="213" spans="1:26" s="58" customFormat="1" ht="15" customHeight="1" x14ac:dyDescent="0.25">
      <c r="A213" s="55"/>
      <c r="B213" s="35"/>
      <c r="C213" s="35"/>
      <c r="D213" s="35"/>
      <c r="E213" s="35"/>
      <c r="F213" s="35"/>
      <c r="G213" s="35"/>
      <c r="H213" s="35"/>
      <c r="I213" s="56"/>
      <c r="J213" s="57"/>
      <c r="K213" s="57"/>
      <c r="L213" s="59"/>
      <c r="N213" s="35"/>
      <c r="O213" s="35"/>
      <c r="P213" s="35"/>
    </row>
    <row r="214" spans="1:26" s="58" customFormat="1" ht="15" customHeight="1" x14ac:dyDescent="0.25">
      <c r="A214" s="55"/>
      <c r="B214" s="35"/>
      <c r="C214" s="35"/>
      <c r="D214" s="35"/>
      <c r="E214" s="35"/>
      <c r="F214" s="35"/>
      <c r="G214" s="35"/>
      <c r="H214" s="35"/>
      <c r="I214" s="56"/>
      <c r="J214" s="57"/>
      <c r="K214" s="57"/>
      <c r="L214" s="59"/>
      <c r="N214" s="35"/>
      <c r="O214" s="35"/>
      <c r="P214" s="35"/>
    </row>
    <row r="215" spans="1:26" s="58" customFormat="1" ht="15" customHeight="1" x14ac:dyDescent="0.25">
      <c r="A215" s="55"/>
      <c r="B215" s="35"/>
      <c r="C215" s="35"/>
      <c r="D215" s="35"/>
      <c r="E215" s="35"/>
      <c r="F215" s="35"/>
      <c r="G215" s="35"/>
      <c r="H215" s="35"/>
      <c r="I215" s="59"/>
      <c r="J215" s="60"/>
      <c r="K215" s="60"/>
      <c r="L215" s="59"/>
      <c r="N215" s="35"/>
      <c r="O215" s="35"/>
      <c r="P215" s="35"/>
    </row>
    <row r="216" spans="1:26" s="58" customFormat="1" ht="15" customHeight="1" x14ac:dyDescent="0.25">
      <c r="A216" s="55"/>
      <c r="B216" s="35"/>
      <c r="C216" s="35"/>
      <c r="D216" s="35"/>
      <c r="E216" s="35"/>
      <c r="F216" s="35"/>
      <c r="G216" s="35"/>
      <c r="H216" s="35"/>
      <c r="I216" s="59"/>
      <c r="J216" s="60"/>
      <c r="K216" s="60"/>
      <c r="L216" s="59"/>
      <c r="N216" s="35"/>
      <c r="O216" s="35"/>
      <c r="P216" s="35"/>
    </row>
    <row r="217" spans="1:26" s="58" customFormat="1" ht="15" customHeight="1" x14ac:dyDescent="0.25">
      <c r="A217" s="55"/>
      <c r="B217" s="35"/>
      <c r="C217" s="35"/>
      <c r="D217" s="35"/>
      <c r="E217" s="35"/>
      <c r="F217" s="35"/>
      <c r="G217" s="35"/>
      <c r="H217" s="35"/>
      <c r="I217" s="59"/>
      <c r="J217" s="60"/>
      <c r="K217" s="60"/>
      <c r="L217" s="59"/>
      <c r="N217" s="35"/>
      <c r="O217" s="35"/>
      <c r="P217" s="35"/>
    </row>
    <row r="218" spans="1:26" s="58" customFormat="1" ht="15" customHeight="1" x14ac:dyDescent="0.25">
      <c r="A218" s="55"/>
      <c r="B218" s="35"/>
      <c r="C218" s="35"/>
      <c r="D218" s="35"/>
      <c r="E218" s="35"/>
      <c r="F218" s="35"/>
      <c r="G218" s="35"/>
      <c r="H218" s="35"/>
      <c r="I218" s="59"/>
      <c r="J218" s="60"/>
      <c r="K218" s="60"/>
      <c r="L218" s="59"/>
      <c r="N218" s="35"/>
      <c r="O218" s="35"/>
      <c r="P218" s="35"/>
    </row>
    <row r="219" spans="1:26" s="58" customFormat="1" ht="15" customHeight="1" x14ac:dyDescent="0.25">
      <c r="A219" s="55"/>
      <c r="B219" s="35"/>
      <c r="C219" s="35"/>
      <c r="D219" s="35"/>
      <c r="E219" s="35"/>
      <c r="F219" s="35"/>
      <c r="G219" s="35"/>
      <c r="H219" s="35"/>
      <c r="I219" s="59"/>
      <c r="J219" s="60"/>
      <c r="K219" s="60"/>
      <c r="L219" s="59"/>
      <c r="N219" s="35"/>
      <c r="O219" s="35"/>
      <c r="P219" s="35"/>
    </row>
    <row r="220" spans="1:26" s="58" customFormat="1" ht="15" customHeight="1" x14ac:dyDescent="0.25">
      <c r="A220" s="55"/>
      <c r="B220" s="35"/>
      <c r="C220" s="35"/>
      <c r="D220" s="35"/>
      <c r="E220" s="35"/>
      <c r="F220" s="35"/>
      <c r="G220" s="35"/>
      <c r="H220" s="35"/>
      <c r="I220" s="59"/>
      <c r="J220" s="60"/>
      <c r="K220" s="60"/>
      <c r="L220" s="59"/>
      <c r="N220" s="35"/>
      <c r="O220" s="35"/>
      <c r="P220" s="35"/>
    </row>
    <row r="221" spans="1:26" s="58" customFormat="1" x14ac:dyDescent="0.25">
      <c r="A221" s="55"/>
      <c r="B221" s="35"/>
      <c r="C221" s="35"/>
      <c r="D221" s="35"/>
      <c r="E221" s="35"/>
      <c r="F221" s="35"/>
      <c r="G221" s="35"/>
      <c r="H221" s="35"/>
      <c r="I221" s="59"/>
      <c r="J221" s="60"/>
      <c r="K221" s="60"/>
      <c r="L221" s="59"/>
      <c r="M221" s="35"/>
      <c r="N221" s="35"/>
      <c r="O221" s="35"/>
      <c r="P221" s="35"/>
    </row>
    <row r="222" spans="1:26" x14ac:dyDescent="0.25">
      <c r="A222" s="35"/>
      <c r="I222" s="59"/>
      <c r="J222" s="60"/>
      <c r="K222" s="60"/>
      <c r="Z222" s="35"/>
    </row>
    <row r="223" spans="1:26" x14ac:dyDescent="0.25">
      <c r="A223" s="35"/>
      <c r="I223" s="59"/>
      <c r="J223" s="60"/>
      <c r="K223" s="60"/>
      <c r="Z223" s="35"/>
    </row>
    <row r="224" spans="1:26" x14ac:dyDescent="0.25">
      <c r="A224" s="35"/>
      <c r="I224" s="59"/>
      <c r="J224" s="60"/>
      <c r="K224" s="60"/>
      <c r="Z224" s="35"/>
    </row>
    <row r="225" spans="1:26" x14ac:dyDescent="0.25">
      <c r="A225" s="35"/>
      <c r="Z225" s="35"/>
    </row>
    <row r="226" spans="1:26" x14ac:dyDescent="0.25">
      <c r="Z226" s="35"/>
    </row>
    <row r="227" spans="1:26" x14ac:dyDescent="0.25">
      <c r="Z227" s="35"/>
    </row>
    <row r="228" spans="1:26" x14ac:dyDescent="0.25">
      <c r="Z228" s="35"/>
    </row>
    <row r="229" spans="1:26" x14ac:dyDescent="0.25">
      <c r="Z229" s="35"/>
    </row>
    <row r="230" spans="1:26" x14ac:dyDescent="0.25">
      <c r="Z230" s="35"/>
    </row>
    <row r="231" spans="1:26" x14ac:dyDescent="0.25">
      <c r="Z231" s="35"/>
    </row>
    <row r="232" spans="1:26" x14ac:dyDescent="0.25">
      <c r="Z232" s="35"/>
    </row>
    <row r="233" spans="1:26" x14ac:dyDescent="0.25">
      <c r="Z233" s="35"/>
    </row>
  </sheetData>
  <sheetProtection formatCells="0" formatColumns="0" formatRows="0" insertColumns="0" insertRows="0" insertHyperlinks="0" deleteColumns="0" deleteRows="0" sort="0" autoFilter="0" pivotTables="0"/>
  <mergeCells count="1">
    <mergeCell ref="A1:B1"/>
  </mergeCells>
  <printOptions horizontalCentered="1"/>
  <pageMargins left="0.23622047244094491" right="0.23622047244094491" top="0.74803149606299213" bottom="0.74803149606299213" header="0.31496062992125984" footer="0.31496062992125984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>
      <selection activeCell="M15" sqref="M15"/>
    </sheetView>
  </sheetViews>
  <sheetFormatPr baseColWidth="10" defaultRowHeight="15" x14ac:dyDescent="0.25"/>
  <cols>
    <col min="1" max="1" width="17.42578125" style="61" customWidth="1"/>
    <col min="2" max="2" width="0.28515625" style="61" customWidth="1"/>
    <col min="3" max="3" width="2.7109375" style="61" hidden="1" customWidth="1"/>
    <col min="4" max="4" width="3.140625" style="61" hidden="1" customWidth="1"/>
    <col min="5" max="5" width="27.85546875" style="61" customWidth="1"/>
    <col min="6" max="7" width="22.7109375" style="61" bestFit="1" customWidth="1"/>
    <col min="8" max="8" width="16.85546875" style="61" customWidth="1"/>
    <col min="9" max="9" width="15.5703125" style="1" customWidth="1"/>
    <col min="10" max="10" width="13.28515625" style="65" customWidth="1"/>
    <col min="11" max="11" width="15.5703125" style="65" customWidth="1"/>
    <col min="12" max="13" width="14.28515625" style="61" customWidth="1"/>
    <col min="14" max="256" width="11.42578125" style="61"/>
    <col min="257" max="257" width="17.42578125" style="61" customWidth="1"/>
    <col min="258" max="258" width="3.140625" style="61" customWidth="1"/>
    <col min="259" max="259" width="2.7109375" style="61" customWidth="1"/>
    <col min="260" max="260" width="3.140625" style="61" customWidth="1"/>
    <col min="261" max="261" width="27.85546875" style="61" customWidth="1"/>
    <col min="262" max="263" width="22.7109375" style="61" bestFit="1" customWidth="1"/>
    <col min="264" max="264" width="16.85546875" style="61" customWidth="1"/>
    <col min="265" max="265" width="15.5703125" style="61" customWidth="1"/>
    <col min="266" max="266" width="13.28515625" style="61" customWidth="1"/>
    <col min="267" max="267" width="15.5703125" style="61" customWidth="1"/>
    <col min="268" max="269" width="14.28515625" style="61" customWidth="1"/>
    <col min="270" max="512" width="11.42578125" style="61"/>
    <col min="513" max="513" width="17.42578125" style="61" customWidth="1"/>
    <col min="514" max="514" width="3.140625" style="61" customWidth="1"/>
    <col min="515" max="515" width="2.7109375" style="61" customWidth="1"/>
    <col min="516" max="516" width="3.140625" style="61" customWidth="1"/>
    <col min="517" max="517" width="27.85546875" style="61" customWidth="1"/>
    <col min="518" max="519" width="22.7109375" style="61" bestFit="1" customWidth="1"/>
    <col min="520" max="520" width="16.85546875" style="61" customWidth="1"/>
    <col min="521" max="521" width="15.5703125" style="61" customWidth="1"/>
    <col min="522" max="522" width="13.28515625" style="61" customWidth="1"/>
    <col min="523" max="523" width="15.5703125" style="61" customWidth="1"/>
    <col min="524" max="525" width="14.28515625" style="61" customWidth="1"/>
    <col min="526" max="768" width="11.42578125" style="61"/>
    <col min="769" max="769" width="17.42578125" style="61" customWidth="1"/>
    <col min="770" max="770" width="3.140625" style="61" customWidth="1"/>
    <col min="771" max="771" width="2.7109375" style="61" customWidth="1"/>
    <col min="772" max="772" width="3.140625" style="61" customWidth="1"/>
    <col min="773" max="773" width="27.85546875" style="61" customWidth="1"/>
    <col min="774" max="775" width="22.7109375" style="61" bestFit="1" customWidth="1"/>
    <col min="776" max="776" width="16.85546875" style="61" customWidth="1"/>
    <col min="777" max="777" width="15.5703125" style="61" customWidth="1"/>
    <col min="778" max="778" width="13.28515625" style="61" customWidth="1"/>
    <col min="779" max="779" width="15.5703125" style="61" customWidth="1"/>
    <col min="780" max="781" width="14.28515625" style="61" customWidth="1"/>
    <col min="782" max="1024" width="11.42578125" style="61"/>
    <col min="1025" max="1025" width="17.42578125" style="61" customWidth="1"/>
    <col min="1026" max="1026" width="3.140625" style="61" customWidth="1"/>
    <col min="1027" max="1027" width="2.7109375" style="61" customWidth="1"/>
    <col min="1028" max="1028" width="3.140625" style="61" customWidth="1"/>
    <col min="1029" max="1029" width="27.85546875" style="61" customWidth="1"/>
    <col min="1030" max="1031" width="22.7109375" style="61" bestFit="1" customWidth="1"/>
    <col min="1032" max="1032" width="16.85546875" style="61" customWidth="1"/>
    <col min="1033" max="1033" width="15.5703125" style="61" customWidth="1"/>
    <col min="1034" max="1034" width="13.28515625" style="61" customWidth="1"/>
    <col min="1035" max="1035" width="15.5703125" style="61" customWidth="1"/>
    <col min="1036" max="1037" width="14.28515625" style="61" customWidth="1"/>
    <col min="1038" max="1280" width="11.42578125" style="61"/>
    <col min="1281" max="1281" width="17.42578125" style="61" customWidth="1"/>
    <col min="1282" max="1282" width="3.140625" style="61" customWidth="1"/>
    <col min="1283" max="1283" width="2.7109375" style="61" customWidth="1"/>
    <col min="1284" max="1284" width="3.140625" style="61" customWidth="1"/>
    <col min="1285" max="1285" width="27.85546875" style="61" customWidth="1"/>
    <col min="1286" max="1287" width="22.7109375" style="61" bestFit="1" customWidth="1"/>
    <col min="1288" max="1288" width="16.85546875" style="61" customWidth="1"/>
    <col min="1289" max="1289" width="15.5703125" style="61" customWidth="1"/>
    <col min="1290" max="1290" width="13.28515625" style="61" customWidth="1"/>
    <col min="1291" max="1291" width="15.5703125" style="61" customWidth="1"/>
    <col min="1292" max="1293" width="14.28515625" style="61" customWidth="1"/>
    <col min="1294" max="1536" width="11.42578125" style="61"/>
    <col min="1537" max="1537" width="17.42578125" style="61" customWidth="1"/>
    <col min="1538" max="1538" width="3.140625" style="61" customWidth="1"/>
    <col min="1539" max="1539" width="2.7109375" style="61" customWidth="1"/>
    <col min="1540" max="1540" width="3.140625" style="61" customWidth="1"/>
    <col min="1541" max="1541" width="27.85546875" style="61" customWidth="1"/>
    <col min="1542" max="1543" width="22.7109375" style="61" bestFit="1" customWidth="1"/>
    <col min="1544" max="1544" width="16.85546875" style="61" customWidth="1"/>
    <col min="1545" max="1545" width="15.5703125" style="61" customWidth="1"/>
    <col min="1546" max="1546" width="13.28515625" style="61" customWidth="1"/>
    <col min="1547" max="1547" width="15.5703125" style="61" customWidth="1"/>
    <col min="1548" max="1549" width="14.28515625" style="61" customWidth="1"/>
    <col min="1550" max="1792" width="11.42578125" style="61"/>
    <col min="1793" max="1793" width="17.42578125" style="61" customWidth="1"/>
    <col min="1794" max="1794" width="3.140625" style="61" customWidth="1"/>
    <col min="1795" max="1795" width="2.7109375" style="61" customWidth="1"/>
    <col min="1796" max="1796" width="3.140625" style="61" customWidth="1"/>
    <col min="1797" max="1797" width="27.85546875" style="61" customWidth="1"/>
    <col min="1798" max="1799" width="22.7109375" style="61" bestFit="1" customWidth="1"/>
    <col min="1800" max="1800" width="16.85546875" style="61" customWidth="1"/>
    <col min="1801" max="1801" width="15.5703125" style="61" customWidth="1"/>
    <col min="1802" max="1802" width="13.28515625" style="61" customWidth="1"/>
    <col min="1803" max="1803" width="15.5703125" style="61" customWidth="1"/>
    <col min="1804" max="1805" width="14.28515625" style="61" customWidth="1"/>
    <col min="1806" max="2048" width="11.42578125" style="61"/>
    <col min="2049" max="2049" width="17.42578125" style="61" customWidth="1"/>
    <col min="2050" max="2050" width="3.140625" style="61" customWidth="1"/>
    <col min="2051" max="2051" width="2.7109375" style="61" customWidth="1"/>
    <col min="2052" max="2052" width="3.140625" style="61" customWidth="1"/>
    <col min="2053" max="2053" width="27.85546875" style="61" customWidth="1"/>
    <col min="2054" max="2055" width="22.7109375" style="61" bestFit="1" customWidth="1"/>
    <col min="2056" max="2056" width="16.85546875" style="61" customWidth="1"/>
    <col min="2057" max="2057" width="15.5703125" style="61" customWidth="1"/>
    <col min="2058" max="2058" width="13.28515625" style="61" customWidth="1"/>
    <col min="2059" max="2059" width="15.5703125" style="61" customWidth="1"/>
    <col min="2060" max="2061" width="14.28515625" style="61" customWidth="1"/>
    <col min="2062" max="2304" width="11.42578125" style="61"/>
    <col min="2305" max="2305" width="17.42578125" style="61" customWidth="1"/>
    <col min="2306" max="2306" width="3.140625" style="61" customWidth="1"/>
    <col min="2307" max="2307" width="2.7109375" style="61" customWidth="1"/>
    <col min="2308" max="2308" width="3.140625" style="61" customWidth="1"/>
    <col min="2309" max="2309" width="27.85546875" style="61" customWidth="1"/>
    <col min="2310" max="2311" width="22.7109375" style="61" bestFit="1" customWidth="1"/>
    <col min="2312" max="2312" width="16.85546875" style="61" customWidth="1"/>
    <col min="2313" max="2313" width="15.5703125" style="61" customWidth="1"/>
    <col min="2314" max="2314" width="13.28515625" style="61" customWidth="1"/>
    <col min="2315" max="2315" width="15.5703125" style="61" customWidth="1"/>
    <col min="2316" max="2317" width="14.28515625" style="61" customWidth="1"/>
    <col min="2318" max="2560" width="11.42578125" style="61"/>
    <col min="2561" max="2561" width="17.42578125" style="61" customWidth="1"/>
    <col min="2562" max="2562" width="3.140625" style="61" customWidth="1"/>
    <col min="2563" max="2563" width="2.7109375" style="61" customWidth="1"/>
    <col min="2564" max="2564" width="3.140625" style="61" customWidth="1"/>
    <col min="2565" max="2565" width="27.85546875" style="61" customWidth="1"/>
    <col min="2566" max="2567" width="22.7109375" style="61" bestFit="1" customWidth="1"/>
    <col min="2568" max="2568" width="16.85546875" style="61" customWidth="1"/>
    <col min="2569" max="2569" width="15.5703125" style="61" customWidth="1"/>
    <col min="2570" max="2570" width="13.28515625" style="61" customWidth="1"/>
    <col min="2571" max="2571" width="15.5703125" style="61" customWidth="1"/>
    <col min="2572" max="2573" width="14.28515625" style="61" customWidth="1"/>
    <col min="2574" max="2816" width="11.42578125" style="61"/>
    <col min="2817" max="2817" width="17.42578125" style="61" customWidth="1"/>
    <col min="2818" max="2818" width="3.140625" style="61" customWidth="1"/>
    <col min="2819" max="2819" width="2.7109375" style="61" customWidth="1"/>
    <col min="2820" max="2820" width="3.140625" style="61" customWidth="1"/>
    <col min="2821" max="2821" width="27.85546875" style="61" customWidth="1"/>
    <col min="2822" max="2823" width="22.7109375" style="61" bestFit="1" customWidth="1"/>
    <col min="2824" max="2824" width="16.85546875" style="61" customWidth="1"/>
    <col min="2825" max="2825" width="15.5703125" style="61" customWidth="1"/>
    <col min="2826" max="2826" width="13.28515625" style="61" customWidth="1"/>
    <col min="2827" max="2827" width="15.5703125" style="61" customWidth="1"/>
    <col min="2828" max="2829" width="14.28515625" style="61" customWidth="1"/>
    <col min="2830" max="3072" width="11.42578125" style="61"/>
    <col min="3073" max="3073" width="17.42578125" style="61" customWidth="1"/>
    <col min="3074" max="3074" width="3.140625" style="61" customWidth="1"/>
    <col min="3075" max="3075" width="2.7109375" style="61" customWidth="1"/>
    <col min="3076" max="3076" width="3.140625" style="61" customWidth="1"/>
    <col min="3077" max="3077" width="27.85546875" style="61" customWidth="1"/>
    <col min="3078" max="3079" width="22.7109375" style="61" bestFit="1" customWidth="1"/>
    <col min="3080" max="3080" width="16.85546875" style="61" customWidth="1"/>
    <col min="3081" max="3081" width="15.5703125" style="61" customWidth="1"/>
    <col min="3082" max="3082" width="13.28515625" style="61" customWidth="1"/>
    <col min="3083" max="3083" width="15.5703125" style="61" customWidth="1"/>
    <col min="3084" max="3085" width="14.28515625" style="61" customWidth="1"/>
    <col min="3086" max="3328" width="11.42578125" style="61"/>
    <col min="3329" max="3329" width="17.42578125" style="61" customWidth="1"/>
    <col min="3330" max="3330" width="3.140625" style="61" customWidth="1"/>
    <col min="3331" max="3331" width="2.7109375" style="61" customWidth="1"/>
    <col min="3332" max="3332" width="3.140625" style="61" customWidth="1"/>
    <col min="3333" max="3333" width="27.85546875" style="61" customWidth="1"/>
    <col min="3334" max="3335" width="22.7109375" style="61" bestFit="1" customWidth="1"/>
    <col min="3336" max="3336" width="16.85546875" style="61" customWidth="1"/>
    <col min="3337" max="3337" width="15.5703125" style="61" customWidth="1"/>
    <col min="3338" max="3338" width="13.28515625" style="61" customWidth="1"/>
    <col min="3339" max="3339" width="15.5703125" style="61" customWidth="1"/>
    <col min="3340" max="3341" width="14.28515625" style="61" customWidth="1"/>
    <col min="3342" max="3584" width="11.42578125" style="61"/>
    <col min="3585" max="3585" width="17.42578125" style="61" customWidth="1"/>
    <col min="3586" max="3586" width="3.140625" style="61" customWidth="1"/>
    <col min="3587" max="3587" width="2.7109375" style="61" customWidth="1"/>
    <col min="3588" max="3588" width="3.140625" style="61" customWidth="1"/>
    <col min="3589" max="3589" width="27.85546875" style="61" customWidth="1"/>
    <col min="3590" max="3591" width="22.7109375" style="61" bestFit="1" customWidth="1"/>
    <col min="3592" max="3592" width="16.85546875" style="61" customWidth="1"/>
    <col min="3593" max="3593" width="15.5703125" style="61" customWidth="1"/>
    <col min="3594" max="3594" width="13.28515625" style="61" customWidth="1"/>
    <col min="3595" max="3595" width="15.5703125" style="61" customWidth="1"/>
    <col min="3596" max="3597" width="14.28515625" style="61" customWidth="1"/>
    <col min="3598" max="3840" width="11.42578125" style="61"/>
    <col min="3841" max="3841" width="17.42578125" style="61" customWidth="1"/>
    <col min="3842" max="3842" width="3.140625" style="61" customWidth="1"/>
    <col min="3843" max="3843" width="2.7109375" style="61" customWidth="1"/>
    <col min="3844" max="3844" width="3.140625" style="61" customWidth="1"/>
    <col min="3845" max="3845" width="27.85546875" style="61" customWidth="1"/>
    <col min="3846" max="3847" width="22.7109375" style="61" bestFit="1" customWidth="1"/>
    <col min="3848" max="3848" width="16.85546875" style="61" customWidth="1"/>
    <col min="3849" max="3849" width="15.5703125" style="61" customWidth="1"/>
    <col min="3850" max="3850" width="13.28515625" style="61" customWidth="1"/>
    <col min="3851" max="3851" width="15.5703125" style="61" customWidth="1"/>
    <col min="3852" max="3853" width="14.28515625" style="61" customWidth="1"/>
    <col min="3854" max="4096" width="11.42578125" style="61"/>
    <col min="4097" max="4097" width="17.42578125" style="61" customWidth="1"/>
    <col min="4098" max="4098" width="3.140625" style="61" customWidth="1"/>
    <col min="4099" max="4099" width="2.7109375" style="61" customWidth="1"/>
    <col min="4100" max="4100" width="3.140625" style="61" customWidth="1"/>
    <col min="4101" max="4101" width="27.85546875" style="61" customWidth="1"/>
    <col min="4102" max="4103" width="22.7109375" style="61" bestFit="1" customWidth="1"/>
    <col min="4104" max="4104" width="16.85546875" style="61" customWidth="1"/>
    <col min="4105" max="4105" width="15.5703125" style="61" customWidth="1"/>
    <col min="4106" max="4106" width="13.28515625" style="61" customWidth="1"/>
    <col min="4107" max="4107" width="15.5703125" style="61" customWidth="1"/>
    <col min="4108" max="4109" width="14.28515625" style="61" customWidth="1"/>
    <col min="4110" max="4352" width="11.42578125" style="61"/>
    <col min="4353" max="4353" width="17.42578125" style="61" customWidth="1"/>
    <col min="4354" max="4354" width="3.140625" style="61" customWidth="1"/>
    <col min="4355" max="4355" width="2.7109375" style="61" customWidth="1"/>
    <col min="4356" max="4356" width="3.140625" style="61" customWidth="1"/>
    <col min="4357" max="4357" width="27.85546875" style="61" customWidth="1"/>
    <col min="4358" max="4359" width="22.7109375" style="61" bestFit="1" customWidth="1"/>
    <col min="4360" max="4360" width="16.85546875" style="61" customWidth="1"/>
    <col min="4361" max="4361" width="15.5703125" style="61" customWidth="1"/>
    <col min="4362" max="4362" width="13.28515625" style="61" customWidth="1"/>
    <col min="4363" max="4363" width="15.5703125" style="61" customWidth="1"/>
    <col min="4364" max="4365" width="14.28515625" style="61" customWidth="1"/>
    <col min="4366" max="4608" width="11.42578125" style="61"/>
    <col min="4609" max="4609" width="17.42578125" style="61" customWidth="1"/>
    <col min="4610" max="4610" width="3.140625" style="61" customWidth="1"/>
    <col min="4611" max="4611" width="2.7109375" style="61" customWidth="1"/>
    <col min="4612" max="4612" width="3.140625" style="61" customWidth="1"/>
    <col min="4613" max="4613" width="27.85546875" style="61" customWidth="1"/>
    <col min="4614" max="4615" width="22.7109375" style="61" bestFit="1" customWidth="1"/>
    <col min="4616" max="4616" width="16.85546875" style="61" customWidth="1"/>
    <col min="4617" max="4617" width="15.5703125" style="61" customWidth="1"/>
    <col min="4618" max="4618" width="13.28515625" style="61" customWidth="1"/>
    <col min="4619" max="4619" width="15.5703125" style="61" customWidth="1"/>
    <col min="4620" max="4621" width="14.28515625" style="61" customWidth="1"/>
    <col min="4622" max="4864" width="11.42578125" style="61"/>
    <col min="4865" max="4865" width="17.42578125" style="61" customWidth="1"/>
    <col min="4866" max="4866" width="3.140625" style="61" customWidth="1"/>
    <col min="4867" max="4867" width="2.7109375" style="61" customWidth="1"/>
    <col min="4868" max="4868" width="3.140625" style="61" customWidth="1"/>
    <col min="4869" max="4869" width="27.85546875" style="61" customWidth="1"/>
    <col min="4870" max="4871" width="22.7109375" style="61" bestFit="1" customWidth="1"/>
    <col min="4872" max="4872" width="16.85546875" style="61" customWidth="1"/>
    <col min="4873" max="4873" width="15.5703125" style="61" customWidth="1"/>
    <col min="4874" max="4874" width="13.28515625" style="61" customWidth="1"/>
    <col min="4875" max="4875" width="15.5703125" style="61" customWidth="1"/>
    <col min="4876" max="4877" width="14.28515625" style="61" customWidth="1"/>
    <col min="4878" max="5120" width="11.42578125" style="61"/>
    <col min="5121" max="5121" width="17.42578125" style="61" customWidth="1"/>
    <col min="5122" max="5122" width="3.140625" style="61" customWidth="1"/>
    <col min="5123" max="5123" width="2.7109375" style="61" customWidth="1"/>
    <col min="5124" max="5124" width="3.140625" style="61" customWidth="1"/>
    <col min="5125" max="5125" width="27.85546875" style="61" customWidth="1"/>
    <col min="5126" max="5127" width="22.7109375" style="61" bestFit="1" customWidth="1"/>
    <col min="5128" max="5128" width="16.85546875" style="61" customWidth="1"/>
    <col min="5129" max="5129" width="15.5703125" style="61" customWidth="1"/>
    <col min="5130" max="5130" width="13.28515625" style="61" customWidth="1"/>
    <col min="5131" max="5131" width="15.5703125" style="61" customWidth="1"/>
    <col min="5132" max="5133" width="14.28515625" style="61" customWidth="1"/>
    <col min="5134" max="5376" width="11.42578125" style="61"/>
    <col min="5377" max="5377" width="17.42578125" style="61" customWidth="1"/>
    <col min="5378" max="5378" width="3.140625" style="61" customWidth="1"/>
    <col min="5379" max="5379" width="2.7109375" style="61" customWidth="1"/>
    <col min="5380" max="5380" width="3.140625" style="61" customWidth="1"/>
    <col min="5381" max="5381" width="27.85546875" style="61" customWidth="1"/>
    <col min="5382" max="5383" width="22.7109375" style="61" bestFit="1" customWidth="1"/>
    <col min="5384" max="5384" width="16.85546875" style="61" customWidth="1"/>
    <col min="5385" max="5385" width="15.5703125" style="61" customWidth="1"/>
    <col min="5386" max="5386" width="13.28515625" style="61" customWidth="1"/>
    <col min="5387" max="5387" width="15.5703125" style="61" customWidth="1"/>
    <col min="5388" max="5389" width="14.28515625" style="61" customWidth="1"/>
    <col min="5390" max="5632" width="11.42578125" style="61"/>
    <col min="5633" max="5633" width="17.42578125" style="61" customWidth="1"/>
    <col min="5634" max="5634" width="3.140625" style="61" customWidth="1"/>
    <col min="5635" max="5635" width="2.7109375" style="61" customWidth="1"/>
    <col min="5636" max="5636" width="3.140625" style="61" customWidth="1"/>
    <col min="5637" max="5637" width="27.85546875" style="61" customWidth="1"/>
    <col min="5638" max="5639" width="22.7109375" style="61" bestFit="1" customWidth="1"/>
    <col min="5640" max="5640" width="16.85546875" style="61" customWidth="1"/>
    <col min="5641" max="5641" width="15.5703125" style="61" customWidth="1"/>
    <col min="5642" max="5642" width="13.28515625" style="61" customWidth="1"/>
    <col min="5643" max="5643" width="15.5703125" style="61" customWidth="1"/>
    <col min="5644" max="5645" width="14.28515625" style="61" customWidth="1"/>
    <col min="5646" max="5888" width="11.42578125" style="61"/>
    <col min="5889" max="5889" width="17.42578125" style="61" customWidth="1"/>
    <col min="5890" max="5890" width="3.140625" style="61" customWidth="1"/>
    <col min="5891" max="5891" width="2.7109375" style="61" customWidth="1"/>
    <col min="5892" max="5892" width="3.140625" style="61" customWidth="1"/>
    <col min="5893" max="5893" width="27.85546875" style="61" customWidth="1"/>
    <col min="5894" max="5895" width="22.7109375" style="61" bestFit="1" customWidth="1"/>
    <col min="5896" max="5896" width="16.85546875" style="61" customWidth="1"/>
    <col min="5897" max="5897" width="15.5703125" style="61" customWidth="1"/>
    <col min="5898" max="5898" width="13.28515625" style="61" customWidth="1"/>
    <col min="5899" max="5899" width="15.5703125" style="61" customWidth="1"/>
    <col min="5900" max="5901" width="14.28515625" style="61" customWidth="1"/>
    <col min="5902" max="6144" width="11.42578125" style="61"/>
    <col min="6145" max="6145" width="17.42578125" style="61" customWidth="1"/>
    <col min="6146" max="6146" width="3.140625" style="61" customWidth="1"/>
    <col min="6147" max="6147" width="2.7109375" style="61" customWidth="1"/>
    <col min="6148" max="6148" width="3.140625" style="61" customWidth="1"/>
    <col min="6149" max="6149" width="27.85546875" style="61" customWidth="1"/>
    <col min="6150" max="6151" width="22.7109375" style="61" bestFit="1" customWidth="1"/>
    <col min="6152" max="6152" width="16.85546875" style="61" customWidth="1"/>
    <col min="6153" max="6153" width="15.5703125" style="61" customWidth="1"/>
    <col min="6154" max="6154" width="13.28515625" style="61" customWidth="1"/>
    <col min="6155" max="6155" width="15.5703125" style="61" customWidth="1"/>
    <col min="6156" max="6157" width="14.28515625" style="61" customWidth="1"/>
    <col min="6158" max="6400" width="11.42578125" style="61"/>
    <col min="6401" max="6401" width="17.42578125" style="61" customWidth="1"/>
    <col min="6402" max="6402" width="3.140625" style="61" customWidth="1"/>
    <col min="6403" max="6403" width="2.7109375" style="61" customWidth="1"/>
    <col min="6404" max="6404" width="3.140625" style="61" customWidth="1"/>
    <col min="6405" max="6405" width="27.85546875" style="61" customWidth="1"/>
    <col min="6406" max="6407" width="22.7109375" style="61" bestFit="1" customWidth="1"/>
    <col min="6408" max="6408" width="16.85546875" style="61" customWidth="1"/>
    <col min="6409" max="6409" width="15.5703125" style="61" customWidth="1"/>
    <col min="6410" max="6410" width="13.28515625" style="61" customWidth="1"/>
    <col min="6411" max="6411" width="15.5703125" style="61" customWidth="1"/>
    <col min="6412" max="6413" width="14.28515625" style="61" customWidth="1"/>
    <col min="6414" max="6656" width="11.42578125" style="61"/>
    <col min="6657" max="6657" width="17.42578125" style="61" customWidth="1"/>
    <col min="6658" max="6658" width="3.140625" style="61" customWidth="1"/>
    <col min="6659" max="6659" width="2.7109375" style="61" customWidth="1"/>
    <col min="6660" max="6660" width="3.140625" style="61" customWidth="1"/>
    <col min="6661" max="6661" width="27.85546875" style="61" customWidth="1"/>
    <col min="6662" max="6663" width="22.7109375" style="61" bestFit="1" customWidth="1"/>
    <col min="6664" max="6664" width="16.85546875" style="61" customWidth="1"/>
    <col min="6665" max="6665" width="15.5703125" style="61" customWidth="1"/>
    <col min="6666" max="6666" width="13.28515625" style="61" customWidth="1"/>
    <col min="6667" max="6667" width="15.5703125" style="61" customWidth="1"/>
    <col min="6668" max="6669" width="14.28515625" style="61" customWidth="1"/>
    <col min="6670" max="6912" width="11.42578125" style="61"/>
    <col min="6913" max="6913" width="17.42578125" style="61" customWidth="1"/>
    <col min="6914" max="6914" width="3.140625" style="61" customWidth="1"/>
    <col min="6915" max="6915" width="2.7109375" style="61" customWidth="1"/>
    <col min="6916" max="6916" width="3.140625" style="61" customWidth="1"/>
    <col min="6917" max="6917" width="27.85546875" style="61" customWidth="1"/>
    <col min="6918" max="6919" width="22.7109375" style="61" bestFit="1" customWidth="1"/>
    <col min="6920" max="6920" width="16.85546875" style="61" customWidth="1"/>
    <col min="6921" max="6921" width="15.5703125" style="61" customWidth="1"/>
    <col min="6922" max="6922" width="13.28515625" style="61" customWidth="1"/>
    <col min="6923" max="6923" width="15.5703125" style="61" customWidth="1"/>
    <col min="6924" max="6925" width="14.28515625" style="61" customWidth="1"/>
    <col min="6926" max="7168" width="11.42578125" style="61"/>
    <col min="7169" max="7169" width="17.42578125" style="61" customWidth="1"/>
    <col min="7170" max="7170" width="3.140625" style="61" customWidth="1"/>
    <col min="7171" max="7171" width="2.7109375" style="61" customWidth="1"/>
    <col min="7172" max="7172" width="3.140625" style="61" customWidth="1"/>
    <col min="7173" max="7173" width="27.85546875" style="61" customWidth="1"/>
    <col min="7174" max="7175" width="22.7109375" style="61" bestFit="1" customWidth="1"/>
    <col min="7176" max="7176" width="16.85546875" style="61" customWidth="1"/>
    <col min="7177" max="7177" width="15.5703125" style="61" customWidth="1"/>
    <col min="7178" max="7178" width="13.28515625" style="61" customWidth="1"/>
    <col min="7179" max="7179" width="15.5703125" style="61" customWidth="1"/>
    <col min="7180" max="7181" width="14.28515625" style="61" customWidth="1"/>
    <col min="7182" max="7424" width="11.42578125" style="61"/>
    <col min="7425" max="7425" width="17.42578125" style="61" customWidth="1"/>
    <col min="7426" max="7426" width="3.140625" style="61" customWidth="1"/>
    <col min="7427" max="7427" width="2.7109375" style="61" customWidth="1"/>
    <col min="7428" max="7428" width="3.140625" style="61" customWidth="1"/>
    <col min="7429" max="7429" width="27.85546875" style="61" customWidth="1"/>
    <col min="7430" max="7431" width="22.7109375" style="61" bestFit="1" customWidth="1"/>
    <col min="7432" max="7432" width="16.85546875" style="61" customWidth="1"/>
    <col min="7433" max="7433" width="15.5703125" style="61" customWidth="1"/>
    <col min="7434" max="7434" width="13.28515625" style="61" customWidth="1"/>
    <col min="7435" max="7435" width="15.5703125" style="61" customWidth="1"/>
    <col min="7436" max="7437" width="14.28515625" style="61" customWidth="1"/>
    <col min="7438" max="7680" width="11.42578125" style="61"/>
    <col min="7681" max="7681" width="17.42578125" style="61" customWidth="1"/>
    <col min="7682" max="7682" width="3.140625" style="61" customWidth="1"/>
    <col min="7683" max="7683" width="2.7109375" style="61" customWidth="1"/>
    <col min="7684" max="7684" width="3.140625" style="61" customWidth="1"/>
    <col min="7685" max="7685" width="27.85546875" style="61" customWidth="1"/>
    <col min="7686" max="7687" width="22.7109375" style="61" bestFit="1" customWidth="1"/>
    <col min="7688" max="7688" width="16.85546875" style="61" customWidth="1"/>
    <col min="7689" max="7689" width="15.5703125" style="61" customWidth="1"/>
    <col min="7690" max="7690" width="13.28515625" style="61" customWidth="1"/>
    <col min="7691" max="7691" width="15.5703125" style="61" customWidth="1"/>
    <col min="7692" max="7693" width="14.28515625" style="61" customWidth="1"/>
    <col min="7694" max="7936" width="11.42578125" style="61"/>
    <col min="7937" max="7937" width="17.42578125" style="61" customWidth="1"/>
    <col min="7938" max="7938" width="3.140625" style="61" customWidth="1"/>
    <col min="7939" max="7939" width="2.7109375" style="61" customWidth="1"/>
    <col min="7940" max="7940" width="3.140625" style="61" customWidth="1"/>
    <col min="7941" max="7941" width="27.85546875" style="61" customWidth="1"/>
    <col min="7942" max="7943" width="22.7109375" style="61" bestFit="1" customWidth="1"/>
    <col min="7944" max="7944" width="16.85546875" style="61" customWidth="1"/>
    <col min="7945" max="7945" width="15.5703125" style="61" customWidth="1"/>
    <col min="7946" max="7946" width="13.28515625" style="61" customWidth="1"/>
    <col min="7947" max="7947" width="15.5703125" style="61" customWidth="1"/>
    <col min="7948" max="7949" width="14.28515625" style="61" customWidth="1"/>
    <col min="7950" max="8192" width="11.42578125" style="61"/>
    <col min="8193" max="8193" width="17.42578125" style="61" customWidth="1"/>
    <col min="8194" max="8194" width="3.140625" style="61" customWidth="1"/>
    <col min="8195" max="8195" width="2.7109375" style="61" customWidth="1"/>
    <col min="8196" max="8196" width="3.140625" style="61" customWidth="1"/>
    <col min="8197" max="8197" width="27.85546875" style="61" customWidth="1"/>
    <col min="8198" max="8199" width="22.7109375" style="61" bestFit="1" customWidth="1"/>
    <col min="8200" max="8200" width="16.85546875" style="61" customWidth="1"/>
    <col min="8201" max="8201" width="15.5703125" style="61" customWidth="1"/>
    <col min="8202" max="8202" width="13.28515625" style="61" customWidth="1"/>
    <col min="8203" max="8203" width="15.5703125" style="61" customWidth="1"/>
    <col min="8204" max="8205" width="14.28515625" style="61" customWidth="1"/>
    <col min="8206" max="8448" width="11.42578125" style="61"/>
    <col min="8449" max="8449" width="17.42578125" style="61" customWidth="1"/>
    <col min="8450" max="8450" width="3.140625" style="61" customWidth="1"/>
    <col min="8451" max="8451" width="2.7109375" style="61" customWidth="1"/>
    <col min="8452" max="8452" width="3.140625" style="61" customWidth="1"/>
    <col min="8453" max="8453" width="27.85546875" style="61" customWidth="1"/>
    <col min="8454" max="8455" width="22.7109375" style="61" bestFit="1" customWidth="1"/>
    <col min="8456" max="8456" width="16.85546875" style="61" customWidth="1"/>
    <col min="8457" max="8457" width="15.5703125" style="61" customWidth="1"/>
    <col min="8458" max="8458" width="13.28515625" style="61" customWidth="1"/>
    <col min="8459" max="8459" width="15.5703125" style="61" customWidth="1"/>
    <col min="8460" max="8461" width="14.28515625" style="61" customWidth="1"/>
    <col min="8462" max="8704" width="11.42578125" style="61"/>
    <col min="8705" max="8705" width="17.42578125" style="61" customWidth="1"/>
    <col min="8706" max="8706" width="3.140625" style="61" customWidth="1"/>
    <col min="8707" max="8707" width="2.7109375" style="61" customWidth="1"/>
    <col min="8708" max="8708" width="3.140625" style="61" customWidth="1"/>
    <col min="8709" max="8709" width="27.85546875" style="61" customWidth="1"/>
    <col min="8710" max="8711" width="22.7109375" style="61" bestFit="1" customWidth="1"/>
    <col min="8712" max="8712" width="16.85546875" style="61" customWidth="1"/>
    <col min="8713" max="8713" width="15.5703125" style="61" customWidth="1"/>
    <col min="8714" max="8714" width="13.28515625" style="61" customWidth="1"/>
    <col min="8715" max="8715" width="15.5703125" style="61" customWidth="1"/>
    <col min="8716" max="8717" width="14.28515625" style="61" customWidth="1"/>
    <col min="8718" max="8960" width="11.42578125" style="61"/>
    <col min="8961" max="8961" width="17.42578125" style="61" customWidth="1"/>
    <col min="8962" max="8962" width="3.140625" style="61" customWidth="1"/>
    <col min="8963" max="8963" width="2.7109375" style="61" customWidth="1"/>
    <col min="8964" max="8964" width="3.140625" style="61" customWidth="1"/>
    <col min="8965" max="8965" width="27.85546875" style="61" customWidth="1"/>
    <col min="8966" max="8967" width="22.7109375" style="61" bestFit="1" customWidth="1"/>
    <col min="8968" max="8968" width="16.85546875" style="61" customWidth="1"/>
    <col min="8969" max="8969" width="15.5703125" style="61" customWidth="1"/>
    <col min="8970" max="8970" width="13.28515625" style="61" customWidth="1"/>
    <col min="8971" max="8971" width="15.5703125" style="61" customWidth="1"/>
    <col min="8972" max="8973" width="14.28515625" style="61" customWidth="1"/>
    <col min="8974" max="9216" width="11.42578125" style="61"/>
    <col min="9217" max="9217" width="17.42578125" style="61" customWidth="1"/>
    <col min="9218" max="9218" width="3.140625" style="61" customWidth="1"/>
    <col min="9219" max="9219" width="2.7109375" style="61" customWidth="1"/>
    <col min="9220" max="9220" width="3.140625" style="61" customWidth="1"/>
    <col min="9221" max="9221" width="27.85546875" style="61" customWidth="1"/>
    <col min="9222" max="9223" width="22.7109375" style="61" bestFit="1" customWidth="1"/>
    <col min="9224" max="9224" width="16.85546875" style="61" customWidth="1"/>
    <col min="9225" max="9225" width="15.5703125" style="61" customWidth="1"/>
    <col min="9226" max="9226" width="13.28515625" style="61" customWidth="1"/>
    <col min="9227" max="9227" width="15.5703125" style="61" customWidth="1"/>
    <col min="9228" max="9229" width="14.28515625" style="61" customWidth="1"/>
    <col min="9230" max="9472" width="11.42578125" style="61"/>
    <col min="9473" max="9473" width="17.42578125" style="61" customWidth="1"/>
    <col min="9474" max="9474" width="3.140625" style="61" customWidth="1"/>
    <col min="9475" max="9475" width="2.7109375" style="61" customWidth="1"/>
    <col min="9476" max="9476" width="3.140625" style="61" customWidth="1"/>
    <col min="9477" max="9477" width="27.85546875" style="61" customWidth="1"/>
    <col min="9478" max="9479" width="22.7109375" style="61" bestFit="1" customWidth="1"/>
    <col min="9480" max="9480" width="16.85546875" style="61" customWidth="1"/>
    <col min="9481" max="9481" width="15.5703125" style="61" customWidth="1"/>
    <col min="9482" max="9482" width="13.28515625" style="61" customWidth="1"/>
    <col min="9483" max="9483" width="15.5703125" style="61" customWidth="1"/>
    <col min="9484" max="9485" width="14.28515625" style="61" customWidth="1"/>
    <col min="9486" max="9728" width="11.42578125" style="61"/>
    <col min="9729" max="9729" width="17.42578125" style="61" customWidth="1"/>
    <col min="9730" max="9730" width="3.140625" style="61" customWidth="1"/>
    <col min="9731" max="9731" width="2.7109375" style="61" customWidth="1"/>
    <col min="9732" max="9732" width="3.140625" style="61" customWidth="1"/>
    <col min="9733" max="9733" width="27.85546875" style="61" customWidth="1"/>
    <col min="9734" max="9735" width="22.7109375" style="61" bestFit="1" customWidth="1"/>
    <col min="9736" max="9736" width="16.85546875" style="61" customWidth="1"/>
    <col min="9737" max="9737" width="15.5703125" style="61" customWidth="1"/>
    <col min="9738" max="9738" width="13.28515625" style="61" customWidth="1"/>
    <col min="9739" max="9739" width="15.5703125" style="61" customWidth="1"/>
    <col min="9740" max="9741" width="14.28515625" style="61" customWidth="1"/>
    <col min="9742" max="9984" width="11.42578125" style="61"/>
    <col min="9985" max="9985" width="17.42578125" style="61" customWidth="1"/>
    <col min="9986" max="9986" width="3.140625" style="61" customWidth="1"/>
    <col min="9987" max="9987" width="2.7109375" style="61" customWidth="1"/>
    <col min="9988" max="9988" width="3.140625" style="61" customWidth="1"/>
    <col min="9989" max="9989" width="27.85546875" style="61" customWidth="1"/>
    <col min="9990" max="9991" width="22.7109375" style="61" bestFit="1" customWidth="1"/>
    <col min="9992" max="9992" width="16.85546875" style="61" customWidth="1"/>
    <col min="9993" max="9993" width="15.5703125" style="61" customWidth="1"/>
    <col min="9994" max="9994" width="13.28515625" style="61" customWidth="1"/>
    <col min="9995" max="9995" width="15.5703125" style="61" customWidth="1"/>
    <col min="9996" max="9997" width="14.28515625" style="61" customWidth="1"/>
    <col min="9998" max="10240" width="11.42578125" style="61"/>
    <col min="10241" max="10241" width="17.42578125" style="61" customWidth="1"/>
    <col min="10242" max="10242" width="3.140625" style="61" customWidth="1"/>
    <col min="10243" max="10243" width="2.7109375" style="61" customWidth="1"/>
    <col min="10244" max="10244" width="3.140625" style="61" customWidth="1"/>
    <col min="10245" max="10245" width="27.85546875" style="61" customWidth="1"/>
    <col min="10246" max="10247" width="22.7109375" style="61" bestFit="1" customWidth="1"/>
    <col min="10248" max="10248" width="16.85546875" style="61" customWidth="1"/>
    <col min="10249" max="10249" width="15.5703125" style="61" customWidth="1"/>
    <col min="10250" max="10250" width="13.28515625" style="61" customWidth="1"/>
    <col min="10251" max="10251" width="15.5703125" style="61" customWidth="1"/>
    <col min="10252" max="10253" width="14.28515625" style="61" customWidth="1"/>
    <col min="10254" max="10496" width="11.42578125" style="61"/>
    <col min="10497" max="10497" width="17.42578125" style="61" customWidth="1"/>
    <col min="10498" max="10498" width="3.140625" style="61" customWidth="1"/>
    <col min="10499" max="10499" width="2.7109375" style="61" customWidth="1"/>
    <col min="10500" max="10500" width="3.140625" style="61" customWidth="1"/>
    <col min="10501" max="10501" width="27.85546875" style="61" customWidth="1"/>
    <col min="10502" max="10503" width="22.7109375" style="61" bestFit="1" customWidth="1"/>
    <col min="10504" max="10504" width="16.85546875" style="61" customWidth="1"/>
    <col min="10505" max="10505" width="15.5703125" style="61" customWidth="1"/>
    <col min="10506" max="10506" width="13.28515625" style="61" customWidth="1"/>
    <col min="10507" max="10507" width="15.5703125" style="61" customWidth="1"/>
    <col min="10508" max="10509" width="14.28515625" style="61" customWidth="1"/>
    <col min="10510" max="10752" width="11.42578125" style="61"/>
    <col min="10753" max="10753" width="17.42578125" style="61" customWidth="1"/>
    <col min="10754" max="10754" width="3.140625" style="61" customWidth="1"/>
    <col min="10755" max="10755" width="2.7109375" style="61" customWidth="1"/>
    <col min="10756" max="10756" width="3.140625" style="61" customWidth="1"/>
    <col min="10757" max="10757" width="27.85546875" style="61" customWidth="1"/>
    <col min="10758" max="10759" width="22.7109375" style="61" bestFit="1" customWidth="1"/>
    <col min="10760" max="10760" width="16.85546875" style="61" customWidth="1"/>
    <col min="10761" max="10761" width="15.5703125" style="61" customWidth="1"/>
    <col min="10762" max="10762" width="13.28515625" style="61" customWidth="1"/>
    <col min="10763" max="10763" width="15.5703125" style="61" customWidth="1"/>
    <col min="10764" max="10765" width="14.28515625" style="61" customWidth="1"/>
    <col min="10766" max="11008" width="11.42578125" style="61"/>
    <col min="11009" max="11009" width="17.42578125" style="61" customWidth="1"/>
    <col min="11010" max="11010" width="3.140625" style="61" customWidth="1"/>
    <col min="11011" max="11011" width="2.7109375" style="61" customWidth="1"/>
    <col min="11012" max="11012" width="3.140625" style="61" customWidth="1"/>
    <col min="11013" max="11013" width="27.85546875" style="61" customWidth="1"/>
    <col min="11014" max="11015" width="22.7109375" style="61" bestFit="1" customWidth="1"/>
    <col min="11016" max="11016" width="16.85546875" style="61" customWidth="1"/>
    <col min="11017" max="11017" width="15.5703125" style="61" customWidth="1"/>
    <col min="11018" max="11018" width="13.28515625" style="61" customWidth="1"/>
    <col min="11019" max="11019" width="15.5703125" style="61" customWidth="1"/>
    <col min="11020" max="11021" width="14.28515625" style="61" customWidth="1"/>
    <col min="11022" max="11264" width="11.42578125" style="61"/>
    <col min="11265" max="11265" width="17.42578125" style="61" customWidth="1"/>
    <col min="11266" max="11266" width="3.140625" style="61" customWidth="1"/>
    <col min="11267" max="11267" width="2.7109375" style="61" customWidth="1"/>
    <col min="11268" max="11268" width="3.140625" style="61" customWidth="1"/>
    <col min="11269" max="11269" width="27.85546875" style="61" customWidth="1"/>
    <col min="11270" max="11271" width="22.7109375" style="61" bestFit="1" customWidth="1"/>
    <col min="11272" max="11272" width="16.85546875" style="61" customWidth="1"/>
    <col min="11273" max="11273" width="15.5703125" style="61" customWidth="1"/>
    <col min="11274" max="11274" width="13.28515625" style="61" customWidth="1"/>
    <col min="11275" max="11275" width="15.5703125" style="61" customWidth="1"/>
    <col min="11276" max="11277" width="14.28515625" style="61" customWidth="1"/>
    <col min="11278" max="11520" width="11.42578125" style="61"/>
    <col min="11521" max="11521" width="17.42578125" style="61" customWidth="1"/>
    <col min="11522" max="11522" width="3.140625" style="61" customWidth="1"/>
    <col min="11523" max="11523" width="2.7109375" style="61" customWidth="1"/>
    <col min="11524" max="11524" width="3.140625" style="61" customWidth="1"/>
    <col min="11525" max="11525" width="27.85546875" style="61" customWidth="1"/>
    <col min="11526" max="11527" width="22.7109375" style="61" bestFit="1" customWidth="1"/>
    <col min="11528" max="11528" width="16.85546875" style="61" customWidth="1"/>
    <col min="11529" max="11529" width="15.5703125" style="61" customWidth="1"/>
    <col min="11530" max="11530" width="13.28515625" style="61" customWidth="1"/>
    <col min="11531" max="11531" width="15.5703125" style="61" customWidth="1"/>
    <col min="11532" max="11533" width="14.28515625" style="61" customWidth="1"/>
    <col min="11534" max="11776" width="11.42578125" style="61"/>
    <col min="11777" max="11777" width="17.42578125" style="61" customWidth="1"/>
    <col min="11778" max="11778" width="3.140625" style="61" customWidth="1"/>
    <col min="11779" max="11779" width="2.7109375" style="61" customWidth="1"/>
    <col min="11780" max="11780" width="3.140625" style="61" customWidth="1"/>
    <col min="11781" max="11781" width="27.85546875" style="61" customWidth="1"/>
    <col min="11782" max="11783" width="22.7109375" style="61" bestFit="1" customWidth="1"/>
    <col min="11784" max="11784" width="16.85546875" style="61" customWidth="1"/>
    <col min="11785" max="11785" width="15.5703125" style="61" customWidth="1"/>
    <col min="11786" max="11786" width="13.28515625" style="61" customWidth="1"/>
    <col min="11787" max="11787" width="15.5703125" style="61" customWidth="1"/>
    <col min="11788" max="11789" width="14.28515625" style="61" customWidth="1"/>
    <col min="11790" max="12032" width="11.42578125" style="61"/>
    <col min="12033" max="12033" width="17.42578125" style="61" customWidth="1"/>
    <col min="12034" max="12034" width="3.140625" style="61" customWidth="1"/>
    <col min="12035" max="12035" width="2.7109375" style="61" customWidth="1"/>
    <col min="12036" max="12036" width="3.140625" style="61" customWidth="1"/>
    <col min="12037" max="12037" width="27.85546875" style="61" customWidth="1"/>
    <col min="12038" max="12039" width="22.7109375" style="61" bestFit="1" customWidth="1"/>
    <col min="12040" max="12040" width="16.85546875" style="61" customWidth="1"/>
    <col min="12041" max="12041" width="15.5703125" style="61" customWidth="1"/>
    <col min="12042" max="12042" width="13.28515625" style="61" customWidth="1"/>
    <col min="12043" max="12043" width="15.5703125" style="61" customWidth="1"/>
    <col min="12044" max="12045" width="14.28515625" style="61" customWidth="1"/>
    <col min="12046" max="12288" width="11.42578125" style="61"/>
    <col min="12289" max="12289" width="17.42578125" style="61" customWidth="1"/>
    <col min="12290" max="12290" width="3.140625" style="61" customWidth="1"/>
    <col min="12291" max="12291" width="2.7109375" style="61" customWidth="1"/>
    <col min="12292" max="12292" width="3.140625" style="61" customWidth="1"/>
    <col min="12293" max="12293" width="27.85546875" style="61" customWidth="1"/>
    <col min="12294" max="12295" width="22.7109375" style="61" bestFit="1" customWidth="1"/>
    <col min="12296" max="12296" width="16.85546875" style="61" customWidth="1"/>
    <col min="12297" max="12297" width="15.5703125" style="61" customWidth="1"/>
    <col min="12298" max="12298" width="13.28515625" style="61" customWidth="1"/>
    <col min="12299" max="12299" width="15.5703125" style="61" customWidth="1"/>
    <col min="12300" max="12301" width="14.28515625" style="61" customWidth="1"/>
    <col min="12302" max="12544" width="11.42578125" style="61"/>
    <col min="12545" max="12545" width="17.42578125" style="61" customWidth="1"/>
    <col min="12546" max="12546" width="3.140625" style="61" customWidth="1"/>
    <col min="12547" max="12547" width="2.7109375" style="61" customWidth="1"/>
    <col min="12548" max="12548" width="3.140625" style="61" customWidth="1"/>
    <col min="12549" max="12549" width="27.85546875" style="61" customWidth="1"/>
    <col min="12550" max="12551" width="22.7109375" style="61" bestFit="1" customWidth="1"/>
    <col min="12552" max="12552" width="16.85546875" style="61" customWidth="1"/>
    <col min="12553" max="12553" width="15.5703125" style="61" customWidth="1"/>
    <col min="12554" max="12554" width="13.28515625" style="61" customWidth="1"/>
    <col min="12555" max="12555" width="15.5703125" style="61" customWidth="1"/>
    <col min="12556" max="12557" width="14.28515625" style="61" customWidth="1"/>
    <col min="12558" max="12800" width="11.42578125" style="61"/>
    <col min="12801" max="12801" width="17.42578125" style="61" customWidth="1"/>
    <col min="12802" max="12802" width="3.140625" style="61" customWidth="1"/>
    <col min="12803" max="12803" width="2.7109375" style="61" customWidth="1"/>
    <col min="12804" max="12804" width="3.140625" style="61" customWidth="1"/>
    <col min="12805" max="12805" width="27.85546875" style="61" customWidth="1"/>
    <col min="12806" max="12807" width="22.7109375" style="61" bestFit="1" customWidth="1"/>
    <col min="12808" max="12808" width="16.85546875" style="61" customWidth="1"/>
    <col min="12809" max="12809" width="15.5703125" style="61" customWidth="1"/>
    <col min="12810" max="12810" width="13.28515625" style="61" customWidth="1"/>
    <col min="12811" max="12811" width="15.5703125" style="61" customWidth="1"/>
    <col min="12812" max="12813" width="14.28515625" style="61" customWidth="1"/>
    <col min="12814" max="13056" width="11.42578125" style="61"/>
    <col min="13057" max="13057" width="17.42578125" style="61" customWidth="1"/>
    <col min="13058" max="13058" width="3.140625" style="61" customWidth="1"/>
    <col min="13059" max="13059" width="2.7109375" style="61" customWidth="1"/>
    <col min="13060" max="13060" width="3.140625" style="61" customWidth="1"/>
    <col min="13061" max="13061" width="27.85546875" style="61" customWidth="1"/>
    <col min="13062" max="13063" width="22.7109375" style="61" bestFit="1" customWidth="1"/>
    <col min="13064" max="13064" width="16.85546875" style="61" customWidth="1"/>
    <col min="13065" max="13065" width="15.5703125" style="61" customWidth="1"/>
    <col min="13066" max="13066" width="13.28515625" style="61" customWidth="1"/>
    <col min="13067" max="13067" width="15.5703125" style="61" customWidth="1"/>
    <col min="13068" max="13069" width="14.28515625" style="61" customWidth="1"/>
    <col min="13070" max="13312" width="11.42578125" style="61"/>
    <col min="13313" max="13313" width="17.42578125" style="61" customWidth="1"/>
    <col min="13314" max="13314" width="3.140625" style="61" customWidth="1"/>
    <col min="13315" max="13315" width="2.7109375" style="61" customWidth="1"/>
    <col min="13316" max="13316" width="3.140625" style="61" customWidth="1"/>
    <col min="13317" max="13317" width="27.85546875" style="61" customWidth="1"/>
    <col min="13318" max="13319" width="22.7109375" style="61" bestFit="1" customWidth="1"/>
    <col min="13320" max="13320" width="16.85546875" style="61" customWidth="1"/>
    <col min="13321" max="13321" width="15.5703125" style="61" customWidth="1"/>
    <col min="13322" max="13322" width="13.28515625" style="61" customWidth="1"/>
    <col min="13323" max="13323" width="15.5703125" style="61" customWidth="1"/>
    <col min="13324" max="13325" width="14.28515625" style="61" customWidth="1"/>
    <col min="13326" max="13568" width="11.42578125" style="61"/>
    <col min="13569" max="13569" width="17.42578125" style="61" customWidth="1"/>
    <col min="13570" max="13570" width="3.140625" style="61" customWidth="1"/>
    <col min="13571" max="13571" width="2.7109375" style="61" customWidth="1"/>
    <col min="13572" max="13572" width="3.140625" style="61" customWidth="1"/>
    <col min="13573" max="13573" width="27.85546875" style="61" customWidth="1"/>
    <col min="13574" max="13575" width="22.7109375" style="61" bestFit="1" customWidth="1"/>
    <col min="13576" max="13576" width="16.85546875" style="61" customWidth="1"/>
    <col min="13577" max="13577" width="15.5703125" style="61" customWidth="1"/>
    <col min="13578" max="13578" width="13.28515625" style="61" customWidth="1"/>
    <col min="13579" max="13579" width="15.5703125" style="61" customWidth="1"/>
    <col min="13580" max="13581" width="14.28515625" style="61" customWidth="1"/>
    <col min="13582" max="13824" width="11.42578125" style="61"/>
    <col min="13825" max="13825" width="17.42578125" style="61" customWidth="1"/>
    <col min="13826" max="13826" width="3.140625" style="61" customWidth="1"/>
    <col min="13827" max="13827" width="2.7109375" style="61" customWidth="1"/>
    <col min="13828" max="13828" width="3.140625" style="61" customWidth="1"/>
    <col min="13829" max="13829" width="27.85546875" style="61" customWidth="1"/>
    <col min="13830" max="13831" width="22.7109375" style="61" bestFit="1" customWidth="1"/>
    <col min="13832" max="13832" width="16.85546875" style="61" customWidth="1"/>
    <col min="13833" max="13833" width="15.5703125" style="61" customWidth="1"/>
    <col min="13834" max="13834" width="13.28515625" style="61" customWidth="1"/>
    <col min="13835" max="13835" width="15.5703125" style="61" customWidth="1"/>
    <col min="13836" max="13837" width="14.28515625" style="61" customWidth="1"/>
    <col min="13838" max="14080" width="11.42578125" style="61"/>
    <col min="14081" max="14081" width="17.42578125" style="61" customWidth="1"/>
    <col min="14082" max="14082" width="3.140625" style="61" customWidth="1"/>
    <col min="14083" max="14083" width="2.7109375" style="61" customWidth="1"/>
    <col min="14084" max="14084" width="3.140625" style="61" customWidth="1"/>
    <col min="14085" max="14085" width="27.85546875" style="61" customWidth="1"/>
    <col min="14086" max="14087" width="22.7109375" style="61" bestFit="1" customWidth="1"/>
    <col min="14088" max="14088" width="16.85546875" style="61" customWidth="1"/>
    <col min="14089" max="14089" width="15.5703125" style="61" customWidth="1"/>
    <col min="14090" max="14090" width="13.28515625" style="61" customWidth="1"/>
    <col min="14091" max="14091" width="15.5703125" style="61" customWidth="1"/>
    <col min="14092" max="14093" width="14.28515625" style="61" customWidth="1"/>
    <col min="14094" max="14336" width="11.42578125" style="61"/>
    <col min="14337" max="14337" width="17.42578125" style="61" customWidth="1"/>
    <col min="14338" max="14338" width="3.140625" style="61" customWidth="1"/>
    <col min="14339" max="14339" width="2.7109375" style="61" customWidth="1"/>
    <col min="14340" max="14340" width="3.140625" style="61" customWidth="1"/>
    <col min="14341" max="14341" width="27.85546875" style="61" customWidth="1"/>
    <col min="14342" max="14343" width="22.7109375" style="61" bestFit="1" customWidth="1"/>
    <col min="14344" max="14344" width="16.85546875" style="61" customWidth="1"/>
    <col min="14345" max="14345" width="15.5703125" style="61" customWidth="1"/>
    <col min="14346" max="14346" width="13.28515625" style="61" customWidth="1"/>
    <col min="14347" max="14347" width="15.5703125" style="61" customWidth="1"/>
    <col min="14348" max="14349" width="14.28515625" style="61" customWidth="1"/>
    <col min="14350" max="14592" width="11.42578125" style="61"/>
    <col min="14593" max="14593" width="17.42578125" style="61" customWidth="1"/>
    <col min="14594" max="14594" width="3.140625" style="61" customWidth="1"/>
    <col min="14595" max="14595" width="2.7109375" style="61" customWidth="1"/>
    <col min="14596" max="14596" width="3.140625" style="61" customWidth="1"/>
    <col min="14597" max="14597" width="27.85546875" style="61" customWidth="1"/>
    <col min="14598" max="14599" width="22.7109375" style="61" bestFit="1" customWidth="1"/>
    <col min="14600" max="14600" width="16.85546875" style="61" customWidth="1"/>
    <col min="14601" max="14601" width="15.5703125" style="61" customWidth="1"/>
    <col min="14602" max="14602" width="13.28515625" style="61" customWidth="1"/>
    <col min="14603" max="14603" width="15.5703125" style="61" customWidth="1"/>
    <col min="14604" max="14605" width="14.28515625" style="61" customWidth="1"/>
    <col min="14606" max="14848" width="11.42578125" style="61"/>
    <col min="14849" max="14849" width="17.42578125" style="61" customWidth="1"/>
    <col min="14850" max="14850" width="3.140625" style="61" customWidth="1"/>
    <col min="14851" max="14851" width="2.7109375" style="61" customWidth="1"/>
    <col min="14852" max="14852" width="3.140625" style="61" customWidth="1"/>
    <col min="14853" max="14853" width="27.85546875" style="61" customWidth="1"/>
    <col min="14854" max="14855" width="22.7109375" style="61" bestFit="1" customWidth="1"/>
    <col min="14856" max="14856" width="16.85546875" style="61" customWidth="1"/>
    <col min="14857" max="14857" width="15.5703125" style="61" customWidth="1"/>
    <col min="14858" max="14858" width="13.28515625" style="61" customWidth="1"/>
    <col min="14859" max="14859" width="15.5703125" style="61" customWidth="1"/>
    <col min="14860" max="14861" width="14.28515625" style="61" customWidth="1"/>
    <col min="14862" max="15104" width="11.42578125" style="61"/>
    <col min="15105" max="15105" width="17.42578125" style="61" customWidth="1"/>
    <col min="15106" max="15106" width="3.140625" style="61" customWidth="1"/>
    <col min="15107" max="15107" width="2.7109375" style="61" customWidth="1"/>
    <col min="15108" max="15108" width="3.140625" style="61" customWidth="1"/>
    <col min="15109" max="15109" width="27.85546875" style="61" customWidth="1"/>
    <col min="15110" max="15111" width="22.7109375" style="61" bestFit="1" customWidth="1"/>
    <col min="15112" max="15112" width="16.85546875" style="61" customWidth="1"/>
    <col min="15113" max="15113" width="15.5703125" style="61" customWidth="1"/>
    <col min="15114" max="15114" width="13.28515625" style="61" customWidth="1"/>
    <col min="15115" max="15115" width="15.5703125" style="61" customWidth="1"/>
    <col min="15116" max="15117" width="14.28515625" style="61" customWidth="1"/>
    <col min="15118" max="15360" width="11.42578125" style="61"/>
    <col min="15361" max="15361" width="17.42578125" style="61" customWidth="1"/>
    <col min="15362" max="15362" width="3.140625" style="61" customWidth="1"/>
    <col min="15363" max="15363" width="2.7109375" style="61" customWidth="1"/>
    <col min="15364" max="15364" width="3.140625" style="61" customWidth="1"/>
    <col min="15365" max="15365" width="27.85546875" style="61" customWidth="1"/>
    <col min="15366" max="15367" width="22.7109375" style="61" bestFit="1" customWidth="1"/>
    <col min="15368" max="15368" width="16.85546875" style="61" customWidth="1"/>
    <col min="15369" max="15369" width="15.5703125" style="61" customWidth="1"/>
    <col min="15370" max="15370" width="13.28515625" style="61" customWidth="1"/>
    <col min="15371" max="15371" width="15.5703125" style="61" customWidth="1"/>
    <col min="15372" max="15373" width="14.28515625" style="61" customWidth="1"/>
    <col min="15374" max="15616" width="11.42578125" style="61"/>
    <col min="15617" max="15617" width="17.42578125" style="61" customWidth="1"/>
    <col min="15618" max="15618" width="3.140625" style="61" customWidth="1"/>
    <col min="15619" max="15619" width="2.7109375" style="61" customWidth="1"/>
    <col min="15620" max="15620" width="3.140625" style="61" customWidth="1"/>
    <col min="15621" max="15621" width="27.85546875" style="61" customWidth="1"/>
    <col min="15622" max="15623" width="22.7109375" style="61" bestFit="1" customWidth="1"/>
    <col min="15624" max="15624" width="16.85546875" style="61" customWidth="1"/>
    <col min="15625" max="15625" width="15.5703125" style="61" customWidth="1"/>
    <col min="15626" max="15626" width="13.28515625" style="61" customWidth="1"/>
    <col min="15627" max="15627" width="15.5703125" style="61" customWidth="1"/>
    <col min="15628" max="15629" width="14.28515625" style="61" customWidth="1"/>
    <col min="15630" max="15872" width="11.42578125" style="61"/>
    <col min="15873" max="15873" width="17.42578125" style="61" customWidth="1"/>
    <col min="15874" max="15874" width="3.140625" style="61" customWidth="1"/>
    <col min="15875" max="15875" width="2.7109375" style="61" customWidth="1"/>
    <col min="15876" max="15876" width="3.140625" style="61" customWidth="1"/>
    <col min="15877" max="15877" width="27.85546875" style="61" customWidth="1"/>
    <col min="15878" max="15879" width="22.7109375" style="61" bestFit="1" customWidth="1"/>
    <col min="15880" max="15880" width="16.85546875" style="61" customWidth="1"/>
    <col min="15881" max="15881" width="15.5703125" style="61" customWidth="1"/>
    <col min="15882" max="15882" width="13.28515625" style="61" customWidth="1"/>
    <col min="15883" max="15883" width="15.5703125" style="61" customWidth="1"/>
    <col min="15884" max="15885" width="14.28515625" style="61" customWidth="1"/>
    <col min="15886" max="16128" width="11.42578125" style="61"/>
    <col min="16129" max="16129" width="17.42578125" style="61" customWidth="1"/>
    <col min="16130" max="16130" width="3.140625" style="61" customWidth="1"/>
    <col min="16131" max="16131" width="2.7109375" style="61" customWidth="1"/>
    <col min="16132" max="16132" width="3.140625" style="61" customWidth="1"/>
    <col min="16133" max="16133" width="27.85546875" style="61" customWidth="1"/>
    <col min="16134" max="16135" width="22.7109375" style="61" bestFit="1" customWidth="1"/>
    <col min="16136" max="16136" width="16.85546875" style="61" customWidth="1"/>
    <col min="16137" max="16137" width="15.5703125" style="61" customWidth="1"/>
    <col min="16138" max="16138" width="13.28515625" style="61" customWidth="1"/>
    <col min="16139" max="16139" width="15.5703125" style="61" customWidth="1"/>
    <col min="16140" max="16141" width="14.28515625" style="61" customWidth="1"/>
    <col min="16142" max="16384" width="11.42578125" style="61"/>
  </cols>
  <sheetData>
    <row r="1" spans="1:16" ht="18.75" x14ac:dyDescent="0.3">
      <c r="A1" s="115" t="s">
        <v>112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6" ht="18.75" customHeight="1" x14ac:dyDescent="0.25">
      <c r="A2" s="116" t="s">
        <v>138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33"/>
      <c r="M2" s="33"/>
      <c r="N2" s="33"/>
      <c r="O2" s="33"/>
      <c r="P2" s="33"/>
    </row>
    <row r="3" spans="1:16" ht="18.75" x14ac:dyDescent="0.3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6" ht="15.75" thickBot="1" x14ac:dyDescent="0.3">
      <c r="A4" s="62"/>
      <c r="B4" s="62"/>
      <c r="C4" s="62"/>
      <c r="D4" s="63"/>
      <c r="E4" s="63"/>
      <c r="F4" s="64"/>
      <c r="G4" s="64"/>
      <c r="H4" s="64"/>
      <c r="I4" s="64"/>
    </row>
    <row r="5" spans="1:16" s="25" customFormat="1" ht="31.5" customHeight="1" x14ac:dyDescent="0.25">
      <c r="A5" s="113" t="s">
        <v>0</v>
      </c>
      <c r="B5" s="118" t="s">
        <v>133</v>
      </c>
      <c r="C5" s="119"/>
      <c r="D5" s="119"/>
      <c r="E5" s="120"/>
      <c r="F5" s="83" t="s">
        <v>89</v>
      </c>
      <c r="G5" s="83" t="s">
        <v>89</v>
      </c>
      <c r="H5" s="83" t="s">
        <v>90</v>
      </c>
      <c r="I5" s="83" t="s">
        <v>91</v>
      </c>
      <c r="J5" s="89" t="s">
        <v>92</v>
      </c>
      <c r="K5" s="90" t="s">
        <v>93</v>
      </c>
    </row>
    <row r="6" spans="1:16" s="25" customFormat="1" ht="16.5" thickBot="1" x14ac:dyDescent="0.3">
      <c r="A6" s="114"/>
      <c r="B6" s="121"/>
      <c r="C6" s="122"/>
      <c r="D6" s="122"/>
      <c r="E6" s="123"/>
      <c r="F6" s="84" t="s">
        <v>94</v>
      </c>
      <c r="G6" s="84" t="s">
        <v>95</v>
      </c>
      <c r="H6" s="85" t="s">
        <v>96</v>
      </c>
      <c r="I6" s="85" t="s">
        <v>97</v>
      </c>
      <c r="J6" s="91" t="s">
        <v>98</v>
      </c>
      <c r="K6" s="92" t="s">
        <v>98</v>
      </c>
    </row>
    <row r="7" spans="1:16" s="25" customFormat="1" ht="15.75" x14ac:dyDescent="0.25">
      <c r="A7" s="66" t="s">
        <v>116</v>
      </c>
      <c r="B7" s="95"/>
      <c r="C7" s="67"/>
      <c r="D7" s="67"/>
      <c r="E7" s="22" t="s">
        <v>99</v>
      </c>
      <c r="F7" s="21">
        <f>'[1]NO TRIB CONS.'!F18</f>
        <v>46540165</v>
      </c>
      <c r="G7" s="21">
        <v>46540165</v>
      </c>
      <c r="H7" s="21">
        <v>35188193</v>
      </c>
      <c r="I7" s="21">
        <v>18158193.469999999</v>
      </c>
      <c r="J7" s="24">
        <f>SUM(I7/G7*100)</f>
        <v>39.016177682223514</v>
      </c>
      <c r="K7" s="32">
        <f>SUM(I7/H7*100)</f>
        <v>51.603085927146076</v>
      </c>
    </row>
    <row r="8" spans="1:16" s="25" customFormat="1" ht="15.75" x14ac:dyDescent="0.25">
      <c r="A8" s="66" t="s">
        <v>117</v>
      </c>
      <c r="B8" s="95"/>
      <c r="C8" s="67"/>
      <c r="D8" s="67"/>
      <c r="E8" s="22" t="s">
        <v>100</v>
      </c>
      <c r="F8" s="21">
        <f>'[1]NO TRIB CONS.'!F19</f>
        <v>8600000</v>
      </c>
      <c r="G8" s="21">
        <v>8600000</v>
      </c>
      <c r="H8" s="21">
        <v>6120000</v>
      </c>
      <c r="I8" s="21">
        <v>3605501.24</v>
      </c>
      <c r="J8" s="24">
        <f>SUM(I8/G8*100)</f>
        <v>41.924433023255816</v>
      </c>
      <c r="K8" s="32">
        <f>SUM(I8/H8*100)</f>
        <v>58.913418954248364</v>
      </c>
      <c r="L8" s="26"/>
    </row>
    <row r="9" spans="1:16" s="25" customFormat="1" ht="15.75" x14ac:dyDescent="0.25">
      <c r="A9" s="66" t="s">
        <v>118</v>
      </c>
      <c r="B9" s="95"/>
      <c r="C9" s="67"/>
      <c r="D9" s="67"/>
      <c r="E9" s="22" t="s">
        <v>101</v>
      </c>
      <c r="F9" s="21">
        <f>'[1]NO TRIB CONS.'!F20</f>
        <v>4200000</v>
      </c>
      <c r="G9" s="21">
        <v>4200000</v>
      </c>
      <c r="H9" s="21">
        <v>2700000</v>
      </c>
      <c r="I9" s="21">
        <v>1668773</v>
      </c>
      <c r="J9" s="24">
        <f>SUM(I9/G9*100)</f>
        <v>39.732690476190477</v>
      </c>
      <c r="K9" s="32">
        <f>SUM(I9/H9*100)</f>
        <v>61.806407407407406</v>
      </c>
      <c r="L9" s="26"/>
      <c r="M9" s="106"/>
      <c r="N9" s="106"/>
      <c r="O9" s="107"/>
    </row>
    <row r="10" spans="1:16" s="25" customFormat="1" ht="15.75" x14ac:dyDescent="0.25">
      <c r="A10" s="66" t="s">
        <v>134</v>
      </c>
      <c r="B10" s="95"/>
      <c r="C10" s="67"/>
      <c r="D10" s="67"/>
      <c r="E10" s="22" t="s">
        <v>135</v>
      </c>
      <c r="F10" s="21">
        <v>2700000</v>
      </c>
      <c r="G10" s="21">
        <v>2700000</v>
      </c>
      <c r="H10" s="21">
        <v>1992600</v>
      </c>
      <c r="I10" s="21">
        <v>1021138.0400000002</v>
      </c>
      <c r="J10" s="24">
        <f>SUM(I10/G10*100)</f>
        <v>37.819927407407413</v>
      </c>
      <c r="K10" s="32">
        <f>SUM(I10/H10*100)</f>
        <v>51.246514102178068</v>
      </c>
      <c r="L10" s="26"/>
      <c r="M10" s="106"/>
      <c r="N10" s="106"/>
      <c r="O10" s="107"/>
    </row>
    <row r="11" spans="1:16" s="25" customFormat="1" ht="15.75" x14ac:dyDescent="0.25">
      <c r="A11" s="66" t="s">
        <v>119</v>
      </c>
      <c r="B11" s="95"/>
      <c r="C11" s="67"/>
      <c r="D11" s="67"/>
      <c r="E11" s="23" t="s">
        <v>120</v>
      </c>
      <c r="F11" s="21">
        <v>3378139</v>
      </c>
      <c r="G11" s="21">
        <v>3378139</v>
      </c>
      <c r="H11" s="21">
        <v>3378139</v>
      </c>
      <c r="I11" s="21">
        <v>0</v>
      </c>
      <c r="J11" s="24">
        <f>SUM(I11/G11*100)</f>
        <v>0</v>
      </c>
      <c r="K11" s="32">
        <f>SUM(I11/H11*100)</f>
        <v>0</v>
      </c>
      <c r="L11" s="26"/>
      <c r="M11" s="106"/>
      <c r="N11" s="106"/>
      <c r="O11" s="107"/>
    </row>
    <row r="12" spans="1:16" s="25" customFormat="1" ht="15.75" x14ac:dyDescent="0.25">
      <c r="A12" s="66" t="s">
        <v>137</v>
      </c>
      <c r="B12" s="95"/>
      <c r="C12" s="67"/>
      <c r="D12" s="67"/>
      <c r="E12" s="23" t="s">
        <v>136</v>
      </c>
      <c r="F12" s="21"/>
      <c r="G12" s="21">
        <v>0</v>
      </c>
      <c r="H12" s="105">
        <v>0</v>
      </c>
      <c r="I12" s="21">
        <v>0</v>
      </c>
      <c r="J12" s="103">
        <v>0</v>
      </c>
      <c r="K12" s="104">
        <v>0</v>
      </c>
      <c r="M12" s="106"/>
      <c r="N12" s="106"/>
      <c r="O12" s="106"/>
    </row>
    <row r="13" spans="1:16" s="25" customFormat="1" ht="15.75" x14ac:dyDescent="0.25">
      <c r="A13" s="66"/>
      <c r="B13" s="95"/>
      <c r="C13" s="67"/>
      <c r="D13" s="67"/>
      <c r="E13" s="23"/>
      <c r="F13" s="86"/>
      <c r="G13" s="86"/>
      <c r="H13" s="86"/>
      <c r="I13" s="86"/>
      <c r="J13" s="103"/>
      <c r="K13" s="104"/>
      <c r="M13" s="106"/>
      <c r="N13" s="106"/>
      <c r="O13" s="106"/>
    </row>
    <row r="14" spans="1:16" s="25" customFormat="1" ht="15.75" x14ac:dyDescent="0.25">
      <c r="A14" s="66"/>
      <c r="B14" s="95"/>
      <c r="C14" s="67"/>
      <c r="D14" s="67"/>
      <c r="E14" s="23"/>
      <c r="F14" s="86"/>
      <c r="G14" s="86"/>
      <c r="H14" s="86"/>
      <c r="I14" s="86"/>
      <c r="J14" s="96"/>
      <c r="K14" s="87"/>
      <c r="M14" s="106"/>
      <c r="N14" s="106"/>
      <c r="O14" s="106"/>
    </row>
    <row r="15" spans="1:16" s="25" customFormat="1" ht="15.75" x14ac:dyDescent="0.25">
      <c r="A15" s="66"/>
      <c r="B15" s="95"/>
      <c r="C15" s="67"/>
      <c r="D15" s="67"/>
      <c r="E15" s="23"/>
      <c r="F15" s="86"/>
      <c r="G15" s="86"/>
      <c r="H15" s="86"/>
      <c r="I15" s="86"/>
      <c r="J15" s="103"/>
      <c r="K15" s="104"/>
      <c r="M15" s="106"/>
      <c r="N15" s="106"/>
      <c r="O15" s="106"/>
    </row>
    <row r="16" spans="1:16" s="25" customFormat="1" ht="15.75" x14ac:dyDescent="0.25">
      <c r="A16" s="66"/>
      <c r="B16" s="93"/>
      <c r="C16" s="94"/>
      <c r="D16" s="67"/>
      <c r="E16" s="23"/>
      <c r="F16" s="86"/>
      <c r="G16" s="86"/>
      <c r="H16" s="86"/>
      <c r="I16" s="86"/>
      <c r="J16" s="96"/>
      <c r="K16" s="87"/>
      <c r="M16" s="106"/>
      <c r="N16" s="106"/>
      <c r="O16" s="106"/>
    </row>
    <row r="17" spans="1:15" s="25" customFormat="1" ht="15.75" x14ac:dyDescent="0.25">
      <c r="A17" s="66"/>
      <c r="B17" s="93"/>
      <c r="C17" s="94"/>
      <c r="D17" s="67"/>
      <c r="E17" s="23"/>
      <c r="F17" s="86"/>
      <c r="G17" s="86"/>
      <c r="H17" s="86"/>
      <c r="I17" s="86"/>
      <c r="J17" s="96"/>
      <c r="K17" s="87"/>
      <c r="M17" s="106"/>
      <c r="N17" s="106"/>
      <c r="O17" s="106"/>
    </row>
    <row r="18" spans="1:15" s="25" customFormat="1" ht="15.75" x14ac:dyDescent="0.25">
      <c r="A18" s="66"/>
      <c r="B18" s="93"/>
      <c r="C18" s="94"/>
      <c r="D18" s="67"/>
      <c r="E18" s="23"/>
      <c r="F18" s="21"/>
      <c r="G18" s="21"/>
      <c r="H18" s="21"/>
      <c r="I18" s="21"/>
      <c r="J18" s="96"/>
      <c r="K18" s="87"/>
    </row>
    <row r="19" spans="1:15" s="25" customFormat="1" ht="16.5" thickBot="1" x14ac:dyDescent="0.3">
      <c r="A19" s="97"/>
      <c r="B19" s="98"/>
      <c r="C19" s="99"/>
      <c r="D19" s="99"/>
      <c r="E19" s="100"/>
      <c r="F19" s="88"/>
      <c r="G19" s="88"/>
      <c r="H19" s="88"/>
      <c r="I19" s="88"/>
      <c r="J19" s="101"/>
      <c r="K19" s="102"/>
    </row>
    <row r="20" spans="1:15" x14ac:dyDescent="0.25">
      <c r="H20" s="68"/>
      <c r="I20" s="2"/>
    </row>
    <row r="21" spans="1:15" s="69" customFormat="1" ht="31.5" customHeight="1" x14ac:dyDescent="0.25">
      <c r="A21" s="61"/>
      <c r="B21" s="61"/>
      <c r="C21" s="61"/>
      <c r="D21" s="61"/>
      <c r="E21" s="61"/>
      <c r="F21" s="61"/>
      <c r="G21" s="61"/>
      <c r="H21" s="61"/>
      <c r="I21" s="1"/>
      <c r="J21" s="65"/>
      <c r="K21" s="65"/>
    </row>
    <row r="22" spans="1:15" ht="78.75" customHeight="1" x14ac:dyDescent="0.25"/>
    <row r="23" spans="1:15" ht="35.25" customHeight="1" x14ac:dyDescent="0.25"/>
    <row r="24" spans="1:15" ht="33" customHeight="1" x14ac:dyDescent="0.25"/>
  </sheetData>
  <sheetProtection formatCells="0" formatColumns="0" formatRows="0" insertColumns="0" insertRows="0" insertHyperlinks="0" deleteColumns="0" deleteRows="0" sort="0" autoFilter="0" pivotTables="0"/>
  <mergeCells count="5">
    <mergeCell ref="A5:A6"/>
    <mergeCell ref="A1:K1"/>
    <mergeCell ref="A2:K2"/>
    <mergeCell ref="A3:K3"/>
    <mergeCell ref="B5:E6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Pres. por grupo de gastos</vt:lpstr>
      <vt:lpstr>Ejec. Pres. Ingresos por tipo</vt:lpstr>
      <vt:lpstr>'Pres. por grupo de gastos'!Área_de_impresión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Barahona Perez</dc:creator>
  <cp:lastModifiedBy>Prahlad Gonzalez Diaz</cp:lastModifiedBy>
  <cp:lastPrinted>2020-10-07T19:28:08Z</cp:lastPrinted>
  <dcterms:created xsi:type="dcterms:W3CDTF">2017-01-12T15:46:48Z</dcterms:created>
  <dcterms:modified xsi:type="dcterms:W3CDTF">2020-10-07T19:34:45Z</dcterms:modified>
</cp:coreProperties>
</file>