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lockStructure="1"/>
  <bookViews>
    <workbookView xWindow="120" yWindow="585" windowWidth="23715" windowHeight="9495"/>
  </bookViews>
  <sheets>
    <sheet name="Pres. por grupo de gastos" sheetId="1" r:id="rId1"/>
    <sheet name="Ejec. Pres. Ingresos por tipo" sheetId="2" r:id="rId2"/>
  </sheets>
  <externalReferences>
    <externalReference r:id="rId3"/>
  </externalReferences>
  <definedNames>
    <definedName name="_xlnm._FilterDatabase" localSheetId="0" hidden="1">'Pres. por grupo de gastos'!$A$2:$P$97</definedName>
    <definedName name="_xlnm.Print_Area" localSheetId="1">'Ejec. Pres. Ingresos por tipo'!$A$1:$K$9</definedName>
    <definedName name="_xlnm.Print_Area" localSheetId="0">'Pres. por grupo de gastos'!$A$1:$P$139</definedName>
  </definedNames>
  <calcPr calcId="145621"/>
</workbook>
</file>

<file path=xl/calcChain.xml><?xml version="1.0" encoding="utf-8"?>
<calcChain xmlns="http://schemas.openxmlformats.org/spreadsheetml/2006/main">
  <c r="O132" i="1" l="1"/>
  <c r="J109" i="1"/>
  <c r="K109" i="1"/>
  <c r="M109" i="1"/>
  <c r="N109" i="1"/>
  <c r="J6" i="2"/>
  <c r="K6" i="2"/>
  <c r="G5" i="2"/>
  <c r="H5" i="2"/>
  <c r="I5" i="2"/>
  <c r="J5" i="2" l="1"/>
  <c r="K5" i="2"/>
  <c r="I4" i="2"/>
  <c r="K4" i="2" s="1"/>
  <c r="G4" i="2"/>
  <c r="F4" i="2"/>
  <c r="I3" i="2"/>
  <c r="K3" i="2" s="1"/>
  <c r="G3" i="2"/>
  <c r="F3" i="2"/>
  <c r="I2" i="2"/>
  <c r="G2" i="2"/>
  <c r="F2" i="2"/>
  <c r="N139" i="1"/>
  <c r="M139" i="1"/>
  <c r="K139" i="1"/>
  <c r="J139" i="1"/>
  <c r="N138" i="1"/>
  <c r="M138" i="1"/>
  <c r="K138" i="1"/>
  <c r="J138" i="1"/>
  <c r="N137" i="1"/>
  <c r="M137" i="1"/>
  <c r="K137" i="1"/>
  <c r="J137" i="1"/>
  <c r="N136" i="1"/>
  <c r="M136" i="1"/>
  <c r="K136" i="1"/>
  <c r="J136" i="1"/>
  <c r="O135" i="1"/>
  <c r="N134" i="1"/>
  <c r="M134" i="1"/>
  <c r="K134" i="1"/>
  <c r="J134" i="1"/>
  <c r="N131" i="1"/>
  <c r="M131" i="1"/>
  <c r="K131" i="1"/>
  <c r="J131" i="1"/>
  <c r="N130" i="1"/>
  <c r="M130" i="1"/>
  <c r="J130" i="1"/>
  <c r="N129" i="1"/>
  <c r="M129" i="1"/>
  <c r="K129" i="1"/>
  <c r="J129" i="1"/>
  <c r="N128" i="1"/>
  <c r="M128" i="1"/>
  <c r="K128" i="1"/>
  <c r="J128" i="1"/>
  <c r="O127" i="1"/>
  <c r="N125" i="1"/>
  <c r="M125" i="1"/>
  <c r="K125" i="1"/>
  <c r="J125" i="1"/>
  <c r="N124" i="1"/>
  <c r="M124" i="1"/>
  <c r="K124" i="1"/>
  <c r="J124" i="1"/>
  <c r="O123" i="1"/>
  <c r="N122" i="1"/>
  <c r="M122" i="1"/>
  <c r="K122" i="1"/>
  <c r="J122" i="1"/>
  <c r="N121" i="1"/>
  <c r="M121" i="1"/>
  <c r="K121" i="1"/>
  <c r="J121" i="1"/>
  <c r="N120" i="1"/>
  <c r="M120" i="1"/>
  <c r="K120" i="1"/>
  <c r="J120" i="1"/>
  <c r="N119" i="1"/>
  <c r="M119" i="1"/>
  <c r="K119" i="1"/>
  <c r="J119" i="1"/>
  <c r="O118" i="1"/>
  <c r="N117" i="1"/>
  <c r="M117" i="1"/>
  <c r="K117" i="1"/>
  <c r="J117" i="1"/>
  <c r="N116" i="1"/>
  <c r="M116" i="1"/>
  <c r="K116" i="1"/>
  <c r="J116" i="1"/>
  <c r="N115" i="1"/>
  <c r="M115" i="1"/>
  <c r="K115" i="1"/>
  <c r="J115" i="1"/>
  <c r="O114" i="1"/>
  <c r="K114" i="1"/>
  <c r="J114" i="1"/>
  <c r="N113" i="1"/>
  <c r="M113" i="1"/>
  <c r="K113" i="1"/>
  <c r="J113" i="1"/>
  <c r="N112" i="1"/>
  <c r="M112" i="1"/>
  <c r="K112" i="1"/>
  <c r="J112" i="1"/>
  <c r="N111" i="1"/>
  <c r="M111" i="1"/>
  <c r="K111" i="1"/>
  <c r="J111" i="1"/>
  <c r="N110" i="1"/>
  <c r="M110" i="1"/>
  <c r="K110" i="1"/>
  <c r="J110" i="1"/>
  <c r="N108" i="1"/>
  <c r="M108" i="1"/>
  <c r="K108" i="1"/>
  <c r="J108" i="1"/>
  <c r="O107" i="1"/>
  <c r="N107" i="1"/>
  <c r="M107" i="1"/>
  <c r="K107" i="1"/>
  <c r="J107" i="1"/>
  <c r="O106" i="1"/>
  <c r="N106" i="1"/>
  <c r="M106" i="1"/>
  <c r="K106" i="1"/>
  <c r="J106" i="1"/>
  <c r="O105" i="1"/>
  <c r="N105" i="1"/>
  <c r="M105" i="1"/>
  <c r="J105" i="1"/>
  <c r="N104" i="1"/>
  <c r="M104" i="1"/>
  <c r="K104" i="1"/>
  <c r="J104" i="1"/>
  <c r="N103" i="1"/>
  <c r="M103" i="1"/>
  <c r="K103" i="1"/>
  <c r="J103" i="1"/>
  <c r="N102" i="1"/>
  <c r="M102" i="1"/>
  <c r="K102" i="1"/>
  <c r="J102" i="1"/>
  <c r="N101" i="1"/>
  <c r="M101" i="1"/>
  <c r="K101" i="1"/>
  <c r="J101" i="1"/>
  <c r="N100" i="1"/>
  <c r="M100" i="1"/>
  <c r="K100" i="1"/>
  <c r="J100" i="1"/>
  <c r="N99" i="1"/>
  <c r="M99" i="1"/>
  <c r="K99" i="1"/>
  <c r="J99" i="1"/>
  <c r="N98" i="1"/>
  <c r="M98" i="1"/>
  <c r="K98" i="1"/>
  <c r="J98" i="1"/>
  <c r="N97" i="1"/>
  <c r="M97" i="1"/>
  <c r="K97" i="1"/>
  <c r="J97" i="1"/>
  <c r="N96" i="1"/>
  <c r="M96" i="1"/>
  <c r="K96" i="1"/>
  <c r="J96" i="1"/>
  <c r="N95" i="1"/>
  <c r="M95" i="1"/>
  <c r="K95" i="1"/>
  <c r="J95" i="1"/>
  <c r="N94" i="1"/>
  <c r="M94" i="1"/>
  <c r="K94" i="1"/>
  <c r="J94" i="1"/>
  <c r="O93" i="1"/>
  <c r="N93" i="1"/>
  <c r="M93" i="1"/>
  <c r="K93" i="1"/>
  <c r="J93" i="1"/>
  <c r="M92" i="1"/>
  <c r="J92" i="1"/>
  <c r="O91" i="1"/>
  <c r="M91" i="1"/>
  <c r="J91" i="1"/>
  <c r="N90" i="1"/>
  <c r="M90" i="1"/>
  <c r="K90" i="1"/>
  <c r="J90" i="1"/>
  <c r="N89" i="1"/>
  <c r="M89" i="1"/>
  <c r="K89" i="1"/>
  <c r="J89" i="1"/>
  <c r="N88" i="1"/>
  <c r="M88" i="1"/>
  <c r="K88" i="1"/>
  <c r="J88" i="1"/>
  <c r="O87" i="1"/>
  <c r="N87" i="1"/>
  <c r="M87" i="1"/>
  <c r="K87" i="1"/>
  <c r="J87" i="1"/>
  <c r="O86" i="1"/>
  <c r="N86" i="1"/>
  <c r="M86" i="1"/>
  <c r="K86" i="1"/>
  <c r="J86" i="1"/>
  <c r="N85" i="1"/>
  <c r="M85" i="1"/>
  <c r="K85" i="1"/>
  <c r="J85" i="1"/>
  <c r="N84" i="1"/>
  <c r="M84" i="1"/>
  <c r="K84" i="1"/>
  <c r="J84" i="1"/>
  <c r="N83" i="1"/>
  <c r="M83" i="1"/>
  <c r="K83" i="1"/>
  <c r="J83" i="1"/>
  <c r="N82" i="1"/>
  <c r="M82" i="1"/>
  <c r="K82" i="1"/>
  <c r="J82" i="1"/>
  <c r="N81" i="1"/>
  <c r="M81" i="1"/>
  <c r="K81" i="1"/>
  <c r="J81" i="1"/>
  <c r="N80" i="1"/>
  <c r="M80" i="1"/>
  <c r="K80" i="1"/>
  <c r="J80" i="1"/>
  <c r="N79" i="1"/>
  <c r="M79" i="1"/>
  <c r="K79" i="1"/>
  <c r="J79" i="1"/>
  <c r="N78" i="1"/>
  <c r="M78" i="1"/>
  <c r="K78" i="1"/>
  <c r="J78" i="1"/>
  <c r="O77" i="1"/>
  <c r="N77" i="1"/>
  <c r="M77" i="1"/>
  <c r="K77" i="1"/>
  <c r="J77" i="1"/>
  <c r="N76" i="1"/>
  <c r="M76" i="1"/>
  <c r="K76" i="1"/>
  <c r="J76" i="1"/>
  <c r="N75" i="1"/>
  <c r="M75" i="1"/>
  <c r="K75" i="1"/>
  <c r="J75" i="1"/>
  <c r="N74" i="1"/>
  <c r="M74" i="1"/>
  <c r="K74" i="1"/>
  <c r="J74" i="1"/>
  <c r="N73" i="1"/>
  <c r="M73" i="1"/>
  <c r="K73" i="1"/>
  <c r="J73" i="1"/>
  <c r="N72" i="1"/>
  <c r="M72" i="1"/>
  <c r="K72" i="1"/>
  <c r="J72" i="1"/>
  <c r="N71" i="1"/>
  <c r="M71" i="1"/>
  <c r="K71" i="1"/>
  <c r="J71" i="1"/>
  <c r="N70" i="1"/>
  <c r="M70" i="1"/>
  <c r="K70" i="1"/>
  <c r="J70" i="1"/>
  <c r="N69" i="1"/>
  <c r="M69" i="1"/>
  <c r="K69" i="1"/>
  <c r="J69" i="1"/>
  <c r="N68" i="1"/>
  <c r="M68" i="1"/>
  <c r="K68" i="1"/>
  <c r="J68" i="1"/>
  <c r="N67" i="1"/>
  <c r="M67" i="1"/>
  <c r="K67" i="1"/>
  <c r="J67" i="1"/>
  <c r="N66" i="1"/>
  <c r="M66" i="1"/>
  <c r="K66" i="1"/>
  <c r="J66" i="1"/>
  <c r="N65" i="1"/>
  <c r="M65" i="1"/>
  <c r="K65" i="1"/>
  <c r="J65" i="1"/>
  <c r="N64" i="1"/>
  <c r="M64" i="1"/>
  <c r="K64" i="1"/>
  <c r="J64" i="1"/>
  <c r="N63" i="1"/>
  <c r="M63" i="1"/>
  <c r="K63" i="1"/>
  <c r="J63" i="1"/>
  <c r="N62" i="1"/>
  <c r="M62" i="1"/>
  <c r="K62" i="1"/>
  <c r="J62" i="1"/>
  <c r="N61" i="1"/>
  <c r="M61" i="1"/>
  <c r="K61" i="1"/>
  <c r="J61" i="1"/>
  <c r="N60" i="1"/>
  <c r="M60" i="1"/>
  <c r="K60" i="1"/>
  <c r="J60" i="1"/>
  <c r="N59" i="1"/>
  <c r="M59" i="1"/>
  <c r="K59" i="1"/>
  <c r="J59" i="1"/>
  <c r="N58" i="1"/>
  <c r="M58" i="1"/>
  <c r="K58" i="1"/>
  <c r="J58" i="1"/>
  <c r="N57" i="1"/>
  <c r="M57" i="1"/>
  <c r="K57" i="1"/>
  <c r="J57" i="1"/>
  <c r="N56" i="1"/>
  <c r="M56" i="1"/>
  <c r="K56" i="1"/>
  <c r="J56" i="1"/>
  <c r="N55" i="1"/>
  <c r="M55" i="1"/>
  <c r="K55" i="1"/>
  <c r="J55" i="1"/>
  <c r="N54" i="1"/>
  <c r="M54" i="1"/>
  <c r="K54" i="1"/>
  <c r="J54" i="1"/>
  <c r="N53" i="1"/>
  <c r="M53" i="1"/>
  <c r="K53" i="1"/>
  <c r="J53" i="1"/>
  <c r="O52" i="1"/>
  <c r="N52" i="1"/>
  <c r="M52" i="1"/>
  <c r="K52" i="1"/>
  <c r="J52" i="1"/>
  <c r="O51" i="1"/>
  <c r="N51" i="1"/>
  <c r="M51" i="1"/>
  <c r="K51" i="1"/>
  <c r="J51" i="1"/>
  <c r="N50" i="1"/>
  <c r="M50" i="1"/>
  <c r="K50" i="1"/>
  <c r="J50" i="1"/>
  <c r="N49" i="1"/>
  <c r="M49" i="1"/>
  <c r="K49" i="1"/>
  <c r="J49" i="1"/>
  <c r="N48" i="1"/>
  <c r="M48" i="1"/>
  <c r="K48" i="1"/>
  <c r="J48" i="1"/>
  <c r="N47" i="1"/>
  <c r="M47" i="1"/>
  <c r="K47" i="1"/>
  <c r="J47" i="1"/>
  <c r="N46" i="1"/>
  <c r="M46" i="1"/>
  <c r="K46" i="1"/>
  <c r="J46" i="1"/>
  <c r="N45" i="1"/>
  <c r="M45" i="1"/>
  <c r="K45" i="1"/>
  <c r="J45" i="1"/>
  <c r="O44" i="1"/>
  <c r="N44" i="1"/>
  <c r="M44" i="1"/>
  <c r="K44" i="1"/>
  <c r="J44" i="1"/>
  <c r="M43" i="1"/>
  <c r="K43" i="1"/>
  <c r="J43" i="1"/>
  <c r="M42" i="1"/>
  <c r="K42" i="1"/>
  <c r="J42" i="1"/>
  <c r="N41" i="1"/>
  <c r="M41" i="1"/>
  <c r="K41" i="1"/>
  <c r="J41" i="1"/>
  <c r="O40" i="1"/>
  <c r="M40" i="1"/>
  <c r="K40" i="1"/>
  <c r="J40" i="1"/>
  <c r="N39" i="1"/>
  <c r="M39" i="1"/>
  <c r="K39" i="1"/>
  <c r="J39" i="1"/>
  <c r="N38" i="1"/>
  <c r="M38" i="1"/>
  <c r="K38" i="1"/>
  <c r="J38" i="1"/>
  <c r="O37" i="1"/>
  <c r="N37" i="1"/>
  <c r="M37" i="1"/>
  <c r="K37" i="1"/>
  <c r="J37" i="1"/>
  <c r="O36" i="1"/>
  <c r="M36" i="1"/>
  <c r="J36" i="1"/>
  <c r="O35" i="1"/>
  <c r="N35" i="1"/>
  <c r="M35" i="1"/>
  <c r="K35" i="1"/>
  <c r="J35" i="1"/>
  <c r="N34" i="1"/>
  <c r="M34" i="1"/>
  <c r="K34" i="1"/>
  <c r="J34" i="1"/>
  <c r="O33" i="1"/>
  <c r="N33" i="1"/>
  <c r="M33" i="1"/>
  <c r="K33" i="1"/>
  <c r="J33" i="1"/>
  <c r="N32" i="1"/>
  <c r="M32" i="1"/>
  <c r="K32" i="1"/>
  <c r="J32" i="1"/>
  <c r="N31" i="1"/>
  <c r="M31" i="1"/>
  <c r="K31" i="1"/>
  <c r="J31" i="1"/>
  <c r="N30" i="1"/>
  <c r="M30" i="1"/>
  <c r="K30" i="1"/>
  <c r="J30" i="1"/>
  <c r="O29" i="1"/>
  <c r="N28" i="1"/>
  <c r="M28" i="1"/>
  <c r="K28" i="1"/>
  <c r="J28" i="1"/>
  <c r="N27" i="1"/>
  <c r="M27" i="1"/>
  <c r="K27" i="1"/>
  <c r="J27" i="1"/>
  <c r="N26" i="1"/>
  <c r="M26" i="1"/>
  <c r="K26" i="1"/>
  <c r="J26" i="1"/>
  <c r="N25" i="1"/>
  <c r="M25" i="1"/>
  <c r="K25" i="1"/>
  <c r="J25" i="1"/>
  <c r="N24" i="1"/>
  <c r="M24" i="1"/>
  <c r="K24" i="1"/>
  <c r="J24" i="1"/>
  <c r="N23" i="1"/>
  <c r="M23" i="1"/>
  <c r="K23" i="1"/>
  <c r="J23" i="1"/>
  <c r="N22" i="1"/>
  <c r="M22" i="1"/>
  <c r="K22" i="1"/>
  <c r="J22" i="1"/>
  <c r="N21" i="1"/>
  <c r="M21" i="1"/>
  <c r="K21" i="1"/>
  <c r="J21" i="1"/>
  <c r="O20" i="1"/>
  <c r="N19" i="1"/>
  <c r="M19" i="1"/>
  <c r="K19" i="1"/>
  <c r="J19" i="1"/>
  <c r="N18" i="1"/>
  <c r="M18" i="1"/>
  <c r="K18" i="1"/>
  <c r="J18" i="1"/>
  <c r="N17" i="1"/>
  <c r="M17" i="1"/>
  <c r="K17" i="1"/>
  <c r="J17" i="1"/>
  <c r="N16" i="1"/>
  <c r="M16" i="1"/>
  <c r="K16" i="1"/>
  <c r="J16" i="1"/>
  <c r="N15" i="1"/>
  <c r="M15" i="1"/>
  <c r="K15" i="1"/>
  <c r="J15" i="1"/>
  <c r="N14" i="1"/>
  <c r="M14" i="1"/>
  <c r="K14" i="1"/>
  <c r="J14" i="1"/>
  <c r="N13" i="1"/>
  <c r="M13" i="1"/>
  <c r="K13" i="1"/>
  <c r="J13" i="1"/>
  <c r="N12" i="1"/>
  <c r="M12" i="1"/>
  <c r="K12" i="1"/>
  <c r="J12" i="1"/>
  <c r="N11" i="1"/>
  <c r="M11" i="1"/>
  <c r="K11" i="1"/>
  <c r="J11" i="1"/>
  <c r="N10" i="1"/>
  <c r="M10" i="1"/>
  <c r="K10" i="1"/>
  <c r="J10" i="1"/>
  <c r="N9" i="1"/>
  <c r="M9" i="1"/>
  <c r="K9" i="1"/>
  <c r="J9" i="1"/>
  <c r="N8" i="1"/>
  <c r="M8" i="1"/>
  <c r="K8" i="1"/>
  <c r="J8" i="1"/>
  <c r="N7" i="1"/>
  <c r="M7" i="1"/>
  <c r="K7" i="1"/>
  <c r="J7" i="1"/>
  <c r="N6" i="1"/>
  <c r="M6" i="1"/>
  <c r="K6" i="1"/>
  <c r="J6" i="1"/>
  <c r="N5" i="1"/>
  <c r="M5" i="1"/>
  <c r="K5" i="1"/>
  <c r="J5" i="1"/>
  <c r="N4" i="1"/>
  <c r="M4" i="1"/>
  <c r="K4" i="1"/>
  <c r="J4" i="1"/>
  <c r="N3" i="1"/>
  <c r="M3" i="1"/>
  <c r="K3" i="1"/>
  <c r="J3" i="1"/>
  <c r="J3" i="2" l="1"/>
  <c r="J4" i="2"/>
  <c r="K2" i="2"/>
  <c r="J2" i="2"/>
</calcChain>
</file>

<file path=xl/sharedStrings.xml><?xml version="1.0" encoding="utf-8"?>
<sst xmlns="http://schemas.openxmlformats.org/spreadsheetml/2006/main" count="185" uniqueCount="156">
  <si>
    <t>DETALLE</t>
  </si>
  <si>
    <t>PRESUPUESTO LEY</t>
  </si>
  <si>
    <t xml:space="preserve">TRASLADOS </t>
  </si>
  <si>
    <t>CREDITOS</t>
  </si>
  <si>
    <t>REDISTRIB.</t>
  </si>
  <si>
    <t>PRESUPUESTO MODIFICADO</t>
  </si>
  <si>
    <t>ASIGNACION ACUMULADA</t>
  </si>
  <si>
    <t>SALDO DEL DEVENGADO</t>
  </si>
  <si>
    <t xml:space="preserve">PAGADO ORIGINAL </t>
  </si>
  <si>
    <t>PERSONAL FIJO (SUELDOS)</t>
  </si>
  <si>
    <t>PERSONAL TRANSITORIO (SUELDOS)</t>
  </si>
  <si>
    <t>DIETAS</t>
  </si>
  <si>
    <t>CUOTA PATRONAL DE SEGURO SOCIAL</t>
  </si>
  <si>
    <t>CUOTA PATRONAL DE SEGURO EDUCATIVO</t>
  </si>
  <si>
    <t>CUOTA PATRONAL DE RIESGO PROFESIONAL</t>
  </si>
  <si>
    <t>CUOTA PATRONAL PARA EL FONDO COMPLEMENT.</t>
  </si>
  <si>
    <t>DE EDIFICIOS Y LOCALES</t>
  </si>
  <si>
    <t>AGUA</t>
  </si>
  <si>
    <t>ASEO</t>
  </si>
  <si>
    <t>CORREO</t>
  </si>
  <si>
    <t>ENERGÍA ELÉCTRICA</t>
  </si>
  <si>
    <t>TELECOMUNICACIONES</t>
  </si>
  <si>
    <t>SERVICIO DE TRANSMISIÓN DE DATOS</t>
  </si>
  <si>
    <t>SERVICIO DE TELEFONÍA CELULAR</t>
  </si>
  <si>
    <t>ANUNCIOS Y AVISOS</t>
  </si>
  <si>
    <t>VIATICOS DENTRO DEL PAIS</t>
  </si>
  <si>
    <t>VIÁTICOS EN EL EXTERIOR</t>
  </si>
  <si>
    <t>TRANSPORTE DE PERSONAS Y BIENES</t>
  </si>
  <si>
    <t>TRANSPORTE DENTRO DEL PAIS</t>
  </si>
  <si>
    <t>TRANSPORTE DE O PARA EL EXTERIOR</t>
  </si>
  <si>
    <t>TRANSPORTE DE BIENES</t>
  </si>
  <si>
    <t xml:space="preserve">COMISIONES Y GASTOS </t>
  </si>
  <si>
    <t xml:space="preserve">GASTOS JUDICIALES </t>
  </si>
  <si>
    <t>GASTOS DE SEGUROS</t>
  </si>
  <si>
    <t>SERVICIOS COMERCIALES</t>
  </si>
  <si>
    <t>OTROS SERVICIOS COMERCIALES Y FINANCIEROS</t>
  </si>
  <si>
    <t>MANTENIMIENTO Y REP. DE EDIFICIOS</t>
  </si>
  <si>
    <t>MANT. Y REP. DE MAQUINARIAS Y OTROS EQ.</t>
  </si>
  <si>
    <t>MANT. DE EQUIPO DE COMPUTACION</t>
  </si>
  <si>
    <t>OTROS MANT. Y REPARACIONES</t>
  </si>
  <si>
    <t>ALIMENTOS Y BEBIDAS</t>
  </si>
  <si>
    <t>ALIMENTOS PARA CONSUMO HUMANO</t>
  </si>
  <si>
    <t>ACABADO TEXTIL</t>
  </si>
  <si>
    <t>PRENDAS DE VESTIR</t>
  </si>
  <si>
    <t>COMBUSTIBLES Y LUBRICANTES</t>
  </si>
  <si>
    <t>DIESEL</t>
  </si>
  <si>
    <t>GAS</t>
  </si>
  <si>
    <t>GASOLINA</t>
  </si>
  <si>
    <t>LUBRICANTES</t>
  </si>
  <si>
    <t>IMPRESOS</t>
  </si>
  <si>
    <t>PAPELERIA</t>
  </si>
  <si>
    <t>OTROS PRODUCTOS DE PAPEL Y CARTON</t>
  </si>
  <si>
    <t>PINTURAS, COLORANTES Y TINTES</t>
  </si>
  <si>
    <t>OTROS PRODUCTOS QUIMICOS</t>
  </si>
  <si>
    <t>MATERIAL ELECTRICO</t>
  </si>
  <si>
    <t>MATERIAL METÁLICO</t>
  </si>
  <si>
    <t>OTROS MATERIALES DE CONSTRUCCIÓN</t>
  </si>
  <si>
    <t>PRODUCTOS VARIOS</t>
  </si>
  <si>
    <t>HERRAMIENTAS E INSTRUMENTOS</t>
  </si>
  <si>
    <t>OTROS PRODUCTOS VARIOS</t>
  </si>
  <si>
    <t>ÚTILES DE COCINA Y COMEDOR</t>
  </si>
  <si>
    <t>ÚTILES DE ASEO Y LIMPIEZA</t>
  </si>
  <si>
    <t>UTILES Y MATERIALES DE OFICINA</t>
  </si>
  <si>
    <t>OTROS UTILES Y MATERIALES</t>
  </si>
  <si>
    <t>ÚTILES Y MATERIALES DIVERSOS</t>
  </si>
  <si>
    <t>MAQUINARIA Y EQUIPOS VARIOS</t>
  </si>
  <si>
    <t>EQUIPO DE COMPUTACIÓN</t>
  </si>
  <si>
    <t>CAPACITACION Y ESTUDIO</t>
  </si>
  <si>
    <t>INDEMNIZACIONES A INSTITUCIONES PRIVADAS</t>
  </si>
  <si>
    <t>OTRAS SIN FINES DE LUCRO</t>
  </si>
  <si>
    <t>APORTES AL FISCO</t>
  </si>
  <si>
    <t>OTRAS TRANSFERENCIAS</t>
  </si>
  <si>
    <t>CUOTAS A OTROS ORGANISMOS</t>
  </si>
  <si>
    <t>PERSONAL TRANSITORIO PARA INVERSIONES</t>
  </si>
  <si>
    <t>MANTENIMIENTO Y REPARACIÓN</t>
  </si>
  <si>
    <t>MANT. Y REP. DE EDIFICIOS</t>
  </si>
  <si>
    <t>MANT. DE EQUIPOS DE COMPUTACIÓN</t>
  </si>
  <si>
    <t>MAQUINARIA Y EQUIPO DE COMUNICACIONES</t>
  </si>
  <si>
    <t>MAQ. Y EQUIPO DE COMUNICACIONES</t>
  </si>
  <si>
    <t>EQUIPO DE OFICINA</t>
  </si>
  <si>
    <t>MOBILIARIO DE OFICINA</t>
  </si>
  <si>
    <t>VIÁTICOS</t>
  </si>
  <si>
    <t>SERVICIOS COM. Y FINANCIEREOS</t>
  </si>
  <si>
    <t>MANTENIMIENTO Y REPRACIÓN</t>
  </si>
  <si>
    <t>MAT. PARA C ONSTRUCCIÓN Y MANTENIMIENTO</t>
  </si>
  <si>
    <t>EQUIPO EDUCACIONAL Y RECREATIVO</t>
  </si>
  <si>
    <t>MADERA</t>
  </si>
  <si>
    <t>INSTRUMENTAL MEDICO Y QUIRURGICO</t>
  </si>
  <si>
    <t>OTROS TEXTILES Y VESTUARIOS</t>
  </si>
  <si>
    <t>EJECUCION ANUAL</t>
  </si>
  <si>
    <t>EJECUCION MENSUAL</t>
  </si>
  <si>
    <t>DERECHO DE REGISTRO</t>
  </si>
  <si>
    <t>DERECHO DE CERTIFICACIÓN</t>
  </si>
  <si>
    <t>DERECHO DE CALIFICACIÓN</t>
  </si>
  <si>
    <t>DE EQUIPO ELECTRÓNICO</t>
  </si>
  <si>
    <t>DE EQUIPO DE PRODUCCIÓN</t>
  </si>
  <si>
    <t>OTROS ALQUILERES</t>
  </si>
  <si>
    <t>MANT. Y REPARACIÓN</t>
  </si>
  <si>
    <t>MATERIAL DE FONTANERÍA</t>
  </si>
  <si>
    <t>MATERIALES Y SUMINISTROS DE COMPUTACIÓN</t>
  </si>
  <si>
    <t>PRODUCTOS DE PAPEL Y CARTON</t>
  </si>
  <si>
    <t>PRODUCTOS QUÍMICOS Y CONEXOS</t>
  </si>
  <si>
    <t>REPUESTOS</t>
  </si>
  <si>
    <t>MAQUINARIA, EQUIPO Y SEMOVIENTE</t>
  </si>
  <si>
    <t>XIII MES</t>
  </si>
  <si>
    <t>OTROS COMBUSTIBLES</t>
  </si>
  <si>
    <t>PRODUCTOS DE PAPEL Y CARTÓN</t>
  </si>
  <si>
    <t>1.48.1.2.4.1.58</t>
  </si>
  <si>
    <t>1.48.1.2.4.1.59</t>
  </si>
  <si>
    <t>1.48.1.2.4.1.60</t>
  </si>
  <si>
    <t>1.48.2.0.01</t>
  </si>
  <si>
    <t>SALDO DE CAPITAL</t>
  </si>
  <si>
    <t>SUELDOS</t>
  </si>
  <si>
    <t>CONTRIBUCIONES A LA SEGURIDAD SOCIAL</t>
  </si>
  <si>
    <t>GASTOS DE REPRESENTACIÓN FIJO</t>
  </si>
  <si>
    <t>ALQUILERES</t>
  </si>
  <si>
    <t>SERVICIOS BÁSICOS</t>
  </si>
  <si>
    <t>INSECTICIDAS, FUMIGANTES Y OTROS</t>
  </si>
  <si>
    <t>PRODUCTOS QUIMICOS Y CONEXOS</t>
  </si>
  <si>
    <t>MAQUINARIA Y EQUIPO VARIOS</t>
  </si>
  <si>
    <t>AL EXTERIOR</t>
  </si>
  <si>
    <t>INSTRUMENTAL MÉDICO Y QUIRURGICO</t>
  </si>
  <si>
    <t xml:space="preserve">OTROS ÚTILES Y MATERIALES </t>
  </si>
  <si>
    <t>EDIFICACIONES</t>
  </si>
  <si>
    <t>DESCRIPCIÓN</t>
  </si>
  <si>
    <t>TRANSFERENCIA DE CAPITAL</t>
  </si>
  <si>
    <t>1.48.2.3.2.1.</t>
  </si>
  <si>
    <t>SERVICIOS COMERCIALES Y FINANCIEROS</t>
  </si>
  <si>
    <t>CALZADOS</t>
  </si>
  <si>
    <t>ÚTILES Y MATERIALES MÉDICOS</t>
  </si>
  <si>
    <t>CEMENTO</t>
  </si>
  <si>
    <t>OTRAS MAQUINARIAS Y EQUIPOS</t>
  </si>
  <si>
    <t>MATERIAL DE FONTANERIA</t>
  </si>
  <si>
    <t>MATERIAL METALICO</t>
  </si>
  <si>
    <t>PIEDRA Y ARENA</t>
  </si>
  <si>
    <t>OTROS MATERILAES DE CONSTRUCCIÓN</t>
  </si>
  <si>
    <t>OTRAS MAQUINARIAS Y EQUIPOS DE PRODUCCIÓN</t>
  </si>
  <si>
    <t>1.48.1.2.6.0.99</t>
  </si>
  <si>
    <t>DE GOBIERNO CENTRAL</t>
  </si>
  <si>
    <t>Sept/Dic-2019</t>
  </si>
  <si>
    <t>Enero/Junio-2020</t>
  </si>
  <si>
    <t>OTROS INGRESOS</t>
  </si>
  <si>
    <t>DITEAS</t>
  </si>
  <si>
    <t>GASTOS DE REPRESENTACIÓN</t>
  </si>
  <si>
    <t>IMPRESIÓN, ENCUADERNACIÓN Y OTROS</t>
  </si>
  <si>
    <t>PINTURAS COLORANTES Y TINTES</t>
  </si>
  <si>
    <t>MATERIAL Y ARTICULOS DE SEGURIDAD</t>
  </si>
  <si>
    <t>MATERIAL ELÉCTRICO</t>
  </si>
  <si>
    <t>PRESUPUESTO ASIGNADO</t>
  </si>
  <si>
    <t>INGRESOS REALES</t>
  </si>
  <si>
    <t>COMPROMISO VALOR ABSOLUTO</t>
  </si>
  <si>
    <t>COMPROMISO % ANUAL</t>
  </si>
  <si>
    <t>COMPROMISO % MENSUAL</t>
  </si>
  <si>
    <t>EJECUTADO VALOR ABSOLUTO</t>
  </si>
  <si>
    <t>EJECUTADO % ANUAL</t>
  </si>
  <si>
    <t>EJECUTADO % 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</si>
</sst>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#,##0.0"/>
    <numFmt numFmtId="166" formatCode="0.0"/>
    <numFmt numFmtId="167" formatCode="#,##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u/>
      <sz val="12"/>
      <name val="Calibri"/>
      <family val="2"/>
      <scheme val="minor"/>
    </font>
    <font>
      <u val="double"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3">
    <xf numFmtId="0" fontId="0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8">
    <xf numFmtId="0" fontId="0" fillId="0" borderId="0" xfId="0"/>
    <xf numFmtId="3" fontId="0" fillId="0" borderId="0" xfId="0" applyNumberFormat="1" applyFont="1"/>
    <xf numFmtId="3" fontId="0" fillId="0" borderId="0" xfId="0" applyNumberFormat="1" applyFont="1" applyFill="1"/>
    <xf numFmtId="4" fontId="0" fillId="0" borderId="0" xfId="0" applyNumberFormat="1" applyFont="1" applyFill="1" applyBorder="1"/>
    <xf numFmtId="3" fontId="0" fillId="0" borderId="0" xfId="0" applyNumberFormat="1" applyFont="1" applyFill="1" applyBorder="1"/>
    <xf numFmtId="3" fontId="3" fillId="0" borderId="5" xfId="0" applyNumberFormat="1" applyFont="1" applyFill="1" applyBorder="1" applyProtection="1">
      <protection locked="0"/>
    </xf>
    <xf numFmtId="4" fontId="3" fillId="0" borderId="5" xfId="0" applyNumberFormat="1" applyFont="1" applyFill="1" applyBorder="1" applyProtection="1">
      <protection locked="0"/>
    </xf>
    <xf numFmtId="4" fontId="0" fillId="0" borderId="5" xfId="0" applyNumberFormat="1" applyFont="1" applyFill="1" applyBorder="1" applyAlignment="1" applyProtection="1">
      <alignment horizontal="right" vertical="distributed" wrapText="1"/>
      <protection locked="0"/>
    </xf>
    <xf numFmtId="165" fontId="0" fillId="0" borderId="5" xfId="0" applyNumberFormat="1" applyFont="1" applyFill="1" applyBorder="1" applyAlignment="1" applyProtection="1">
      <alignment horizontal="center" vertical="distributed" wrapText="1"/>
      <protection locked="0"/>
    </xf>
    <xf numFmtId="3" fontId="0" fillId="0" borderId="5" xfId="0" applyNumberFormat="1" applyFont="1" applyFill="1" applyBorder="1" applyProtection="1">
      <protection locked="0"/>
    </xf>
    <xf numFmtId="4" fontId="0" fillId="0" borderId="5" xfId="0" applyNumberFormat="1" applyFont="1" applyFill="1" applyBorder="1" applyProtection="1">
      <protection locked="0"/>
    </xf>
    <xf numFmtId="4" fontId="0" fillId="0" borderId="5" xfId="0" applyNumberFormat="1" applyFont="1" applyFill="1" applyBorder="1" applyAlignment="1" applyProtection="1">
      <alignment horizontal="right"/>
      <protection locked="0"/>
    </xf>
    <xf numFmtId="165" fontId="0" fillId="0" borderId="5" xfId="0" applyNumberFormat="1" applyFont="1" applyFill="1" applyBorder="1" applyAlignment="1" applyProtection="1">
      <alignment horizontal="center"/>
      <protection locked="0"/>
    </xf>
    <xf numFmtId="3" fontId="0" fillId="0" borderId="5" xfId="0" applyNumberFormat="1" applyFont="1" applyFill="1" applyBorder="1" applyAlignment="1" applyProtection="1">
      <alignment horizontal="right" vertical="distributed" wrapText="1"/>
      <protection locked="0"/>
    </xf>
    <xf numFmtId="4" fontId="3" fillId="0" borderId="5" xfId="0" applyNumberFormat="1" applyFont="1" applyFill="1" applyBorder="1" applyAlignment="1" applyProtection="1">
      <alignment horizontal="right" vertical="distributed" wrapText="1"/>
      <protection locked="0"/>
    </xf>
    <xf numFmtId="165" fontId="0" fillId="0" borderId="6" xfId="0" applyNumberFormat="1" applyFont="1" applyFill="1" applyBorder="1" applyAlignment="1" applyProtection="1">
      <alignment horizontal="center" vertical="distributed" wrapText="1"/>
      <protection locked="0"/>
    </xf>
    <xf numFmtId="4" fontId="0" fillId="0" borderId="6" xfId="0" applyNumberFormat="1" applyFont="1" applyFill="1" applyBorder="1" applyProtection="1">
      <protection locked="0"/>
    </xf>
    <xf numFmtId="4" fontId="0" fillId="0" borderId="7" xfId="0" applyNumberFormat="1" applyFont="1" applyFill="1" applyBorder="1" applyAlignment="1" applyProtection="1">
      <alignment horizontal="right" vertical="distributed" wrapText="1"/>
      <protection locked="0"/>
    </xf>
    <xf numFmtId="165" fontId="0" fillId="0" borderId="4" xfId="0" applyNumberFormat="1" applyFont="1" applyFill="1" applyBorder="1" applyAlignment="1" applyProtection="1">
      <alignment horizontal="center" vertical="distributed" wrapText="1"/>
      <protection locked="0"/>
    </xf>
    <xf numFmtId="4" fontId="0" fillId="0" borderId="0" xfId="0" applyNumberFormat="1" applyFont="1" applyFill="1"/>
    <xf numFmtId="165" fontId="0" fillId="0" borderId="0" xfId="0" applyNumberFormat="1" applyFont="1" applyFill="1" applyAlignment="1">
      <alignment horizontal="center"/>
    </xf>
    <xf numFmtId="165" fontId="0" fillId="0" borderId="0" xfId="0" applyNumberFormat="1" applyFont="1" applyFill="1" applyBorder="1" applyAlignment="1">
      <alignment horizontal="center"/>
    </xf>
    <xf numFmtId="3" fontId="3" fillId="0" borderId="5" xfId="0" applyNumberFormat="1" applyFont="1" applyFill="1" applyBorder="1" applyAlignment="1" applyProtection="1">
      <alignment horizontal="right" vertical="distributed" wrapText="1"/>
      <protection locked="0"/>
    </xf>
    <xf numFmtId="165" fontId="0" fillId="0" borderId="7" xfId="0" applyNumberFormat="1" applyFont="1" applyFill="1" applyBorder="1" applyAlignment="1" applyProtection="1">
      <alignment horizontal="center" vertical="distributed" wrapText="1"/>
      <protection locked="0"/>
    </xf>
    <xf numFmtId="4" fontId="0" fillId="0" borderId="4" xfId="0" applyNumberFormat="1" applyFont="1" applyFill="1" applyBorder="1" applyAlignment="1" applyProtection="1">
      <alignment horizontal="right" vertical="distributed" wrapText="1"/>
      <protection locked="0"/>
    </xf>
    <xf numFmtId="3" fontId="4" fillId="0" borderId="5" xfId="6" applyNumberFormat="1" applyFont="1" applyFill="1" applyBorder="1" applyAlignment="1">
      <alignment horizontal="right"/>
    </xf>
    <xf numFmtId="0" fontId="5" fillId="0" borderId="6" xfId="0" applyFont="1" applyFill="1" applyBorder="1" applyAlignment="1" applyProtection="1">
      <protection locked="0"/>
    </xf>
    <xf numFmtId="0" fontId="5" fillId="0" borderId="6" xfId="0" applyFont="1" applyBorder="1" applyAlignment="1" applyProtection="1">
      <protection locked="0"/>
    </xf>
    <xf numFmtId="166" fontId="4" fillId="0" borderId="5" xfId="6" applyNumberFormat="1" applyFont="1" applyFill="1" applyBorder="1" applyAlignment="1">
      <alignment horizontal="center"/>
    </xf>
    <xf numFmtId="0" fontId="5" fillId="0" borderId="0" xfId="0" applyFont="1"/>
    <xf numFmtId="3" fontId="5" fillId="0" borderId="0" xfId="0" applyNumberFormat="1" applyFont="1"/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/>
    <xf numFmtId="166" fontId="4" fillId="0" borderId="7" xfId="6" applyNumberFormat="1" applyFont="1" applyFill="1" applyBorder="1" applyAlignment="1">
      <alignment horizontal="center"/>
    </xf>
    <xf numFmtId="0" fontId="0" fillId="0" borderId="0" xfId="0" applyFont="1"/>
    <xf numFmtId="166" fontId="0" fillId="0" borderId="0" xfId="0" applyNumberFormat="1" applyFont="1" applyBorder="1"/>
    <xf numFmtId="0" fontId="4" fillId="0" borderId="6" xfId="6" applyFont="1" applyFill="1" applyBorder="1" applyAlignment="1">
      <alignment horizontal="left"/>
    </xf>
    <xf numFmtId="0" fontId="5" fillId="0" borderId="0" xfId="0" applyFont="1" applyBorder="1" applyAlignment="1" applyProtection="1">
      <protection locked="0"/>
    </xf>
    <xf numFmtId="0" fontId="0" fillId="0" borderId="0" xfId="0" applyFont="1" applyFill="1"/>
    <xf numFmtId="0" fontId="5" fillId="0" borderId="7" xfId="0" applyFont="1" applyBorder="1" applyAlignment="1" applyProtection="1">
      <protection locked="0"/>
    </xf>
    <xf numFmtId="166" fontId="9" fillId="0" borderId="5" xfId="6" applyNumberFormat="1" applyFont="1" applyFill="1" applyBorder="1" applyAlignment="1">
      <alignment horizontal="center"/>
    </xf>
    <xf numFmtId="166" fontId="9" fillId="0" borderId="7" xfId="6" applyNumberFormat="1" applyFont="1" applyFill="1" applyBorder="1" applyAlignment="1">
      <alignment horizontal="center"/>
    </xf>
    <xf numFmtId="3" fontId="4" fillId="0" borderId="6" xfId="6" applyNumberFormat="1" applyFont="1" applyFill="1" applyBorder="1" applyAlignment="1">
      <alignment horizontal="right"/>
    </xf>
    <xf numFmtId="4" fontId="5" fillId="0" borderId="6" xfId="0" applyNumberFormat="1" applyFont="1" applyFill="1" applyBorder="1" applyProtection="1">
      <protection locked="0"/>
    </xf>
    <xf numFmtId="3" fontId="7" fillId="0" borderId="11" xfId="6" applyNumberFormat="1" applyFont="1" applyFill="1" applyBorder="1" applyAlignment="1">
      <alignment horizontal="center" vertical="center"/>
    </xf>
    <xf numFmtId="166" fontId="7" fillId="0" borderId="11" xfId="9" applyNumberFormat="1" applyFont="1" applyFill="1" applyBorder="1" applyAlignment="1">
      <alignment horizontal="center" vertical="center" wrapText="1"/>
    </xf>
    <xf numFmtId="166" fontId="7" fillId="0" borderId="10" xfId="9" applyNumberFormat="1" applyFont="1" applyFill="1" applyBorder="1" applyAlignment="1">
      <alignment horizontal="center" vertical="center" wrapText="1"/>
    </xf>
    <xf numFmtId="4" fontId="0" fillId="0" borderId="5" xfId="0" applyNumberFormat="1" applyFont="1" applyFill="1" applyBorder="1"/>
    <xf numFmtId="4" fontId="5" fillId="0" borderId="7" xfId="0" applyNumberFormat="1" applyFont="1" applyFill="1" applyBorder="1" applyProtection="1">
      <protection locked="0"/>
    </xf>
    <xf numFmtId="4" fontId="0" fillId="0" borderId="5" xfId="0" applyNumberFormat="1" applyFont="1" applyBorder="1" applyAlignment="1" applyProtection="1">
      <alignment horizontal="right" vertical="distributed" wrapText="1"/>
      <protection locked="0"/>
    </xf>
    <xf numFmtId="0" fontId="0" fillId="0" borderId="0" xfId="0" applyFont="1" applyBorder="1" applyProtection="1">
      <protection locked="0"/>
    </xf>
    <xf numFmtId="0" fontId="0" fillId="0" borderId="0" xfId="0" applyFont="1" applyFill="1" applyBorder="1" applyAlignment="1" applyProtection="1">
      <protection locked="0"/>
    </xf>
    <xf numFmtId="4" fontId="0" fillId="0" borderId="5" xfId="0" applyNumberFormat="1" applyFont="1" applyBorder="1" applyProtection="1">
      <protection locked="0"/>
    </xf>
    <xf numFmtId="4" fontId="4" fillId="0" borderId="7" xfId="0" applyNumberFormat="1" applyFont="1" applyFill="1" applyBorder="1" applyProtection="1">
      <protection locked="0"/>
    </xf>
    <xf numFmtId="0" fontId="0" fillId="0" borderId="0" xfId="0" applyFont="1" applyBorder="1" applyAlignment="1" applyProtection="1">
      <alignment horizontal="left"/>
      <protection locked="0"/>
    </xf>
    <xf numFmtId="3" fontId="0" fillId="0" borderId="5" xfId="0" applyNumberFormat="1" applyFont="1" applyBorder="1" applyAlignment="1" applyProtection="1">
      <alignment horizontal="right" vertical="distributed" wrapText="1"/>
      <protection locked="0"/>
    </xf>
    <xf numFmtId="3" fontId="0" fillId="0" borderId="5" xfId="0" applyNumberFormat="1" applyFont="1" applyBorder="1" applyProtection="1">
      <protection locked="0"/>
    </xf>
    <xf numFmtId="4" fontId="5" fillId="0" borderId="7" xfId="0" applyNumberFormat="1" applyFont="1" applyFill="1" applyBorder="1" applyAlignment="1" applyProtection="1">
      <alignment horizontal="right"/>
      <protection locked="0"/>
    </xf>
    <xf numFmtId="4" fontId="5" fillId="0" borderId="7" xfId="0" applyNumberFormat="1" applyFont="1" applyFill="1" applyBorder="1" applyAlignment="1">
      <alignment horizontal="right"/>
    </xf>
    <xf numFmtId="167" fontId="0" fillId="0" borderId="5" xfId="0" applyNumberFormat="1" applyFont="1" applyFill="1" applyBorder="1" applyProtection="1">
      <protection locked="0"/>
    </xf>
    <xf numFmtId="4" fontId="0" fillId="0" borderId="7" xfId="0" applyNumberFormat="1" applyFont="1" applyFill="1" applyBorder="1"/>
    <xf numFmtId="3" fontId="0" fillId="0" borderId="7" xfId="0" applyNumberFormat="1" applyFont="1" applyFill="1" applyBorder="1"/>
    <xf numFmtId="3" fontId="11" fillId="0" borderId="0" xfId="0" applyNumberFormat="1" applyFont="1" applyBorder="1" applyAlignment="1">
      <alignment horizontal="left" vertical="center"/>
    </xf>
    <xf numFmtId="3" fontId="0" fillId="0" borderId="0" xfId="0" applyNumberFormat="1" applyFill="1" applyBorder="1"/>
    <xf numFmtId="3" fontId="10" fillId="0" borderId="0" xfId="0" applyNumberFormat="1" applyFont="1" applyFill="1"/>
    <xf numFmtId="3" fontId="0" fillId="0" borderId="0" xfId="0" applyNumberFormat="1" applyFill="1"/>
    <xf numFmtId="165" fontId="10" fillId="0" borderId="5" xfId="0" applyNumberFormat="1" applyFont="1" applyFill="1" applyBorder="1" applyAlignment="1" applyProtection="1">
      <alignment horizontal="center" vertical="distributed" wrapText="1"/>
      <protection locked="0"/>
    </xf>
    <xf numFmtId="4" fontId="0" fillId="0" borderId="5" xfId="0" applyNumberFormat="1" applyFill="1" applyBorder="1" applyProtection="1">
      <protection locked="0"/>
    </xf>
    <xf numFmtId="165" fontId="0" fillId="0" borderId="5" xfId="0" applyNumberFormat="1" applyFill="1" applyBorder="1" applyAlignment="1" applyProtection="1">
      <alignment horizontal="center"/>
      <protection locked="0"/>
    </xf>
    <xf numFmtId="3" fontId="0" fillId="2" borderId="0" xfId="0" applyNumberFormat="1" applyFill="1"/>
    <xf numFmtId="4" fontId="10" fillId="0" borderId="5" xfId="0" applyNumberFormat="1" applyFont="1" applyFill="1" applyBorder="1" applyProtection="1">
      <protection locked="0"/>
    </xf>
    <xf numFmtId="4" fontId="6" fillId="0" borderId="5" xfId="0" applyNumberFormat="1" applyFont="1" applyFill="1" applyBorder="1" applyProtection="1">
      <protection locked="0"/>
    </xf>
    <xf numFmtId="165" fontId="10" fillId="0" borderId="5" xfId="0" applyNumberFormat="1" applyFont="1" applyFill="1" applyBorder="1" applyAlignment="1" applyProtection="1">
      <alignment horizontal="center"/>
      <protection locked="0"/>
    </xf>
    <xf numFmtId="3" fontId="0" fillId="0" borderId="0" xfId="0" applyNumberFormat="1"/>
    <xf numFmtId="4" fontId="4" fillId="0" borderId="5" xfId="0" applyNumberFormat="1" applyFont="1" applyFill="1" applyBorder="1" applyProtection="1">
      <protection locked="0"/>
    </xf>
    <xf numFmtId="4" fontId="0" fillId="0" borderId="6" xfId="0" applyNumberFormat="1" applyFill="1" applyBorder="1" applyProtection="1">
      <protection locked="0"/>
    </xf>
    <xf numFmtId="4" fontId="12" fillId="0" borderId="5" xfId="0" applyNumberFormat="1" applyFont="1" applyFill="1" applyBorder="1" applyProtection="1">
      <protection locked="0"/>
    </xf>
    <xf numFmtId="4" fontId="10" fillId="0" borderId="0" xfId="0" applyNumberFormat="1" applyFont="1" applyFill="1"/>
    <xf numFmtId="3" fontId="10" fillId="0" borderId="0" xfId="0" applyNumberFormat="1" applyFont="1" applyBorder="1" applyAlignment="1">
      <alignment horizontal="center" vertical="center"/>
    </xf>
    <xf numFmtId="4" fontId="0" fillId="0" borderId="0" xfId="0" applyNumberFormat="1" applyFill="1" applyBorder="1"/>
    <xf numFmtId="165" fontId="0" fillId="0" borderId="0" xfId="0" applyNumberFormat="1" applyFill="1" applyBorder="1" applyAlignment="1">
      <alignment horizontal="center"/>
    </xf>
    <xf numFmtId="3" fontId="10" fillId="0" borderId="0" xfId="0" applyNumberFormat="1" applyFont="1" applyFill="1" applyBorder="1"/>
    <xf numFmtId="3" fontId="13" fillId="0" borderId="0" xfId="0" applyNumberFormat="1" applyFont="1" applyFill="1"/>
    <xf numFmtId="0" fontId="13" fillId="0" borderId="0" xfId="0" applyFont="1" applyFill="1"/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164" fontId="14" fillId="0" borderId="0" xfId="12" applyFont="1" applyBorder="1"/>
    <xf numFmtId="0" fontId="14" fillId="0" borderId="1" xfId="0" applyFont="1" applyBorder="1" applyAlignment="1">
      <alignment wrapText="1"/>
    </xf>
    <xf numFmtId="0" fontId="14" fillId="0" borderId="2" xfId="0" applyFont="1" applyBorder="1"/>
    <xf numFmtId="0" fontId="7" fillId="0" borderId="9" xfId="6" applyFont="1" applyFill="1" applyBorder="1" applyAlignment="1">
      <alignment horizontal="center" vertical="center"/>
    </xf>
    <xf numFmtId="0" fontId="0" fillId="0" borderId="8" xfId="0" applyFont="1" applyFill="1" applyBorder="1" applyAlignment="1" applyProtection="1">
      <alignment horizontal="center"/>
      <protection locked="0"/>
    </xf>
    <xf numFmtId="0" fontId="0" fillId="0" borderId="8" xfId="0" applyFont="1" applyFill="1" applyBorder="1" applyProtection="1">
      <protection locked="0"/>
    </xf>
    <xf numFmtId="3" fontId="0" fillId="0" borderId="0" xfId="0" applyNumberFormat="1" applyFont="1" applyBorder="1"/>
    <xf numFmtId="3" fontId="0" fillId="0" borderId="0" xfId="0" applyNumberFormat="1" applyFont="1" applyFill="1" applyBorder="1" applyAlignment="1">
      <alignment horizontal="center"/>
    </xf>
    <xf numFmtId="3" fontId="0" fillId="0" borderId="0" xfId="0" applyNumberFormat="1" applyFont="1" applyBorder="1" applyAlignment="1">
      <alignment horizontal="center" vertical="center"/>
    </xf>
    <xf numFmtId="0" fontId="4" fillId="0" borderId="3" xfId="6" applyFont="1" applyFill="1" applyBorder="1" applyAlignment="1">
      <alignment horizontal="left"/>
    </xf>
    <xf numFmtId="0" fontId="13" fillId="0" borderId="13" xfId="0" applyFont="1" applyFill="1" applyBorder="1" applyAlignment="1" applyProtection="1">
      <protection locked="0"/>
    </xf>
    <xf numFmtId="0" fontId="5" fillId="0" borderId="8" xfId="0" applyFont="1" applyFill="1" applyBorder="1" applyAlignment="1" applyProtection="1">
      <protection locked="0"/>
    </xf>
    <xf numFmtId="0" fontId="13" fillId="0" borderId="8" xfId="0" applyFont="1" applyFill="1" applyBorder="1" applyAlignment="1" applyProtection="1">
      <protection locked="0"/>
    </xf>
    <xf numFmtId="0" fontId="5" fillId="0" borderId="3" xfId="0" applyFont="1" applyFill="1" applyBorder="1" applyAlignment="1" applyProtection="1">
      <protection locked="0"/>
    </xf>
    <xf numFmtId="3" fontId="8" fillId="0" borderId="4" xfId="6" applyNumberFormat="1" applyFont="1" applyFill="1" applyBorder="1" applyAlignment="1">
      <alignment horizontal="right"/>
    </xf>
    <xf numFmtId="166" fontId="8" fillId="0" borderId="4" xfId="6" applyNumberFormat="1" applyFont="1" applyFill="1" applyBorder="1" applyAlignment="1">
      <alignment horizontal="center"/>
    </xf>
    <xf numFmtId="166" fontId="8" fillId="0" borderId="13" xfId="6" applyNumberFormat="1" applyFont="1" applyFill="1" applyBorder="1" applyAlignment="1">
      <alignment horizontal="center"/>
    </xf>
    <xf numFmtId="0" fontId="14" fillId="0" borderId="4" xfId="0" applyFont="1" applyBorder="1" applyAlignment="1">
      <alignment horizontal="center" wrapText="1"/>
    </xf>
    <xf numFmtId="0" fontId="7" fillId="0" borderId="10" xfId="6" applyFont="1" applyFill="1" applyBorder="1" applyAlignment="1">
      <alignment horizontal="center" vertical="center" wrapText="1"/>
    </xf>
    <xf numFmtId="0" fontId="7" fillId="0" borderId="12" xfId="6" applyFont="1" applyFill="1" applyBorder="1" applyAlignment="1">
      <alignment horizontal="center" vertical="center" wrapText="1"/>
    </xf>
    <xf numFmtId="0" fontId="7" fillId="0" borderId="9" xfId="6" applyFont="1" applyFill="1" applyBorder="1" applyAlignment="1">
      <alignment horizontal="center" vertical="center" wrapText="1"/>
    </xf>
    <xf numFmtId="3" fontId="5" fillId="0" borderId="2" xfId="0" applyNumberFormat="1" applyFont="1" applyFill="1" applyBorder="1" applyAlignment="1">
      <alignment horizontal="center" vertical="center"/>
    </xf>
    <xf numFmtId="3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3" fontId="5" fillId="0" borderId="2" xfId="0" applyNumberFormat="1" applyFont="1" applyFill="1" applyBorder="1" applyAlignment="1" applyProtection="1">
      <alignment vertical="center" wrapText="1"/>
      <protection locked="0"/>
    </xf>
    <xf numFmtId="4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4" xfId="0" applyNumberFormat="1" applyFont="1" applyFill="1" applyBorder="1" applyProtection="1">
      <protection locked="0"/>
    </xf>
    <xf numFmtId="4" fontId="0" fillId="0" borderId="4" xfId="0" applyNumberFormat="1" applyFont="1" applyFill="1" applyBorder="1" applyProtection="1">
      <protection locked="0"/>
    </xf>
    <xf numFmtId="4" fontId="3" fillId="0" borderId="4" xfId="0" applyNumberFormat="1" applyFont="1" applyFill="1" applyBorder="1" applyProtection="1">
      <protection locked="0"/>
    </xf>
    <xf numFmtId="4" fontId="0" fillId="0" borderId="4" xfId="0" applyNumberFormat="1" applyFill="1" applyBorder="1" applyProtection="1">
      <protection locked="0"/>
    </xf>
  </cellXfs>
  <cellStyles count="13">
    <cellStyle name="Millares" xfId="12" builtinId="3"/>
    <cellStyle name="Millares 2" xfId="1"/>
    <cellStyle name="Millares 3" xfId="2"/>
    <cellStyle name="Millares 4" xfId="3"/>
    <cellStyle name="Millares 5" xfId="4"/>
    <cellStyle name="Normal" xfId="0" builtinId="0"/>
    <cellStyle name="Normal 2" xfId="5"/>
    <cellStyle name="Normal 2 2" xfId="6"/>
    <cellStyle name="Normal 3" xfId="7"/>
    <cellStyle name="Normal 4" xfId="8"/>
    <cellStyle name="Normal 8 2" xfId="9"/>
    <cellStyle name="Normal 9" xfId="10"/>
    <cellStyle name="Porcentual 2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jecuci&#243;n%20de%20Presupuesto%20Noviembr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UPO DE GASTOS "/>
      <sheetName val="POR OBJETO"/>
      <sheetName val="PRES. Y GRUPO"/>
      <sheetName val="Estructura Programatica"/>
      <sheetName val="NOV."/>
      <sheetName val="no trib "/>
      <sheetName val="ING. NO TRIBUTARIOS CONS."/>
      <sheetName val="EJE PRESUP.ING. "/>
      <sheetName val="BAL GENERAL"/>
      <sheetName val="ING Y GASTOS"/>
      <sheetName val="INGRESOS ENE-MAYO 2015 -DF"/>
    </sheetNames>
    <sheetDataSet>
      <sheetData sheetId="0"/>
      <sheetData sheetId="1"/>
      <sheetData sheetId="2"/>
      <sheetData sheetId="3"/>
      <sheetData sheetId="4"/>
      <sheetData sheetId="5">
        <row r="15">
          <cell r="P15">
            <v>23475096.289999999</v>
          </cell>
        </row>
        <row r="20">
          <cell r="P20">
            <v>4621418.24</v>
          </cell>
        </row>
        <row r="25">
          <cell r="P25">
            <v>2144890</v>
          </cell>
        </row>
        <row r="29">
          <cell r="P29">
            <v>2462500</v>
          </cell>
        </row>
        <row r="30">
          <cell r="P30">
            <v>1217131.9400000002</v>
          </cell>
        </row>
      </sheetData>
      <sheetData sheetId="6">
        <row r="18">
          <cell r="F18">
            <v>46540165</v>
          </cell>
          <cell r="G18">
            <v>26805052</v>
          </cell>
        </row>
        <row r="19">
          <cell r="F19">
            <v>8600000</v>
          </cell>
          <cell r="G19">
            <v>5978777</v>
          </cell>
        </row>
        <row r="20">
          <cell r="F20">
            <v>4200000</v>
          </cell>
          <cell r="G20">
            <v>2303394</v>
          </cell>
        </row>
        <row r="24">
          <cell r="G24">
            <v>2700000</v>
          </cell>
        </row>
      </sheetData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251"/>
  <sheetViews>
    <sheetView tabSelected="1" topLeftCell="B2" zoomScale="60" zoomScaleNormal="60" zoomScaleSheetLayoutView="40" workbookViewId="0">
      <selection activeCell="E23" sqref="E23"/>
    </sheetView>
  </sheetViews>
  <sheetFormatPr baseColWidth="10" defaultRowHeight="15" x14ac:dyDescent="0.25"/>
  <cols>
    <col min="1" max="1" width="2.5703125" style="81" hidden="1" customWidth="1"/>
    <col min="2" max="2" width="46" style="66" bestFit="1" customWidth="1"/>
    <col min="3" max="3" width="18.42578125" style="66" bestFit="1" customWidth="1"/>
    <col min="4" max="4" width="16.28515625" style="66" bestFit="1" customWidth="1"/>
    <col min="5" max="5" width="10.42578125" style="66" bestFit="1" customWidth="1"/>
    <col min="6" max="6" width="11.42578125" style="66" bestFit="1" customWidth="1"/>
    <col min="7" max="7" width="28" style="66" bestFit="1" customWidth="1"/>
    <col min="8" max="8" width="26" style="66" bestFit="1" customWidth="1"/>
    <col min="9" max="9" width="33.140625" style="82" bestFit="1" customWidth="1"/>
    <col min="10" max="10" width="24.140625" style="83" bestFit="1" customWidth="1"/>
    <col min="11" max="11" width="27" style="83" bestFit="1" customWidth="1"/>
    <col min="12" max="12" width="30.42578125" style="82" bestFit="1" customWidth="1"/>
    <col min="13" max="13" width="21.5703125" style="66" bestFit="1" customWidth="1"/>
    <col min="14" max="14" width="24.85546875" style="66" bestFit="1" customWidth="1"/>
    <col min="15" max="15" width="24.42578125" style="66" bestFit="1" customWidth="1"/>
    <col min="16" max="16" width="19" style="66" bestFit="1" customWidth="1"/>
    <col min="17" max="19" width="11.42578125" style="66"/>
    <col min="20" max="20" width="13" style="66" customWidth="1"/>
    <col min="21" max="25" width="11.42578125" style="66"/>
    <col min="26" max="26" width="11.42578125" style="76"/>
    <col min="27" max="253" width="11.42578125" style="66"/>
    <col min="254" max="254" width="0" style="66" hidden="1" customWidth="1"/>
    <col min="255" max="255" width="3.5703125" style="66" customWidth="1"/>
    <col min="256" max="256" width="8.42578125" style="66" customWidth="1"/>
    <col min="257" max="257" width="5" style="66" bestFit="1" customWidth="1"/>
    <col min="258" max="258" width="45.42578125" style="66" customWidth="1"/>
    <col min="259" max="259" width="14.7109375" style="66" customWidth="1"/>
    <col min="260" max="260" width="13.140625" style="66" customWidth="1"/>
    <col min="261" max="261" width="12" style="66" customWidth="1"/>
    <col min="262" max="262" width="14.140625" style="66" customWidth="1"/>
    <col min="263" max="263" width="16.5703125" style="66" customWidth="1"/>
    <col min="264" max="264" width="15.85546875" style="66" customWidth="1"/>
    <col min="265" max="265" width="13.5703125" style="66" customWidth="1"/>
    <col min="266" max="266" width="9.42578125" style="66" customWidth="1"/>
    <col min="267" max="267" width="10.7109375" style="66" customWidth="1"/>
    <col min="268" max="268" width="14.28515625" style="66" customWidth="1"/>
    <col min="269" max="269" width="9.85546875" style="66" customWidth="1"/>
    <col min="270" max="270" width="10.7109375" style="66" customWidth="1"/>
    <col min="271" max="271" width="14.85546875" style="66" customWidth="1"/>
    <col min="272" max="272" width="16" style="66" customWidth="1"/>
    <col min="273" max="275" width="11.42578125" style="66"/>
    <col min="276" max="276" width="13" style="66" customWidth="1"/>
    <col min="277" max="509" width="11.42578125" style="66"/>
    <col min="510" max="510" width="0" style="66" hidden="1" customWidth="1"/>
    <col min="511" max="511" width="3.5703125" style="66" customWidth="1"/>
    <col min="512" max="512" width="8.42578125" style="66" customWidth="1"/>
    <col min="513" max="513" width="5" style="66" bestFit="1" customWidth="1"/>
    <col min="514" max="514" width="45.42578125" style="66" customWidth="1"/>
    <col min="515" max="515" width="14.7109375" style="66" customWidth="1"/>
    <col min="516" max="516" width="13.140625" style="66" customWidth="1"/>
    <col min="517" max="517" width="12" style="66" customWidth="1"/>
    <col min="518" max="518" width="14.140625" style="66" customWidth="1"/>
    <col min="519" max="519" width="16.5703125" style="66" customWidth="1"/>
    <col min="520" max="520" width="15.85546875" style="66" customWidth="1"/>
    <col min="521" max="521" width="13.5703125" style="66" customWidth="1"/>
    <col min="522" max="522" width="9.42578125" style="66" customWidth="1"/>
    <col min="523" max="523" width="10.7109375" style="66" customWidth="1"/>
    <col min="524" max="524" width="14.28515625" style="66" customWidth="1"/>
    <col min="525" max="525" width="9.85546875" style="66" customWidth="1"/>
    <col min="526" max="526" width="10.7109375" style="66" customWidth="1"/>
    <col min="527" max="527" width="14.85546875" style="66" customWidth="1"/>
    <col min="528" max="528" width="16" style="66" customWidth="1"/>
    <col min="529" max="531" width="11.42578125" style="66"/>
    <col min="532" max="532" width="13" style="66" customWidth="1"/>
    <col min="533" max="765" width="11.42578125" style="66"/>
    <col min="766" max="766" width="0" style="66" hidden="1" customWidth="1"/>
    <col min="767" max="767" width="3.5703125" style="66" customWidth="1"/>
    <col min="768" max="768" width="8.42578125" style="66" customWidth="1"/>
    <col min="769" max="769" width="5" style="66" bestFit="1" customWidth="1"/>
    <col min="770" max="770" width="45.42578125" style="66" customWidth="1"/>
    <col min="771" max="771" width="14.7109375" style="66" customWidth="1"/>
    <col min="772" max="772" width="13.140625" style="66" customWidth="1"/>
    <col min="773" max="773" width="12" style="66" customWidth="1"/>
    <col min="774" max="774" width="14.140625" style="66" customWidth="1"/>
    <col min="775" max="775" width="16.5703125" style="66" customWidth="1"/>
    <col min="776" max="776" width="15.85546875" style="66" customWidth="1"/>
    <col min="777" max="777" width="13.5703125" style="66" customWidth="1"/>
    <col min="778" max="778" width="9.42578125" style="66" customWidth="1"/>
    <col min="779" max="779" width="10.7109375" style="66" customWidth="1"/>
    <col min="780" max="780" width="14.28515625" style="66" customWidth="1"/>
    <col min="781" max="781" width="9.85546875" style="66" customWidth="1"/>
    <col min="782" max="782" width="10.7109375" style="66" customWidth="1"/>
    <col min="783" max="783" width="14.85546875" style="66" customWidth="1"/>
    <col min="784" max="784" width="16" style="66" customWidth="1"/>
    <col min="785" max="787" width="11.42578125" style="66"/>
    <col min="788" max="788" width="13" style="66" customWidth="1"/>
    <col min="789" max="1021" width="11.42578125" style="66"/>
    <col min="1022" max="1022" width="0" style="66" hidden="1" customWidth="1"/>
    <col min="1023" max="1023" width="3.5703125" style="66" customWidth="1"/>
    <col min="1024" max="1024" width="8.42578125" style="66" customWidth="1"/>
    <col min="1025" max="1025" width="5" style="66" bestFit="1" customWidth="1"/>
    <col min="1026" max="1026" width="45.42578125" style="66" customWidth="1"/>
    <col min="1027" max="1027" width="14.7109375" style="66" customWidth="1"/>
    <col min="1028" max="1028" width="13.140625" style="66" customWidth="1"/>
    <col min="1029" max="1029" width="12" style="66" customWidth="1"/>
    <col min="1030" max="1030" width="14.140625" style="66" customWidth="1"/>
    <col min="1031" max="1031" width="16.5703125" style="66" customWidth="1"/>
    <col min="1032" max="1032" width="15.85546875" style="66" customWidth="1"/>
    <col min="1033" max="1033" width="13.5703125" style="66" customWidth="1"/>
    <col min="1034" max="1034" width="9.42578125" style="66" customWidth="1"/>
    <col min="1035" max="1035" width="10.7109375" style="66" customWidth="1"/>
    <col min="1036" max="1036" width="14.28515625" style="66" customWidth="1"/>
    <col min="1037" max="1037" width="9.85546875" style="66" customWidth="1"/>
    <col min="1038" max="1038" width="10.7109375" style="66" customWidth="1"/>
    <col min="1039" max="1039" width="14.85546875" style="66" customWidth="1"/>
    <col min="1040" max="1040" width="16" style="66" customWidth="1"/>
    <col min="1041" max="1043" width="11.42578125" style="66"/>
    <col min="1044" max="1044" width="13" style="66" customWidth="1"/>
    <col min="1045" max="1277" width="11.42578125" style="66"/>
    <col min="1278" max="1278" width="0" style="66" hidden="1" customWidth="1"/>
    <col min="1279" max="1279" width="3.5703125" style="66" customWidth="1"/>
    <col min="1280" max="1280" width="8.42578125" style="66" customWidth="1"/>
    <col min="1281" max="1281" width="5" style="66" bestFit="1" customWidth="1"/>
    <col min="1282" max="1282" width="45.42578125" style="66" customWidth="1"/>
    <col min="1283" max="1283" width="14.7109375" style="66" customWidth="1"/>
    <col min="1284" max="1284" width="13.140625" style="66" customWidth="1"/>
    <col min="1285" max="1285" width="12" style="66" customWidth="1"/>
    <col min="1286" max="1286" width="14.140625" style="66" customWidth="1"/>
    <col min="1287" max="1287" width="16.5703125" style="66" customWidth="1"/>
    <col min="1288" max="1288" width="15.85546875" style="66" customWidth="1"/>
    <col min="1289" max="1289" width="13.5703125" style="66" customWidth="1"/>
    <col min="1290" max="1290" width="9.42578125" style="66" customWidth="1"/>
    <col min="1291" max="1291" width="10.7109375" style="66" customWidth="1"/>
    <col min="1292" max="1292" width="14.28515625" style="66" customWidth="1"/>
    <col min="1293" max="1293" width="9.85546875" style="66" customWidth="1"/>
    <col min="1294" max="1294" width="10.7109375" style="66" customWidth="1"/>
    <col min="1295" max="1295" width="14.85546875" style="66" customWidth="1"/>
    <col min="1296" max="1296" width="16" style="66" customWidth="1"/>
    <col min="1297" max="1299" width="11.42578125" style="66"/>
    <col min="1300" max="1300" width="13" style="66" customWidth="1"/>
    <col min="1301" max="1533" width="11.42578125" style="66"/>
    <col min="1534" max="1534" width="0" style="66" hidden="1" customWidth="1"/>
    <col min="1535" max="1535" width="3.5703125" style="66" customWidth="1"/>
    <col min="1536" max="1536" width="8.42578125" style="66" customWidth="1"/>
    <col min="1537" max="1537" width="5" style="66" bestFit="1" customWidth="1"/>
    <col min="1538" max="1538" width="45.42578125" style="66" customWidth="1"/>
    <col min="1539" max="1539" width="14.7109375" style="66" customWidth="1"/>
    <col min="1540" max="1540" width="13.140625" style="66" customWidth="1"/>
    <col min="1541" max="1541" width="12" style="66" customWidth="1"/>
    <col min="1542" max="1542" width="14.140625" style="66" customWidth="1"/>
    <col min="1543" max="1543" width="16.5703125" style="66" customWidth="1"/>
    <col min="1544" max="1544" width="15.85546875" style="66" customWidth="1"/>
    <col min="1545" max="1545" width="13.5703125" style="66" customWidth="1"/>
    <col min="1546" max="1546" width="9.42578125" style="66" customWidth="1"/>
    <col min="1547" max="1547" width="10.7109375" style="66" customWidth="1"/>
    <col min="1548" max="1548" width="14.28515625" style="66" customWidth="1"/>
    <col min="1549" max="1549" width="9.85546875" style="66" customWidth="1"/>
    <col min="1550" max="1550" width="10.7109375" style="66" customWidth="1"/>
    <col min="1551" max="1551" width="14.85546875" style="66" customWidth="1"/>
    <col min="1552" max="1552" width="16" style="66" customWidth="1"/>
    <col min="1553" max="1555" width="11.42578125" style="66"/>
    <col min="1556" max="1556" width="13" style="66" customWidth="1"/>
    <col min="1557" max="1789" width="11.42578125" style="66"/>
    <col min="1790" max="1790" width="0" style="66" hidden="1" customWidth="1"/>
    <col min="1791" max="1791" width="3.5703125" style="66" customWidth="1"/>
    <col min="1792" max="1792" width="8.42578125" style="66" customWidth="1"/>
    <col min="1793" max="1793" width="5" style="66" bestFit="1" customWidth="1"/>
    <col min="1794" max="1794" width="45.42578125" style="66" customWidth="1"/>
    <col min="1795" max="1795" width="14.7109375" style="66" customWidth="1"/>
    <col min="1796" max="1796" width="13.140625" style="66" customWidth="1"/>
    <col min="1797" max="1797" width="12" style="66" customWidth="1"/>
    <col min="1798" max="1798" width="14.140625" style="66" customWidth="1"/>
    <col min="1799" max="1799" width="16.5703125" style="66" customWidth="1"/>
    <col min="1800" max="1800" width="15.85546875" style="66" customWidth="1"/>
    <col min="1801" max="1801" width="13.5703125" style="66" customWidth="1"/>
    <col min="1802" max="1802" width="9.42578125" style="66" customWidth="1"/>
    <col min="1803" max="1803" width="10.7109375" style="66" customWidth="1"/>
    <col min="1804" max="1804" width="14.28515625" style="66" customWidth="1"/>
    <col min="1805" max="1805" width="9.85546875" style="66" customWidth="1"/>
    <col min="1806" max="1806" width="10.7109375" style="66" customWidth="1"/>
    <col min="1807" max="1807" width="14.85546875" style="66" customWidth="1"/>
    <col min="1808" max="1808" width="16" style="66" customWidth="1"/>
    <col min="1809" max="1811" width="11.42578125" style="66"/>
    <col min="1812" max="1812" width="13" style="66" customWidth="1"/>
    <col min="1813" max="2045" width="11.42578125" style="66"/>
    <col min="2046" max="2046" width="0" style="66" hidden="1" customWidth="1"/>
    <col min="2047" max="2047" width="3.5703125" style="66" customWidth="1"/>
    <col min="2048" max="2048" width="8.42578125" style="66" customWidth="1"/>
    <col min="2049" max="2049" width="5" style="66" bestFit="1" customWidth="1"/>
    <col min="2050" max="2050" width="45.42578125" style="66" customWidth="1"/>
    <col min="2051" max="2051" width="14.7109375" style="66" customWidth="1"/>
    <col min="2052" max="2052" width="13.140625" style="66" customWidth="1"/>
    <col min="2053" max="2053" width="12" style="66" customWidth="1"/>
    <col min="2054" max="2054" width="14.140625" style="66" customWidth="1"/>
    <col min="2055" max="2055" width="16.5703125" style="66" customWidth="1"/>
    <col min="2056" max="2056" width="15.85546875" style="66" customWidth="1"/>
    <col min="2057" max="2057" width="13.5703125" style="66" customWidth="1"/>
    <col min="2058" max="2058" width="9.42578125" style="66" customWidth="1"/>
    <col min="2059" max="2059" width="10.7109375" style="66" customWidth="1"/>
    <col min="2060" max="2060" width="14.28515625" style="66" customWidth="1"/>
    <col min="2061" max="2061" width="9.85546875" style="66" customWidth="1"/>
    <col min="2062" max="2062" width="10.7109375" style="66" customWidth="1"/>
    <col min="2063" max="2063" width="14.85546875" style="66" customWidth="1"/>
    <col min="2064" max="2064" width="16" style="66" customWidth="1"/>
    <col min="2065" max="2067" width="11.42578125" style="66"/>
    <col min="2068" max="2068" width="13" style="66" customWidth="1"/>
    <col min="2069" max="2301" width="11.42578125" style="66"/>
    <col min="2302" max="2302" width="0" style="66" hidden="1" customWidth="1"/>
    <col min="2303" max="2303" width="3.5703125" style="66" customWidth="1"/>
    <col min="2304" max="2304" width="8.42578125" style="66" customWidth="1"/>
    <col min="2305" max="2305" width="5" style="66" bestFit="1" customWidth="1"/>
    <col min="2306" max="2306" width="45.42578125" style="66" customWidth="1"/>
    <col min="2307" max="2307" width="14.7109375" style="66" customWidth="1"/>
    <col min="2308" max="2308" width="13.140625" style="66" customWidth="1"/>
    <col min="2309" max="2309" width="12" style="66" customWidth="1"/>
    <col min="2310" max="2310" width="14.140625" style="66" customWidth="1"/>
    <col min="2311" max="2311" width="16.5703125" style="66" customWidth="1"/>
    <col min="2312" max="2312" width="15.85546875" style="66" customWidth="1"/>
    <col min="2313" max="2313" width="13.5703125" style="66" customWidth="1"/>
    <col min="2314" max="2314" width="9.42578125" style="66" customWidth="1"/>
    <col min="2315" max="2315" width="10.7109375" style="66" customWidth="1"/>
    <col min="2316" max="2316" width="14.28515625" style="66" customWidth="1"/>
    <col min="2317" max="2317" width="9.85546875" style="66" customWidth="1"/>
    <col min="2318" max="2318" width="10.7109375" style="66" customWidth="1"/>
    <col min="2319" max="2319" width="14.85546875" style="66" customWidth="1"/>
    <col min="2320" max="2320" width="16" style="66" customWidth="1"/>
    <col min="2321" max="2323" width="11.42578125" style="66"/>
    <col min="2324" max="2324" width="13" style="66" customWidth="1"/>
    <col min="2325" max="2557" width="11.42578125" style="66"/>
    <col min="2558" max="2558" width="0" style="66" hidden="1" customWidth="1"/>
    <col min="2559" max="2559" width="3.5703125" style="66" customWidth="1"/>
    <col min="2560" max="2560" width="8.42578125" style="66" customWidth="1"/>
    <col min="2561" max="2561" width="5" style="66" bestFit="1" customWidth="1"/>
    <col min="2562" max="2562" width="45.42578125" style="66" customWidth="1"/>
    <col min="2563" max="2563" width="14.7109375" style="66" customWidth="1"/>
    <col min="2564" max="2564" width="13.140625" style="66" customWidth="1"/>
    <col min="2565" max="2565" width="12" style="66" customWidth="1"/>
    <col min="2566" max="2566" width="14.140625" style="66" customWidth="1"/>
    <col min="2567" max="2567" width="16.5703125" style="66" customWidth="1"/>
    <col min="2568" max="2568" width="15.85546875" style="66" customWidth="1"/>
    <col min="2569" max="2569" width="13.5703125" style="66" customWidth="1"/>
    <col min="2570" max="2570" width="9.42578125" style="66" customWidth="1"/>
    <col min="2571" max="2571" width="10.7109375" style="66" customWidth="1"/>
    <col min="2572" max="2572" width="14.28515625" style="66" customWidth="1"/>
    <col min="2573" max="2573" width="9.85546875" style="66" customWidth="1"/>
    <col min="2574" max="2574" width="10.7109375" style="66" customWidth="1"/>
    <col min="2575" max="2575" width="14.85546875" style="66" customWidth="1"/>
    <col min="2576" max="2576" width="16" style="66" customWidth="1"/>
    <col min="2577" max="2579" width="11.42578125" style="66"/>
    <col min="2580" max="2580" width="13" style="66" customWidth="1"/>
    <col min="2581" max="2813" width="11.42578125" style="66"/>
    <col min="2814" max="2814" width="0" style="66" hidden="1" customWidth="1"/>
    <col min="2815" max="2815" width="3.5703125" style="66" customWidth="1"/>
    <col min="2816" max="2816" width="8.42578125" style="66" customWidth="1"/>
    <col min="2817" max="2817" width="5" style="66" bestFit="1" customWidth="1"/>
    <col min="2818" max="2818" width="45.42578125" style="66" customWidth="1"/>
    <col min="2819" max="2819" width="14.7109375" style="66" customWidth="1"/>
    <col min="2820" max="2820" width="13.140625" style="66" customWidth="1"/>
    <col min="2821" max="2821" width="12" style="66" customWidth="1"/>
    <col min="2822" max="2822" width="14.140625" style="66" customWidth="1"/>
    <col min="2823" max="2823" width="16.5703125" style="66" customWidth="1"/>
    <col min="2824" max="2824" width="15.85546875" style="66" customWidth="1"/>
    <col min="2825" max="2825" width="13.5703125" style="66" customWidth="1"/>
    <col min="2826" max="2826" width="9.42578125" style="66" customWidth="1"/>
    <col min="2827" max="2827" width="10.7109375" style="66" customWidth="1"/>
    <col min="2828" max="2828" width="14.28515625" style="66" customWidth="1"/>
    <col min="2829" max="2829" width="9.85546875" style="66" customWidth="1"/>
    <col min="2830" max="2830" width="10.7109375" style="66" customWidth="1"/>
    <col min="2831" max="2831" width="14.85546875" style="66" customWidth="1"/>
    <col min="2832" max="2832" width="16" style="66" customWidth="1"/>
    <col min="2833" max="2835" width="11.42578125" style="66"/>
    <col min="2836" max="2836" width="13" style="66" customWidth="1"/>
    <col min="2837" max="3069" width="11.42578125" style="66"/>
    <col min="3070" max="3070" width="0" style="66" hidden="1" customWidth="1"/>
    <col min="3071" max="3071" width="3.5703125" style="66" customWidth="1"/>
    <col min="3072" max="3072" width="8.42578125" style="66" customWidth="1"/>
    <col min="3073" max="3073" width="5" style="66" bestFit="1" customWidth="1"/>
    <col min="3074" max="3074" width="45.42578125" style="66" customWidth="1"/>
    <col min="3075" max="3075" width="14.7109375" style="66" customWidth="1"/>
    <col min="3076" max="3076" width="13.140625" style="66" customWidth="1"/>
    <col min="3077" max="3077" width="12" style="66" customWidth="1"/>
    <col min="3078" max="3078" width="14.140625" style="66" customWidth="1"/>
    <col min="3079" max="3079" width="16.5703125" style="66" customWidth="1"/>
    <col min="3080" max="3080" width="15.85546875" style="66" customWidth="1"/>
    <col min="3081" max="3081" width="13.5703125" style="66" customWidth="1"/>
    <col min="3082" max="3082" width="9.42578125" style="66" customWidth="1"/>
    <col min="3083" max="3083" width="10.7109375" style="66" customWidth="1"/>
    <col min="3084" max="3084" width="14.28515625" style="66" customWidth="1"/>
    <col min="3085" max="3085" width="9.85546875" style="66" customWidth="1"/>
    <col min="3086" max="3086" width="10.7109375" style="66" customWidth="1"/>
    <col min="3087" max="3087" width="14.85546875" style="66" customWidth="1"/>
    <col min="3088" max="3088" width="16" style="66" customWidth="1"/>
    <col min="3089" max="3091" width="11.42578125" style="66"/>
    <col min="3092" max="3092" width="13" style="66" customWidth="1"/>
    <col min="3093" max="3325" width="11.42578125" style="66"/>
    <col min="3326" max="3326" width="0" style="66" hidden="1" customWidth="1"/>
    <col min="3327" max="3327" width="3.5703125" style="66" customWidth="1"/>
    <col min="3328" max="3328" width="8.42578125" style="66" customWidth="1"/>
    <col min="3329" max="3329" width="5" style="66" bestFit="1" customWidth="1"/>
    <col min="3330" max="3330" width="45.42578125" style="66" customWidth="1"/>
    <col min="3331" max="3331" width="14.7109375" style="66" customWidth="1"/>
    <col min="3332" max="3332" width="13.140625" style="66" customWidth="1"/>
    <col min="3333" max="3333" width="12" style="66" customWidth="1"/>
    <col min="3334" max="3334" width="14.140625" style="66" customWidth="1"/>
    <col min="3335" max="3335" width="16.5703125" style="66" customWidth="1"/>
    <col min="3336" max="3336" width="15.85546875" style="66" customWidth="1"/>
    <col min="3337" max="3337" width="13.5703125" style="66" customWidth="1"/>
    <col min="3338" max="3338" width="9.42578125" style="66" customWidth="1"/>
    <col min="3339" max="3339" width="10.7109375" style="66" customWidth="1"/>
    <col min="3340" max="3340" width="14.28515625" style="66" customWidth="1"/>
    <col min="3341" max="3341" width="9.85546875" style="66" customWidth="1"/>
    <col min="3342" max="3342" width="10.7109375" style="66" customWidth="1"/>
    <col min="3343" max="3343" width="14.85546875" style="66" customWidth="1"/>
    <col min="3344" max="3344" width="16" style="66" customWidth="1"/>
    <col min="3345" max="3347" width="11.42578125" style="66"/>
    <col min="3348" max="3348" width="13" style="66" customWidth="1"/>
    <col min="3349" max="3581" width="11.42578125" style="66"/>
    <col min="3582" max="3582" width="0" style="66" hidden="1" customWidth="1"/>
    <col min="3583" max="3583" width="3.5703125" style="66" customWidth="1"/>
    <col min="3584" max="3584" width="8.42578125" style="66" customWidth="1"/>
    <col min="3585" max="3585" width="5" style="66" bestFit="1" customWidth="1"/>
    <col min="3586" max="3586" width="45.42578125" style="66" customWidth="1"/>
    <col min="3587" max="3587" width="14.7109375" style="66" customWidth="1"/>
    <col min="3588" max="3588" width="13.140625" style="66" customWidth="1"/>
    <col min="3589" max="3589" width="12" style="66" customWidth="1"/>
    <col min="3590" max="3590" width="14.140625" style="66" customWidth="1"/>
    <col min="3591" max="3591" width="16.5703125" style="66" customWidth="1"/>
    <col min="3592" max="3592" width="15.85546875" style="66" customWidth="1"/>
    <col min="3593" max="3593" width="13.5703125" style="66" customWidth="1"/>
    <col min="3594" max="3594" width="9.42578125" style="66" customWidth="1"/>
    <col min="3595" max="3595" width="10.7109375" style="66" customWidth="1"/>
    <col min="3596" max="3596" width="14.28515625" style="66" customWidth="1"/>
    <col min="3597" max="3597" width="9.85546875" style="66" customWidth="1"/>
    <col min="3598" max="3598" width="10.7109375" style="66" customWidth="1"/>
    <col min="3599" max="3599" width="14.85546875" style="66" customWidth="1"/>
    <col min="3600" max="3600" width="16" style="66" customWidth="1"/>
    <col min="3601" max="3603" width="11.42578125" style="66"/>
    <col min="3604" max="3604" width="13" style="66" customWidth="1"/>
    <col min="3605" max="3837" width="11.42578125" style="66"/>
    <col min="3838" max="3838" width="0" style="66" hidden="1" customWidth="1"/>
    <col min="3839" max="3839" width="3.5703125" style="66" customWidth="1"/>
    <col min="3840" max="3840" width="8.42578125" style="66" customWidth="1"/>
    <col min="3841" max="3841" width="5" style="66" bestFit="1" customWidth="1"/>
    <col min="3842" max="3842" width="45.42578125" style="66" customWidth="1"/>
    <col min="3843" max="3843" width="14.7109375" style="66" customWidth="1"/>
    <col min="3844" max="3844" width="13.140625" style="66" customWidth="1"/>
    <col min="3845" max="3845" width="12" style="66" customWidth="1"/>
    <col min="3846" max="3846" width="14.140625" style="66" customWidth="1"/>
    <col min="3847" max="3847" width="16.5703125" style="66" customWidth="1"/>
    <col min="3848" max="3848" width="15.85546875" style="66" customWidth="1"/>
    <col min="3849" max="3849" width="13.5703125" style="66" customWidth="1"/>
    <col min="3850" max="3850" width="9.42578125" style="66" customWidth="1"/>
    <col min="3851" max="3851" width="10.7109375" style="66" customWidth="1"/>
    <col min="3852" max="3852" width="14.28515625" style="66" customWidth="1"/>
    <col min="3853" max="3853" width="9.85546875" style="66" customWidth="1"/>
    <col min="3854" max="3854" width="10.7109375" style="66" customWidth="1"/>
    <col min="3855" max="3855" width="14.85546875" style="66" customWidth="1"/>
    <col min="3856" max="3856" width="16" style="66" customWidth="1"/>
    <col min="3857" max="3859" width="11.42578125" style="66"/>
    <col min="3860" max="3860" width="13" style="66" customWidth="1"/>
    <col min="3861" max="4093" width="11.42578125" style="66"/>
    <col min="4094" max="4094" width="0" style="66" hidden="1" customWidth="1"/>
    <col min="4095" max="4095" width="3.5703125" style="66" customWidth="1"/>
    <col min="4096" max="4096" width="8.42578125" style="66" customWidth="1"/>
    <col min="4097" max="4097" width="5" style="66" bestFit="1" customWidth="1"/>
    <col min="4098" max="4098" width="45.42578125" style="66" customWidth="1"/>
    <col min="4099" max="4099" width="14.7109375" style="66" customWidth="1"/>
    <col min="4100" max="4100" width="13.140625" style="66" customWidth="1"/>
    <col min="4101" max="4101" width="12" style="66" customWidth="1"/>
    <col min="4102" max="4102" width="14.140625" style="66" customWidth="1"/>
    <col min="4103" max="4103" width="16.5703125" style="66" customWidth="1"/>
    <col min="4104" max="4104" width="15.85546875" style="66" customWidth="1"/>
    <col min="4105" max="4105" width="13.5703125" style="66" customWidth="1"/>
    <col min="4106" max="4106" width="9.42578125" style="66" customWidth="1"/>
    <col min="4107" max="4107" width="10.7109375" style="66" customWidth="1"/>
    <col min="4108" max="4108" width="14.28515625" style="66" customWidth="1"/>
    <col min="4109" max="4109" width="9.85546875" style="66" customWidth="1"/>
    <col min="4110" max="4110" width="10.7109375" style="66" customWidth="1"/>
    <col min="4111" max="4111" width="14.85546875" style="66" customWidth="1"/>
    <col min="4112" max="4112" width="16" style="66" customWidth="1"/>
    <col min="4113" max="4115" width="11.42578125" style="66"/>
    <col min="4116" max="4116" width="13" style="66" customWidth="1"/>
    <col min="4117" max="4349" width="11.42578125" style="66"/>
    <col min="4350" max="4350" width="0" style="66" hidden="1" customWidth="1"/>
    <col min="4351" max="4351" width="3.5703125" style="66" customWidth="1"/>
    <col min="4352" max="4352" width="8.42578125" style="66" customWidth="1"/>
    <col min="4353" max="4353" width="5" style="66" bestFit="1" customWidth="1"/>
    <col min="4354" max="4354" width="45.42578125" style="66" customWidth="1"/>
    <col min="4355" max="4355" width="14.7109375" style="66" customWidth="1"/>
    <col min="4356" max="4356" width="13.140625" style="66" customWidth="1"/>
    <col min="4357" max="4357" width="12" style="66" customWidth="1"/>
    <col min="4358" max="4358" width="14.140625" style="66" customWidth="1"/>
    <col min="4359" max="4359" width="16.5703125" style="66" customWidth="1"/>
    <col min="4360" max="4360" width="15.85546875" style="66" customWidth="1"/>
    <col min="4361" max="4361" width="13.5703125" style="66" customWidth="1"/>
    <col min="4362" max="4362" width="9.42578125" style="66" customWidth="1"/>
    <col min="4363" max="4363" width="10.7109375" style="66" customWidth="1"/>
    <col min="4364" max="4364" width="14.28515625" style="66" customWidth="1"/>
    <col min="4365" max="4365" width="9.85546875" style="66" customWidth="1"/>
    <col min="4366" max="4366" width="10.7109375" style="66" customWidth="1"/>
    <col min="4367" max="4367" width="14.85546875" style="66" customWidth="1"/>
    <col min="4368" max="4368" width="16" style="66" customWidth="1"/>
    <col min="4369" max="4371" width="11.42578125" style="66"/>
    <col min="4372" max="4372" width="13" style="66" customWidth="1"/>
    <col min="4373" max="4605" width="11.42578125" style="66"/>
    <col min="4606" max="4606" width="0" style="66" hidden="1" customWidth="1"/>
    <col min="4607" max="4607" width="3.5703125" style="66" customWidth="1"/>
    <col min="4608" max="4608" width="8.42578125" style="66" customWidth="1"/>
    <col min="4609" max="4609" width="5" style="66" bestFit="1" customWidth="1"/>
    <col min="4610" max="4610" width="45.42578125" style="66" customWidth="1"/>
    <col min="4611" max="4611" width="14.7109375" style="66" customWidth="1"/>
    <col min="4612" max="4612" width="13.140625" style="66" customWidth="1"/>
    <col min="4613" max="4613" width="12" style="66" customWidth="1"/>
    <col min="4614" max="4614" width="14.140625" style="66" customWidth="1"/>
    <col min="4615" max="4615" width="16.5703125" style="66" customWidth="1"/>
    <col min="4616" max="4616" width="15.85546875" style="66" customWidth="1"/>
    <col min="4617" max="4617" width="13.5703125" style="66" customWidth="1"/>
    <col min="4618" max="4618" width="9.42578125" style="66" customWidth="1"/>
    <col min="4619" max="4619" width="10.7109375" style="66" customWidth="1"/>
    <col min="4620" max="4620" width="14.28515625" style="66" customWidth="1"/>
    <col min="4621" max="4621" width="9.85546875" style="66" customWidth="1"/>
    <col min="4622" max="4622" width="10.7109375" style="66" customWidth="1"/>
    <col min="4623" max="4623" width="14.85546875" style="66" customWidth="1"/>
    <col min="4624" max="4624" width="16" style="66" customWidth="1"/>
    <col min="4625" max="4627" width="11.42578125" style="66"/>
    <col min="4628" max="4628" width="13" style="66" customWidth="1"/>
    <col min="4629" max="4861" width="11.42578125" style="66"/>
    <col min="4862" max="4862" width="0" style="66" hidden="1" customWidth="1"/>
    <col min="4863" max="4863" width="3.5703125" style="66" customWidth="1"/>
    <col min="4864" max="4864" width="8.42578125" style="66" customWidth="1"/>
    <col min="4865" max="4865" width="5" style="66" bestFit="1" customWidth="1"/>
    <col min="4866" max="4866" width="45.42578125" style="66" customWidth="1"/>
    <col min="4867" max="4867" width="14.7109375" style="66" customWidth="1"/>
    <col min="4868" max="4868" width="13.140625" style="66" customWidth="1"/>
    <col min="4869" max="4869" width="12" style="66" customWidth="1"/>
    <col min="4870" max="4870" width="14.140625" style="66" customWidth="1"/>
    <col min="4871" max="4871" width="16.5703125" style="66" customWidth="1"/>
    <col min="4872" max="4872" width="15.85546875" style="66" customWidth="1"/>
    <col min="4873" max="4873" width="13.5703125" style="66" customWidth="1"/>
    <col min="4874" max="4874" width="9.42578125" style="66" customWidth="1"/>
    <col min="4875" max="4875" width="10.7109375" style="66" customWidth="1"/>
    <col min="4876" max="4876" width="14.28515625" style="66" customWidth="1"/>
    <col min="4877" max="4877" width="9.85546875" style="66" customWidth="1"/>
    <col min="4878" max="4878" width="10.7109375" style="66" customWidth="1"/>
    <col min="4879" max="4879" width="14.85546875" style="66" customWidth="1"/>
    <col min="4880" max="4880" width="16" style="66" customWidth="1"/>
    <col min="4881" max="4883" width="11.42578125" style="66"/>
    <col min="4884" max="4884" width="13" style="66" customWidth="1"/>
    <col min="4885" max="5117" width="11.42578125" style="66"/>
    <col min="5118" max="5118" width="0" style="66" hidden="1" customWidth="1"/>
    <col min="5119" max="5119" width="3.5703125" style="66" customWidth="1"/>
    <col min="5120" max="5120" width="8.42578125" style="66" customWidth="1"/>
    <col min="5121" max="5121" width="5" style="66" bestFit="1" customWidth="1"/>
    <col min="5122" max="5122" width="45.42578125" style="66" customWidth="1"/>
    <col min="5123" max="5123" width="14.7109375" style="66" customWidth="1"/>
    <col min="5124" max="5124" width="13.140625" style="66" customWidth="1"/>
    <col min="5125" max="5125" width="12" style="66" customWidth="1"/>
    <col min="5126" max="5126" width="14.140625" style="66" customWidth="1"/>
    <col min="5127" max="5127" width="16.5703125" style="66" customWidth="1"/>
    <col min="5128" max="5128" width="15.85546875" style="66" customWidth="1"/>
    <col min="5129" max="5129" width="13.5703125" style="66" customWidth="1"/>
    <col min="5130" max="5130" width="9.42578125" style="66" customWidth="1"/>
    <col min="5131" max="5131" width="10.7109375" style="66" customWidth="1"/>
    <col min="5132" max="5132" width="14.28515625" style="66" customWidth="1"/>
    <col min="5133" max="5133" width="9.85546875" style="66" customWidth="1"/>
    <col min="5134" max="5134" width="10.7109375" style="66" customWidth="1"/>
    <col min="5135" max="5135" width="14.85546875" style="66" customWidth="1"/>
    <col min="5136" max="5136" width="16" style="66" customWidth="1"/>
    <col min="5137" max="5139" width="11.42578125" style="66"/>
    <col min="5140" max="5140" width="13" style="66" customWidth="1"/>
    <col min="5141" max="5373" width="11.42578125" style="66"/>
    <col min="5374" max="5374" width="0" style="66" hidden="1" customWidth="1"/>
    <col min="5375" max="5375" width="3.5703125" style="66" customWidth="1"/>
    <col min="5376" max="5376" width="8.42578125" style="66" customWidth="1"/>
    <col min="5377" max="5377" width="5" style="66" bestFit="1" customWidth="1"/>
    <col min="5378" max="5378" width="45.42578125" style="66" customWidth="1"/>
    <col min="5379" max="5379" width="14.7109375" style="66" customWidth="1"/>
    <col min="5380" max="5380" width="13.140625" style="66" customWidth="1"/>
    <col min="5381" max="5381" width="12" style="66" customWidth="1"/>
    <col min="5382" max="5382" width="14.140625" style="66" customWidth="1"/>
    <col min="5383" max="5383" width="16.5703125" style="66" customWidth="1"/>
    <col min="5384" max="5384" width="15.85546875" style="66" customWidth="1"/>
    <col min="5385" max="5385" width="13.5703125" style="66" customWidth="1"/>
    <col min="5386" max="5386" width="9.42578125" style="66" customWidth="1"/>
    <col min="5387" max="5387" width="10.7109375" style="66" customWidth="1"/>
    <col min="5388" max="5388" width="14.28515625" style="66" customWidth="1"/>
    <col min="5389" max="5389" width="9.85546875" style="66" customWidth="1"/>
    <col min="5390" max="5390" width="10.7109375" style="66" customWidth="1"/>
    <col min="5391" max="5391" width="14.85546875" style="66" customWidth="1"/>
    <col min="5392" max="5392" width="16" style="66" customWidth="1"/>
    <col min="5393" max="5395" width="11.42578125" style="66"/>
    <col min="5396" max="5396" width="13" style="66" customWidth="1"/>
    <col min="5397" max="5629" width="11.42578125" style="66"/>
    <col min="5630" max="5630" width="0" style="66" hidden="1" customWidth="1"/>
    <col min="5631" max="5631" width="3.5703125" style="66" customWidth="1"/>
    <col min="5632" max="5632" width="8.42578125" style="66" customWidth="1"/>
    <col min="5633" max="5633" width="5" style="66" bestFit="1" customWidth="1"/>
    <col min="5634" max="5634" width="45.42578125" style="66" customWidth="1"/>
    <col min="5635" max="5635" width="14.7109375" style="66" customWidth="1"/>
    <col min="5636" max="5636" width="13.140625" style="66" customWidth="1"/>
    <col min="5637" max="5637" width="12" style="66" customWidth="1"/>
    <col min="5638" max="5638" width="14.140625" style="66" customWidth="1"/>
    <col min="5639" max="5639" width="16.5703125" style="66" customWidth="1"/>
    <col min="5640" max="5640" width="15.85546875" style="66" customWidth="1"/>
    <col min="5641" max="5641" width="13.5703125" style="66" customWidth="1"/>
    <col min="5642" max="5642" width="9.42578125" style="66" customWidth="1"/>
    <col min="5643" max="5643" width="10.7109375" style="66" customWidth="1"/>
    <col min="5644" max="5644" width="14.28515625" style="66" customWidth="1"/>
    <col min="5645" max="5645" width="9.85546875" style="66" customWidth="1"/>
    <col min="5646" max="5646" width="10.7109375" style="66" customWidth="1"/>
    <col min="5647" max="5647" width="14.85546875" style="66" customWidth="1"/>
    <col min="5648" max="5648" width="16" style="66" customWidth="1"/>
    <col min="5649" max="5651" width="11.42578125" style="66"/>
    <col min="5652" max="5652" width="13" style="66" customWidth="1"/>
    <col min="5653" max="5885" width="11.42578125" style="66"/>
    <col min="5886" max="5886" width="0" style="66" hidden="1" customWidth="1"/>
    <col min="5887" max="5887" width="3.5703125" style="66" customWidth="1"/>
    <col min="5888" max="5888" width="8.42578125" style="66" customWidth="1"/>
    <col min="5889" max="5889" width="5" style="66" bestFit="1" customWidth="1"/>
    <col min="5890" max="5890" width="45.42578125" style="66" customWidth="1"/>
    <col min="5891" max="5891" width="14.7109375" style="66" customWidth="1"/>
    <col min="5892" max="5892" width="13.140625" style="66" customWidth="1"/>
    <col min="5893" max="5893" width="12" style="66" customWidth="1"/>
    <col min="5894" max="5894" width="14.140625" style="66" customWidth="1"/>
    <col min="5895" max="5895" width="16.5703125" style="66" customWidth="1"/>
    <col min="5896" max="5896" width="15.85546875" style="66" customWidth="1"/>
    <col min="5897" max="5897" width="13.5703125" style="66" customWidth="1"/>
    <col min="5898" max="5898" width="9.42578125" style="66" customWidth="1"/>
    <col min="5899" max="5899" width="10.7109375" style="66" customWidth="1"/>
    <col min="5900" max="5900" width="14.28515625" style="66" customWidth="1"/>
    <col min="5901" max="5901" width="9.85546875" style="66" customWidth="1"/>
    <col min="5902" max="5902" width="10.7109375" style="66" customWidth="1"/>
    <col min="5903" max="5903" width="14.85546875" style="66" customWidth="1"/>
    <col min="5904" max="5904" width="16" style="66" customWidth="1"/>
    <col min="5905" max="5907" width="11.42578125" style="66"/>
    <col min="5908" max="5908" width="13" style="66" customWidth="1"/>
    <col min="5909" max="6141" width="11.42578125" style="66"/>
    <col min="6142" max="6142" width="0" style="66" hidden="1" customWidth="1"/>
    <col min="6143" max="6143" width="3.5703125" style="66" customWidth="1"/>
    <col min="6144" max="6144" width="8.42578125" style="66" customWidth="1"/>
    <col min="6145" max="6145" width="5" style="66" bestFit="1" customWidth="1"/>
    <col min="6146" max="6146" width="45.42578125" style="66" customWidth="1"/>
    <col min="6147" max="6147" width="14.7109375" style="66" customWidth="1"/>
    <col min="6148" max="6148" width="13.140625" style="66" customWidth="1"/>
    <col min="6149" max="6149" width="12" style="66" customWidth="1"/>
    <col min="6150" max="6150" width="14.140625" style="66" customWidth="1"/>
    <col min="6151" max="6151" width="16.5703125" style="66" customWidth="1"/>
    <col min="6152" max="6152" width="15.85546875" style="66" customWidth="1"/>
    <col min="6153" max="6153" width="13.5703125" style="66" customWidth="1"/>
    <col min="6154" max="6154" width="9.42578125" style="66" customWidth="1"/>
    <col min="6155" max="6155" width="10.7109375" style="66" customWidth="1"/>
    <col min="6156" max="6156" width="14.28515625" style="66" customWidth="1"/>
    <col min="6157" max="6157" width="9.85546875" style="66" customWidth="1"/>
    <col min="6158" max="6158" width="10.7109375" style="66" customWidth="1"/>
    <col min="6159" max="6159" width="14.85546875" style="66" customWidth="1"/>
    <col min="6160" max="6160" width="16" style="66" customWidth="1"/>
    <col min="6161" max="6163" width="11.42578125" style="66"/>
    <col min="6164" max="6164" width="13" style="66" customWidth="1"/>
    <col min="6165" max="6397" width="11.42578125" style="66"/>
    <col min="6398" max="6398" width="0" style="66" hidden="1" customWidth="1"/>
    <col min="6399" max="6399" width="3.5703125" style="66" customWidth="1"/>
    <col min="6400" max="6400" width="8.42578125" style="66" customWidth="1"/>
    <col min="6401" max="6401" width="5" style="66" bestFit="1" customWidth="1"/>
    <col min="6402" max="6402" width="45.42578125" style="66" customWidth="1"/>
    <col min="6403" max="6403" width="14.7109375" style="66" customWidth="1"/>
    <col min="6404" max="6404" width="13.140625" style="66" customWidth="1"/>
    <col min="6405" max="6405" width="12" style="66" customWidth="1"/>
    <col min="6406" max="6406" width="14.140625" style="66" customWidth="1"/>
    <col min="6407" max="6407" width="16.5703125" style="66" customWidth="1"/>
    <col min="6408" max="6408" width="15.85546875" style="66" customWidth="1"/>
    <col min="6409" max="6409" width="13.5703125" style="66" customWidth="1"/>
    <col min="6410" max="6410" width="9.42578125" style="66" customWidth="1"/>
    <col min="6411" max="6411" width="10.7109375" style="66" customWidth="1"/>
    <col min="6412" max="6412" width="14.28515625" style="66" customWidth="1"/>
    <col min="6413" max="6413" width="9.85546875" style="66" customWidth="1"/>
    <col min="6414" max="6414" width="10.7109375" style="66" customWidth="1"/>
    <col min="6415" max="6415" width="14.85546875" style="66" customWidth="1"/>
    <col min="6416" max="6416" width="16" style="66" customWidth="1"/>
    <col min="6417" max="6419" width="11.42578125" style="66"/>
    <col min="6420" max="6420" width="13" style="66" customWidth="1"/>
    <col min="6421" max="6653" width="11.42578125" style="66"/>
    <col min="6654" max="6654" width="0" style="66" hidden="1" customWidth="1"/>
    <col min="6655" max="6655" width="3.5703125" style="66" customWidth="1"/>
    <col min="6656" max="6656" width="8.42578125" style="66" customWidth="1"/>
    <col min="6657" max="6657" width="5" style="66" bestFit="1" customWidth="1"/>
    <col min="6658" max="6658" width="45.42578125" style="66" customWidth="1"/>
    <col min="6659" max="6659" width="14.7109375" style="66" customWidth="1"/>
    <col min="6660" max="6660" width="13.140625" style="66" customWidth="1"/>
    <col min="6661" max="6661" width="12" style="66" customWidth="1"/>
    <col min="6662" max="6662" width="14.140625" style="66" customWidth="1"/>
    <col min="6663" max="6663" width="16.5703125" style="66" customWidth="1"/>
    <col min="6664" max="6664" width="15.85546875" style="66" customWidth="1"/>
    <col min="6665" max="6665" width="13.5703125" style="66" customWidth="1"/>
    <col min="6666" max="6666" width="9.42578125" style="66" customWidth="1"/>
    <col min="6667" max="6667" width="10.7109375" style="66" customWidth="1"/>
    <col min="6668" max="6668" width="14.28515625" style="66" customWidth="1"/>
    <col min="6669" max="6669" width="9.85546875" style="66" customWidth="1"/>
    <col min="6670" max="6670" width="10.7109375" style="66" customWidth="1"/>
    <col min="6671" max="6671" width="14.85546875" style="66" customWidth="1"/>
    <col min="6672" max="6672" width="16" style="66" customWidth="1"/>
    <col min="6673" max="6675" width="11.42578125" style="66"/>
    <col min="6676" max="6676" width="13" style="66" customWidth="1"/>
    <col min="6677" max="6909" width="11.42578125" style="66"/>
    <col min="6910" max="6910" width="0" style="66" hidden="1" customWidth="1"/>
    <col min="6911" max="6911" width="3.5703125" style="66" customWidth="1"/>
    <col min="6912" max="6912" width="8.42578125" style="66" customWidth="1"/>
    <col min="6913" max="6913" width="5" style="66" bestFit="1" customWidth="1"/>
    <col min="6914" max="6914" width="45.42578125" style="66" customWidth="1"/>
    <col min="6915" max="6915" width="14.7109375" style="66" customWidth="1"/>
    <col min="6916" max="6916" width="13.140625" style="66" customWidth="1"/>
    <col min="6917" max="6917" width="12" style="66" customWidth="1"/>
    <col min="6918" max="6918" width="14.140625" style="66" customWidth="1"/>
    <col min="6919" max="6919" width="16.5703125" style="66" customWidth="1"/>
    <col min="6920" max="6920" width="15.85546875" style="66" customWidth="1"/>
    <col min="6921" max="6921" width="13.5703125" style="66" customWidth="1"/>
    <col min="6922" max="6922" width="9.42578125" style="66" customWidth="1"/>
    <col min="6923" max="6923" width="10.7109375" style="66" customWidth="1"/>
    <col min="6924" max="6924" width="14.28515625" style="66" customWidth="1"/>
    <col min="6925" max="6925" width="9.85546875" style="66" customWidth="1"/>
    <col min="6926" max="6926" width="10.7109375" style="66" customWidth="1"/>
    <col min="6927" max="6927" width="14.85546875" style="66" customWidth="1"/>
    <col min="6928" max="6928" width="16" style="66" customWidth="1"/>
    <col min="6929" max="6931" width="11.42578125" style="66"/>
    <col min="6932" max="6932" width="13" style="66" customWidth="1"/>
    <col min="6933" max="7165" width="11.42578125" style="66"/>
    <col min="7166" max="7166" width="0" style="66" hidden="1" customWidth="1"/>
    <col min="7167" max="7167" width="3.5703125" style="66" customWidth="1"/>
    <col min="7168" max="7168" width="8.42578125" style="66" customWidth="1"/>
    <col min="7169" max="7169" width="5" style="66" bestFit="1" customWidth="1"/>
    <col min="7170" max="7170" width="45.42578125" style="66" customWidth="1"/>
    <col min="7171" max="7171" width="14.7109375" style="66" customWidth="1"/>
    <col min="7172" max="7172" width="13.140625" style="66" customWidth="1"/>
    <col min="7173" max="7173" width="12" style="66" customWidth="1"/>
    <col min="7174" max="7174" width="14.140625" style="66" customWidth="1"/>
    <col min="7175" max="7175" width="16.5703125" style="66" customWidth="1"/>
    <col min="7176" max="7176" width="15.85546875" style="66" customWidth="1"/>
    <col min="7177" max="7177" width="13.5703125" style="66" customWidth="1"/>
    <col min="7178" max="7178" width="9.42578125" style="66" customWidth="1"/>
    <col min="7179" max="7179" width="10.7109375" style="66" customWidth="1"/>
    <col min="7180" max="7180" width="14.28515625" style="66" customWidth="1"/>
    <col min="7181" max="7181" width="9.85546875" style="66" customWidth="1"/>
    <col min="7182" max="7182" width="10.7109375" style="66" customWidth="1"/>
    <col min="7183" max="7183" width="14.85546875" style="66" customWidth="1"/>
    <col min="7184" max="7184" width="16" style="66" customWidth="1"/>
    <col min="7185" max="7187" width="11.42578125" style="66"/>
    <col min="7188" max="7188" width="13" style="66" customWidth="1"/>
    <col min="7189" max="7421" width="11.42578125" style="66"/>
    <col min="7422" max="7422" width="0" style="66" hidden="1" customWidth="1"/>
    <col min="7423" max="7423" width="3.5703125" style="66" customWidth="1"/>
    <col min="7424" max="7424" width="8.42578125" style="66" customWidth="1"/>
    <col min="7425" max="7425" width="5" style="66" bestFit="1" customWidth="1"/>
    <col min="7426" max="7426" width="45.42578125" style="66" customWidth="1"/>
    <col min="7427" max="7427" width="14.7109375" style="66" customWidth="1"/>
    <col min="7428" max="7428" width="13.140625" style="66" customWidth="1"/>
    <col min="7429" max="7429" width="12" style="66" customWidth="1"/>
    <col min="7430" max="7430" width="14.140625" style="66" customWidth="1"/>
    <col min="7431" max="7431" width="16.5703125" style="66" customWidth="1"/>
    <col min="7432" max="7432" width="15.85546875" style="66" customWidth="1"/>
    <col min="7433" max="7433" width="13.5703125" style="66" customWidth="1"/>
    <col min="7434" max="7434" width="9.42578125" style="66" customWidth="1"/>
    <col min="7435" max="7435" width="10.7109375" style="66" customWidth="1"/>
    <col min="7436" max="7436" width="14.28515625" style="66" customWidth="1"/>
    <col min="7437" max="7437" width="9.85546875" style="66" customWidth="1"/>
    <col min="7438" max="7438" width="10.7109375" style="66" customWidth="1"/>
    <col min="7439" max="7439" width="14.85546875" style="66" customWidth="1"/>
    <col min="7440" max="7440" width="16" style="66" customWidth="1"/>
    <col min="7441" max="7443" width="11.42578125" style="66"/>
    <col min="7444" max="7444" width="13" style="66" customWidth="1"/>
    <col min="7445" max="7677" width="11.42578125" style="66"/>
    <col min="7678" max="7678" width="0" style="66" hidden="1" customWidth="1"/>
    <col min="7679" max="7679" width="3.5703125" style="66" customWidth="1"/>
    <col min="7680" max="7680" width="8.42578125" style="66" customWidth="1"/>
    <col min="7681" max="7681" width="5" style="66" bestFit="1" customWidth="1"/>
    <col min="7682" max="7682" width="45.42578125" style="66" customWidth="1"/>
    <col min="7683" max="7683" width="14.7109375" style="66" customWidth="1"/>
    <col min="7684" max="7684" width="13.140625" style="66" customWidth="1"/>
    <col min="7685" max="7685" width="12" style="66" customWidth="1"/>
    <col min="7686" max="7686" width="14.140625" style="66" customWidth="1"/>
    <col min="7687" max="7687" width="16.5703125" style="66" customWidth="1"/>
    <col min="7688" max="7688" width="15.85546875" style="66" customWidth="1"/>
    <col min="7689" max="7689" width="13.5703125" style="66" customWidth="1"/>
    <col min="7690" max="7690" width="9.42578125" style="66" customWidth="1"/>
    <col min="7691" max="7691" width="10.7109375" style="66" customWidth="1"/>
    <col min="7692" max="7692" width="14.28515625" style="66" customWidth="1"/>
    <col min="7693" max="7693" width="9.85546875" style="66" customWidth="1"/>
    <col min="7694" max="7694" width="10.7109375" style="66" customWidth="1"/>
    <col min="7695" max="7695" width="14.85546875" style="66" customWidth="1"/>
    <col min="7696" max="7696" width="16" style="66" customWidth="1"/>
    <col min="7697" max="7699" width="11.42578125" style="66"/>
    <col min="7700" max="7700" width="13" style="66" customWidth="1"/>
    <col min="7701" max="7933" width="11.42578125" style="66"/>
    <col min="7934" max="7934" width="0" style="66" hidden="1" customWidth="1"/>
    <col min="7935" max="7935" width="3.5703125" style="66" customWidth="1"/>
    <col min="7936" max="7936" width="8.42578125" style="66" customWidth="1"/>
    <col min="7937" max="7937" width="5" style="66" bestFit="1" customWidth="1"/>
    <col min="7938" max="7938" width="45.42578125" style="66" customWidth="1"/>
    <col min="7939" max="7939" width="14.7109375" style="66" customWidth="1"/>
    <col min="7940" max="7940" width="13.140625" style="66" customWidth="1"/>
    <col min="7941" max="7941" width="12" style="66" customWidth="1"/>
    <col min="7942" max="7942" width="14.140625" style="66" customWidth="1"/>
    <col min="7943" max="7943" width="16.5703125" style="66" customWidth="1"/>
    <col min="7944" max="7944" width="15.85546875" style="66" customWidth="1"/>
    <col min="7945" max="7945" width="13.5703125" style="66" customWidth="1"/>
    <col min="7946" max="7946" width="9.42578125" style="66" customWidth="1"/>
    <col min="7947" max="7947" width="10.7109375" style="66" customWidth="1"/>
    <col min="7948" max="7948" width="14.28515625" style="66" customWidth="1"/>
    <col min="7949" max="7949" width="9.85546875" style="66" customWidth="1"/>
    <col min="7950" max="7950" width="10.7109375" style="66" customWidth="1"/>
    <col min="7951" max="7951" width="14.85546875" style="66" customWidth="1"/>
    <col min="7952" max="7952" width="16" style="66" customWidth="1"/>
    <col min="7953" max="7955" width="11.42578125" style="66"/>
    <col min="7956" max="7956" width="13" style="66" customWidth="1"/>
    <col min="7957" max="8189" width="11.42578125" style="66"/>
    <col min="8190" max="8190" width="0" style="66" hidden="1" customWidth="1"/>
    <col min="8191" max="8191" width="3.5703125" style="66" customWidth="1"/>
    <col min="8192" max="8192" width="8.42578125" style="66" customWidth="1"/>
    <col min="8193" max="8193" width="5" style="66" bestFit="1" customWidth="1"/>
    <col min="8194" max="8194" width="45.42578125" style="66" customWidth="1"/>
    <col min="8195" max="8195" width="14.7109375" style="66" customWidth="1"/>
    <col min="8196" max="8196" width="13.140625" style="66" customWidth="1"/>
    <col min="8197" max="8197" width="12" style="66" customWidth="1"/>
    <col min="8198" max="8198" width="14.140625" style="66" customWidth="1"/>
    <col min="8199" max="8199" width="16.5703125" style="66" customWidth="1"/>
    <col min="8200" max="8200" width="15.85546875" style="66" customWidth="1"/>
    <col min="8201" max="8201" width="13.5703125" style="66" customWidth="1"/>
    <col min="8202" max="8202" width="9.42578125" style="66" customWidth="1"/>
    <col min="8203" max="8203" width="10.7109375" style="66" customWidth="1"/>
    <col min="8204" max="8204" width="14.28515625" style="66" customWidth="1"/>
    <col min="8205" max="8205" width="9.85546875" style="66" customWidth="1"/>
    <col min="8206" max="8206" width="10.7109375" style="66" customWidth="1"/>
    <col min="8207" max="8207" width="14.85546875" style="66" customWidth="1"/>
    <col min="8208" max="8208" width="16" style="66" customWidth="1"/>
    <col min="8209" max="8211" width="11.42578125" style="66"/>
    <col min="8212" max="8212" width="13" style="66" customWidth="1"/>
    <col min="8213" max="8445" width="11.42578125" style="66"/>
    <col min="8446" max="8446" width="0" style="66" hidden="1" customWidth="1"/>
    <col min="8447" max="8447" width="3.5703125" style="66" customWidth="1"/>
    <col min="8448" max="8448" width="8.42578125" style="66" customWidth="1"/>
    <col min="8449" max="8449" width="5" style="66" bestFit="1" customWidth="1"/>
    <col min="8450" max="8450" width="45.42578125" style="66" customWidth="1"/>
    <col min="8451" max="8451" width="14.7109375" style="66" customWidth="1"/>
    <col min="8452" max="8452" width="13.140625" style="66" customWidth="1"/>
    <col min="8453" max="8453" width="12" style="66" customWidth="1"/>
    <col min="8454" max="8454" width="14.140625" style="66" customWidth="1"/>
    <col min="8455" max="8455" width="16.5703125" style="66" customWidth="1"/>
    <col min="8456" max="8456" width="15.85546875" style="66" customWidth="1"/>
    <col min="8457" max="8457" width="13.5703125" style="66" customWidth="1"/>
    <col min="8458" max="8458" width="9.42578125" style="66" customWidth="1"/>
    <col min="8459" max="8459" width="10.7109375" style="66" customWidth="1"/>
    <col min="8460" max="8460" width="14.28515625" style="66" customWidth="1"/>
    <col min="8461" max="8461" width="9.85546875" style="66" customWidth="1"/>
    <col min="8462" max="8462" width="10.7109375" style="66" customWidth="1"/>
    <col min="8463" max="8463" width="14.85546875" style="66" customWidth="1"/>
    <col min="8464" max="8464" width="16" style="66" customWidth="1"/>
    <col min="8465" max="8467" width="11.42578125" style="66"/>
    <col min="8468" max="8468" width="13" style="66" customWidth="1"/>
    <col min="8469" max="8701" width="11.42578125" style="66"/>
    <col min="8702" max="8702" width="0" style="66" hidden="1" customWidth="1"/>
    <col min="8703" max="8703" width="3.5703125" style="66" customWidth="1"/>
    <col min="8704" max="8704" width="8.42578125" style="66" customWidth="1"/>
    <col min="8705" max="8705" width="5" style="66" bestFit="1" customWidth="1"/>
    <col min="8706" max="8706" width="45.42578125" style="66" customWidth="1"/>
    <col min="8707" max="8707" width="14.7109375" style="66" customWidth="1"/>
    <col min="8708" max="8708" width="13.140625" style="66" customWidth="1"/>
    <col min="8709" max="8709" width="12" style="66" customWidth="1"/>
    <col min="8710" max="8710" width="14.140625" style="66" customWidth="1"/>
    <col min="8711" max="8711" width="16.5703125" style="66" customWidth="1"/>
    <col min="8712" max="8712" width="15.85546875" style="66" customWidth="1"/>
    <col min="8713" max="8713" width="13.5703125" style="66" customWidth="1"/>
    <col min="8714" max="8714" width="9.42578125" style="66" customWidth="1"/>
    <col min="8715" max="8715" width="10.7109375" style="66" customWidth="1"/>
    <col min="8716" max="8716" width="14.28515625" style="66" customWidth="1"/>
    <col min="8717" max="8717" width="9.85546875" style="66" customWidth="1"/>
    <col min="8718" max="8718" width="10.7109375" style="66" customWidth="1"/>
    <col min="8719" max="8719" width="14.85546875" style="66" customWidth="1"/>
    <col min="8720" max="8720" width="16" style="66" customWidth="1"/>
    <col min="8721" max="8723" width="11.42578125" style="66"/>
    <col min="8724" max="8724" width="13" style="66" customWidth="1"/>
    <col min="8725" max="8957" width="11.42578125" style="66"/>
    <col min="8958" max="8958" width="0" style="66" hidden="1" customWidth="1"/>
    <col min="8959" max="8959" width="3.5703125" style="66" customWidth="1"/>
    <col min="8960" max="8960" width="8.42578125" style="66" customWidth="1"/>
    <col min="8961" max="8961" width="5" style="66" bestFit="1" customWidth="1"/>
    <col min="8962" max="8962" width="45.42578125" style="66" customWidth="1"/>
    <col min="8963" max="8963" width="14.7109375" style="66" customWidth="1"/>
    <col min="8964" max="8964" width="13.140625" style="66" customWidth="1"/>
    <col min="8965" max="8965" width="12" style="66" customWidth="1"/>
    <col min="8966" max="8966" width="14.140625" style="66" customWidth="1"/>
    <col min="8967" max="8967" width="16.5703125" style="66" customWidth="1"/>
    <col min="8968" max="8968" width="15.85546875" style="66" customWidth="1"/>
    <col min="8969" max="8969" width="13.5703125" style="66" customWidth="1"/>
    <col min="8970" max="8970" width="9.42578125" style="66" customWidth="1"/>
    <col min="8971" max="8971" width="10.7109375" style="66" customWidth="1"/>
    <col min="8972" max="8972" width="14.28515625" style="66" customWidth="1"/>
    <col min="8973" max="8973" width="9.85546875" style="66" customWidth="1"/>
    <col min="8974" max="8974" width="10.7109375" style="66" customWidth="1"/>
    <col min="8975" max="8975" width="14.85546875" style="66" customWidth="1"/>
    <col min="8976" max="8976" width="16" style="66" customWidth="1"/>
    <col min="8977" max="8979" width="11.42578125" style="66"/>
    <col min="8980" max="8980" width="13" style="66" customWidth="1"/>
    <col min="8981" max="9213" width="11.42578125" style="66"/>
    <col min="9214" max="9214" width="0" style="66" hidden="1" customWidth="1"/>
    <col min="9215" max="9215" width="3.5703125" style="66" customWidth="1"/>
    <col min="9216" max="9216" width="8.42578125" style="66" customWidth="1"/>
    <col min="9217" max="9217" width="5" style="66" bestFit="1" customWidth="1"/>
    <col min="9218" max="9218" width="45.42578125" style="66" customWidth="1"/>
    <col min="9219" max="9219" width="14.7109375" style="66" customWidth="1"/>
    <col min="9220" max="9220" width="13.140625" style="66" customWidth="1"/>
    <col min="9221" max="9221" width="12" style="66" customWidth="1"/>
    <col min="9222" max="9222" width="14.140625" style="66" customWidth="1"/>
    <col min="9223" max="9223" width="16.5703125" style="66" customWidth="1"/>
    <col min="9224" max="9224" width="15.85546875" style="66" customWidth="1"/>
    <col min="9225" max="9225" width="13.5703125" style="66" customWidth="1"/>
    <col min="9226" max="9226" width="9.42578125" style="66" customWidth="1"/>
    <col min="9227" max="9227" width="10.7109375" style="66" customWidth="1"/>
    <col min="9228" max="9228" width="14.28515625" style="66" customWidth="1"/>
    <col min="9229" max="9229" width="9.85546875" style="66" customWidth="1"/>
    <col min="9230" max="9230" width="10.7109375" style="66" customWidth="1"/>
    <col min="9231" max="9231" width="14.85546875" style="66" customWidth="1"/>
    <col min="9232" max="9232" width="16" style="66" customWidth="1"/>
    <col min="9233" max="9235" width="11.42578125" style="66"/>
    <col min="9236" max="9236" width="13" style="66" customWidth="1"/>
    <col min="9237" max="9469" width="11.42578125" style="66"/>
    <col min="9470" max="9470" width="0" style="66" hidden="1" customWidth="1"/>
    <col min="9471" max="9471" width="3.5703125" style="66" customWidth="1"/>
    <col min="9472" max="9472" width="8.42578125" style="66" customWidth="1"/>
    <col min="9473" max="9473" width="5" style="66" bestFit="1" customWidth="1"/>
    <col min="9474" max="9474" width="45.42578125" style="66" customWidth="1"/>
    <col min="9475" max="9475" width="14.7109375" style="66" customWidth="1"/>
    <col min="9476" max="9476" width="13.140625" style="66" customWidth="1"/>
    <col min="9477" max="9477" width="12" style="66" customWidth="1"/>
    <col min="9478" max="9478" width="14.140625" style="66" customWidth="1"/>
    <col min="9479" max="9479" width="16.5703125" style="66" customWidth="1"/>
    <col min="9480" max="9480" width="15.85546875" style="66" customWidth="1"/>
    <col min="9481" max="9481" width="13.5703125" style="66" customWidth="1"/>
    <col min="9482" max="9482" width="9.42578125" style="66" customWidth="1"/>
    <col min="9483" max="9483" width="10.7109375" style="66" customWidth="1"/>
    <col min="9484" max="9484" width="14.28515625" style="66" customWidth="1"/>
    <col min="9485" max="9485" width="9.85546875" style="66" customWidth="1"/>
    <col min="9486" max="9486" width="10.7109375" style="66" customWidth="1"/>
    <col min="9487" max="9487" width="14.85546875" style="66" customWidth="1"/>
    <col min="9488" max="9488" width="16" style="66" customWidth="1"/>
    <col min="9489" max="9491" width="11.42578125" style="66"/>
    <col min="9492" max="9492" width="13" style="66" customWidth="1"/>
    <col min="9493" max="9725" width="11.42578125" style="66"/>
    <col min="9726" max="9726" width="0" style="66" hidden="1" customWidth="1"/>
    <col min="9727" max="9727" width="3.5703125" style="66" customWidth="1"/>
    <col min="9728" max="9728" width="8.42578125" style="66" customWidth="1"/>
    <col min="9729" max="9729" width="5" style="66" bestFit="1" customWidth="1"/>
    <col min="9730" max="9730" width="45.42578125" style="66" customWidth="1"/>
    <col min="9731" max="9731" width="14.7109375" style="66" customWidth="1"/>
    <col min="9732" max="9732" width="13.140625" style="66" customWidth="1"/>
    <col min="9733" max="9733" width="12" style="66" customWidth="1"/>
    <col min="9734" max="9734" width="14.140625" style="66" customWidth="1"/>
    <col min="9735" max="9735" width="16.5703125" style="66" customWidth="1"/>
    <col min="9736" max="9736" width="15.85546875" style="66" customWidth="1"/>
    <col min="9737" max="9737" width="13.5703125" style="66" customWidth="1"/>
    <col min="9738" max="9738" width="9.42578125" style="66" customWidth="1"/>
    <col min="9739" max="9739" width="10.7109375" style="66" customWidth="1"/>
    <col min="9740" max="9740" width="14.28515625" style="66" customWidth="1"/>
    <col min="9741" max="9741" width="9.85546875" style="66" customWidth="1"/>
    <col min="9742" max="9742" width="10.7109375" style="66" customWidth="1"/>
    <col min="9743" max="9743" width="14.85546875" style="66" customWidth="1"/>
    <col min="9744" max="9744" width="16" style="66" customWidth="1"/>
    <col min="9745" max="9747" width="11.42578125" style="66"/>
    <col min="9748" max="9748" width="13" style="66" customWidth="1"/>
    <col min="9749" max="9981" width="11.42578125" style="66"/>
    <col min="9982" max="9982" width="0" style="66" hidden="1" customWidth="1"/>
    <col min="9983" max="9983" width="3.5703125" style="66" customWidth="1"/>
    <col min="9984" max="9984" width="8.42578125" style="66" customWidth="1"/>
    <col min="9985" max="9985" width="5" style="66" bestFit="1" customWidth="1"/>
    <col min="9986" max="9986" width="45.42578125" style="66" customWidth="1"/>
    <col min="9987" max="9987" width="14.7109375" style="66" customWidth="1"/>
    <col min="9988" max="9988" width="13.140625" style="66" customWidth="1"/>
    <col min="9989" max="9989" width="12" style="66" customWidth="1"/>
    <col min="9990" max="9990" width="14.140625" style="66" customWidth="1"/>
    <col min="9991" max="9991" width="16.5703125" style="66" customWidth="1"/>
    <col min="9992" max="9992" width="15.85546875" style="66" customWidth="1"/>
    <col min="9993" max="9993" width="13.5703125" style="66" customWidth="1"/>
    <col min="9994" max="9994" width="9.42578125" style="66" customWidth="1"/>
    <col min="9995" max="9995" width="10.7109375" style="66" customWidth="1"/>
    <col min="9996" max="9996" width="14.28515625" style="66" customWidth="1"/>
    <col min="9997" max="9997" width="9.85546875" style="66" customWidth="1"/>
    <col min="9998" max="9998" width="10.7109375" style="66" customWidth="1"/>
    <col min="9999" max="9999" width="14.85546875" style="66" customWidth="1"/>
    <col min="10000" max="10000" width="16" style="66" customWidth="1"/>
    <col min="10001" max="10003" width="11.42578125" style="66"/>
    <col min="10004" max="10004" width="13" style="66" customWidth="1"/>
    <col min="10005" max="10237" width="11.42578125" style="66"/>
    <col min="10238" max="10238" width="0" style="66" hidden="1" customWidth="1"/>
    <col min="10239" max="10239" width="3.5703125" style="66" customWidth="1"/>
    <col min="10240" max="10240" width="8.42578125" style="66" customWidth="1"/>
    <col min="10241" max="10241" width="5" style="66" bestFit="1" customWidth="1"/>
    <col min="10242" max="10242" width="45.42578125" style="66" customWidth="1"/>
    <col min="10243" max="10243" width="14.7109375" style="66" customWidth="1"/>
    <col min="10244" max="10244" width="13.140625" style="66" customWidth="1"/>
    <col min="10245" max="10245" width="12" style="66" customWidth="1"/>
    <col min="10246" max="10246" width="14.140625" style="66" customWidth="1"/>
    <col min="10247" max="10247" width="16.5703125" style="66" customWidth="1"/>
    <col min="10248" max="10248" width="15.85546875" style="66" customWidth="1"/>
    <col min="10249" max="10249" width="13.5703125" style="66" customWidth="1"/>
    <col min="10250" max="10250" width="9.42578125" style="66" customWidth="1"/>
    <col min="10251" max="10251" width="10.7109375" style="66" customWidth="1"/>
    <col min="10252" max="10252" width="14.28515625" style="66" customWidth="1"/>
    <col min="10253" max="10253" width="9.85546875" style="66" customWidth="1"/>
    <col min="10254" max="10254" width="10.7109375" style="66" customWidth="1"/>
    <col min="10255" max="10255" width="14.85546875" style="66" customWidth="1"/>
    <col min="10256" max="10256" width="16" style="66" customWidth="1"/>
    <col min="10257" max="10259" width="11.42578125" style="66"/>
    <col min="10260" max="10260" width="13" style="66" customWidth="1"/>
    <col min="10261" max="10493" width="11.42578125" style="66"/>
    <col min="10494" max="10494" width="0" style="66" hidden="1" customWidth="1"/>
    <col min="10495" max="10495" width="3.5703125" style="66" customWidth="1"/>
    <col min="10496" max="10496" width="8.42578125" style="66" customWidth="1"/>
    <col min="10497" max="10497" width="5" style="66" bestFit="1" customWidth="1"/>
    <col min="10498" max="10498" width="45.42578125" style="66" customWidth="1"/>
    <col min="10499" max="10499" width="14.7109375" style="66" customWidth="1"/>
    <col min="10500" max="10500" width="13.140625" style="66" customWidth="1"/>
    <col min="10501" max="10501" width="12" style="66" customWidth="1"/>
    <col min="10502" max="10502" width="14.140625" style="66" customWidth="1"/>
    <col min="10503" max="10503" width="16.5703125" style="66" customWidth="1"/>
    <col min="10504" max="10504" width="15.85546875" style="66" customWidth="1"/>
    <col min="10505" max="10505" width="13.5703125" style="66" customWidth="1"/>
    <col min="10506" max="10506" width="9.42578125" style="66" customWidth="1"/>
    <col min="10507" max="10507" width="10.7109375" style="66" customWidth="1"/>
    <col min="10508" max="10508" width="14.28515625" style="66" customWidth="1"/>
    <col min="10509" max="10509" width="9.85546875" style="66" customWidth="1"/>
    <col min="10510" max="10510" width="10.7109375" style="66" customWidth="1"/>
    <col min="10511" max="10511" width="14.85546875" style="66" customWidth="1"/>
    <col min="10512" max="10512" width="16" style="66" customWidth="1"/>
    <col min="10513" max="10515" width="11.42578125" style="66"/>
    <col min="10516" max="10516" width="13" style="66" customWidth="1"/>
    <col min="10517" max="10749" width="11.42578125" style="66"/>
    <col min="10750" max="10750" width="0" style="66" hidden="1" customWidth="1"/>
    <col min="10751" max="10751" width="3.5703125" style="66" customWidth="1"/>
    <col min="10752" max="10752" width="8.42578125" style="66" customWidth="1"/>
    <col min="10753" max="10753" width="5" style="66" bestFit="1" customWidth="1"/>
    <col min="10754" max="10754" width="45.42578125" style="66" customWidth="1"/>
    <col min="10755" max="10755" width="14.7109375" style="66" customWidth="1"/>
    <col min="10756" max="10756" width="13.140625" style="66" customWidth="1"/>
    <col min="10757" max="10757" width="12" style="66" customWidth="1"/>
    <col min="10758" max="10758" width="14.140625" style="66" customWidth="1"/>
    <col min="10759" max="10759" width="16.5703125" style="66" customWidth="1"/>
    <col min="10760" max="10760" width="15.85546875" style="66" customWidth="1"/>
    <col min="10761" max="10761" width="13.5703125" style="66" customWidth="1"/>
    <col min="10762" max="10762" width="9.42578125" style="66" customWidth="1"/>
    <col min="10763" max="10763" width="10.7109375" style="66" customWidth="1"/>
    <col min="10764" max="10764" width="14.28515625" style="66" customWidth="1"/>
    <col min="10765" max="10765" width="9.85546875" style="66" customWidth="1"/>
    <col min="10766" max="10766" width="10.7109375" style="66" customWidth="1"/>
    <col min="10767" max="10767" width="14.85546875" style="66" customWidth="1"/>
    <col min="10768" max="10768" width="16" style="66" customWidth="1"/>
    <col min="10769" max="10771" width="11.42578125" style="66"/>
    <col min="10772" max="10772" width="13" style="66" customWidth="1"/>
    <col min="10773" max="11005" width="11.42578125" style="66"/>
    <col min="11006" max="11006" width="0" style="66" hidden="1" customWidth="1"/>
    <col min="11007" max="11007" width="3.5703125" style="66" customWidth="1"/>
    <col min="11008" max="11008" width="8.42578125" style="66" customWidth="1"/>
    <col min="11009" max="11009" width="5" style="66" bestFit="1" customWidth="1"/>
    <col min="11010" max="11010" width="45.42578125" style="66" customWidth="1"/>
    <col min="11011" max="11011" width="14.7109375" style="66" customWidth="1"/>
    <col min="11012" max="11012" width="13.140625" style="66" customWidth="1"/>
    <col min="11013" max="11013" width="12" style="66" customWidth="1"/>
    <col min="11014" max="11014" width="14.140625" style="66" customWidth="1"/>
    <col min="11015" max="11015" width="16.5703125" style="66" customWidth="1"/>
    <col min="11016" max="11016" width="15.85546875" style="66" customWidth="1"/>
    <col min="11017" max="11017" width="13.5703125" style="66" customWidth="1"/>
    <col min="11018" max="11018" width="9.42578125" style="66" customWidth="1"/>
    <col min="11019" max="11019" width="10.7109375" style="66" customWidth="1"/>
    <col min="11020" max="11020" width="14.28515625" style="66" customWidth="1"/>
    <col min="11021" max="11021" width="9.85546875" style="66" customWidth="1"/>
    <col min="11022" max="11022" width="10.7109375" style="66" customWidth="1"/>
    <col min="11023" max="11023" width="14.85546875" style="66" customWidth="1"/>
    <col min="11024" max="11024" width="16" style="66" customWidth="1"/>
    <col min="11025" max="11027" width="11.42578125" style="66"/>
    <col min="11028" max="11028" width="13" style="66" customWidth="1"/>
    <col min="11029" max="11261" width="11.42578125" style="66"/>
    <col min="11262" max="11262" width="0" style="66" hidden="1" customWidth="1"/>
    <col min="11263" max="11263" width="3.5703125" style="66" customWidth="1"/>
    <col min="11264" max="11264" width="8.42578125" style="66" customWidth="1"/>
    <col min="11265" max="11265" width="5" style="66" bestFit="1" customWidth="1"/>
    <col min="11266" max="11266" width="45.42578125" style="66" customWidth="1"/>
    <col min="11267" max="11267" width="14.7109375" style="66" customWidth="1"/>
    <col min="11268" max="11268" width="13.140625" style="66" customWidth="1"/>
    <col min="11269" max="11269" width="12" style="66" customWidth="1"/>
    <col min="11270" max="11270" width="14.140625" style="66" customWidth="1"/>
    <col min="11271" max="11271" width="16.5703125" style="66" customWidth="1"/>
    <col min="11272" max="11272" width="15.85546875" style="66" customWidth="1"/>
    <col min="11273" max="11273" width="13.5703125" style="66" customWidth="1"/>
    <col min="11274" max="11274" width="9.42578125" style="66" customWidth="1"/>
    <col min="11275" max="11275" width="10.7109375" style="66" customWidth="1"/>
    <col min="11276" max="11276" width="14.28515625" style="66" customWidth="1"/>
    <col min="11277" max="11277" width="9.85546875" style="66" customWidth="1"/>
    <col min="11278" max="11278" width="10.7109375" style="66" customWidth="1"/>
    <col min="11279" max="11279" width="14.85546875" style="66" customWidth="1"/>
    <col min="11280" max="11280" width="16" style="66" customWidth="1"/>
    <col min="11281" max="11283" width="11.42578125" style="66"/>
    <col min="11284" max="11284" width="13" style="66" customWidth="1"/>
    <col min="11285" max="11517" width="11.42578125" style="66"/>
    <col min="11518" max="11518" width="0" style="66" hidden="1" customWidth="1"/>
    <col min="11519" max="11519" width="3.5703125" style="66" customWidth="1"/>
    <col min="11520" max="11520" width="8.42578125" style="66" customWidth="1"/>
    <col min="11521" max="11521" width="5" style="66" bestFit="1" customWidth="1"/>
    <col min="11522" max="11522" width="45.42578125" style="66" customWidth="1"/>
    <col min="11523" max="11523" width="14.7109375" style="66" customWidth="1"/>
    <col min="11524" max="11524" width="13.140625" style="66" customWidth="1"/>
    <col min="11525" max="11525" width="12" style="66" customWidth="1"/>
    <col min="11526" max="11526" width="14.140625" style="66" customWidth="1"/>
    <col min="11527" max="11527" width="16.5703125" style="66" customWidth="1"/>
    <col min="11528" max="11528" width="15.85546875" style="66" customWidth="1"/>
    <col min="11529" max="11529" width="13.5703125" style="66" customWidth="1"/>
    <col min="11530" max="11530" width="9.42578125" style="66" customWidth="1"/>
    <col min="11531" max="11531" width="10.7109375" style="66" customWidth="1"/>
    <col min="11532" max="11532" width="14.28515625" style="66" customWidth="1"/>
    <col min="11533" max="11533" width="9.85546875" style="66" customWidth="1"/>
    <col min="11534" max="11534" width="10.7109375" style="66" customWidth="1"/>
    <col min="11535" max="11535" width="14.85546875" style="66" customWidth="1"/>
    <col min="11536" max="11536" width="16" style="66" customWidth="1"/>
    <col min="11537" max="11539" width="11.42578125" style="66"/>
    <col min="11540" max="11540" width="13" style="66" customWidth="1"/>
    <col min="11541" max="11773" width="11.42578125" style="66"/>
    <col min="11774" max="11774" width="0" style="66" hidden="1" customWidth="1"/>
    <col min="11775" max="11775" width="3.5703125" style="66" customWidth="1"/>
    <col min="11776" max="11776" width="8.42578125" style="66" customWidth="1"/>
    <col min="11777" max="11777" width="5" style="66" bestFit="1" customWidth="1"/>
    <col min="11778" max="11778" width="45.42578125" style="66" customWidth="1"/>
    <col min="11779" max="11779" width="14.7109375" style="66" customWidth="1"/>
    <col min="11780" max="11780" width="13.140625" style="66" customWidth="1"/>
    <col min="11781" max="11781" width="12" style="66" customWidth="1"/>
    <col min="11782" max="11782" width="14.140625" style="66" customWidth="1"/>
    <col min="11783" max="11783" width="16.5703125" style="66" customWidth="1"/>
    <col min="11784" max="11784" width="15.85546875" style="66" customWidth="1"/>
    <col min="11785" max="11785" width="13.5703125" style="66" customWidth="1"/>
    <col min="11786" max="11786" width="9.42578125" style="66" customWidth="1"/>
    <col min="11787" max="11787" width="10.7109375" style="66" customWidth="1"/>
    <col min="11788" max="11788" width="14.28515625" style="66" customWidth="1"/>
    <col min="11789" max="11789" width="9.85546875" style="66" customWidth="1"/>
    <col min="11790" max="11790" width="10.7109375" style="66" customWidth="1"/>
    <col min="11791" max="11791" width="14.85546875" style="66" customWidth="1"/>
    <col min="11792" max="11792" width="16" style="66" customWidth="1"/>
    <col min="11793" max="11795" width="11.42578125" style="66"/>
    <col min="11796" max="11796" width="13" style="66" customWidth="1"/>
    <col min="11797" max="12029" width="11.42578125" style="66"/>
    <col min="12030" max="12030" width="0" style="66" hidden="1" customWidth="1"/>
    <col min="12031" max="12031" width="3.5703125" style="66" customWidth="1"/>
    <col min="12032" max="12032" width="8.42578125" style="66" customWidth="1"/>
    <col min="12033" max="12033" width="5" style="66" bestFit="1" customWidth="1"/>
    <col min="12034" max="12034" width="45.42578125" style="66" customWidth="1"/>
    <col min="12035" max="12035" width="14.7109375" style="66" customWidth="1"/>
    <col min="12036" max="12036" width="13.140625" style="66" customWidth="1"/>
    <col min="12037" max="12037" width="12" style="66" customWidth="1"/>
    <col min="12038" max="12038" width="14.140625" style="66" customWidth="1"/>
    <col min="12039" max="12039" width="16.5703125" style="66" customWidth="1"/>
    <col min="12040" max="12040" width="15.85546875" style="66" customWidth="1"/>
    <col min="12041" max="12041" width="13.5703125" style="66" customWidth="1"/>
    <col min="12042" max="12042" width="9.42578125" style="66" customWidth="1"/>
    <col min="12043" max="12043" width="10.7109375" style="66" customWidth="1"/>
    <col min="12044" max="12044" width="14.28515625" style="66" customWidth="1"/>
    <col min="12045" max="12045" width="9.85546875" style="66" customWidth="1"/>
    <col min="12046" max="12046" width="10.7109375" style="66" customWidth="1"/>
    <col min="12047" max="12047" width="14.85546875" style="66" customWidth="1"/>
    <col min="12048" max="12048" width="16" style="66" customWidth="1"/>
    <col min="12049" max="12051" width="11.42578125" style="66"/>
    <col min="12052" max="12052" width="13" style="66" customWidth="1"/>
    <col min="12053" max="12285" width="11.42578125" style="66"/>
    <col min="12286" max="12286" width="0" style="66" hidden="1" customWidth="1"/>
    <col min="12287" max="12287" width="3.5703125" style="66" customWidth="1"/>
    <col min="12288" max="12288" width="8.42578125" style="66" customWidth="1"/>
    <col min="12289" max="12289" width="5" style="66" bestFit="1" customWidth="1"/>
    <col min="12290" max="12290" width="45.42578125" style="66" customWidth="1"/>
    <col min="12291" max="12291" width="14.7109375" style="66" customWidth="1"/>
    <col min="12292" max="12292" width="13.140625" style="66" customWidth="1"/>
    <col min="12293" max="12293" width="12" style="66" customWidth="1"/>
    <col min="12294" max="12294" width="14.140625" style="66" customWidth="1"/>
    <col min="12295" max="12295" width="16.5703125" style="66" customWidth="1"/>
    <col min="12296" max="12296" width="15.85546875" style="66" customWidth="1"/>
    <col min="12297" max="12297" width="13.5703125" style="66" customWidth="1"/>
    <col min="12298" max="12298" width="9.42578125" style="66" customWidth="1"/>
    <col min="12299" max="12299" width="10.7109375" style="66" customWidth="1"/>
    <col min="12300" max="12300" width="14.28515625" style="66" customWidth="1"/>
    <col min="12301" max="12301" width="9.85546875" style="66" customWidth="1"/>
    <col min="12302" max="12302" width="10.7109375" style="66" customWidth="1"/>
    <col min="12303" max="12303" width="14.85546875" style="66" customWidth="1"/>
    <col min="12304" max="12304" width="16" style="66" customWidth="1"/>
    <col min="12305" max="12307" width="11.42578125" style="66"/>
    <col min="12308" max="12308" width="13" style="66" customWidth="1"/>
    <col min="12309" max="12541" width="11.42578125" style="66"/>
    <col min="12542" max="12542" width="0" style="66" hidden="1" customWidth="1"/>
    <col min="12543" max="12543" width="3.5703125" style="66" customWidth="1"/>
    <col min="12544" max="12544" width="8.42578125" style="66" customWidth="1"/>
    <col min="12545" max="12545" width="5" style="66" bestFit="1" customWidth="1"/>
    <col min="12546" max="12546" width="45.42578125" style="66" customWidth="1"/>
    <col min="12547" max="12547" width="14.7109375" style="66" customWidth="1"/>
    <col min="12548" max="12548" width="13.140625" style="66" customWidth="1"/>
    <col min="12549" max="12549" width="12" style="66" customWidth="1"/>
    <col min="12550" max="12550" width="14.140625" style="66" customWidth="1"/>
    <col min="12551" max="12551" width="16.5703125" style="66" customWidth="1"/>
    <col min="12552" max="12552" width="15.85546875" style="66" customWidth="1"/>
    <col min="12553" max="12553" width="13.5703125" style="66" customWidth="1"/>
    <col min="12554" max="12554" width="9.42578125" style="66" customWidth="1"/>
    <col min="12555" max="12555" width="10.7109375" style="66" customWidth="1"/>
    <col min="12556" max="12556" width="14.28515625" style="66" customWidth="1"/>
    <col min="12557" max="12557" width="9.85546875" style="66" customWidth="1"/>
    <col min="12558" max="12558" width="10.7109375" style="66" customWidth="1"/>
    <col min="12559" max="12559" width="14.85546875" style="66" customWidth="1"/>
    <col min="12560" max="12560" width="16" style="66" customWidth="1"/>
    <col min="12561" max="12563" width="11.42578125" style="66"/>
    <col min="12564" max="12564" width="13" style="66" customWidth="1"/>
    <col min="12565" max="12797" width="11.42578125" style="66"/>
    <col min="12798" max="12798" width="0" style="66" hidden="1" customWidth="1"/>
    <col min="12799" max="12799" width="3.5703125" style="66" customWidth="1"/>
    <col min="12800" max="12800" width="8.42578125" style="66" customWidth="1"/>
    <col min="12801" max="12801" width="5" style="66" bestFit="1" customWidth="1"/>
    <col min="12802" max="12802" width="45.42578125" style="66" customWidth="1"/>
    <col min="12803" max="12803" width="14.7109375" style="66" customWidth="1"/>
    <col min="12804" max="12804" width="13.140625" style="66" customWidth="1"/>
    <col min="12805" max="12805" width="12" style="66" customWidth="1"/>
    <col min="12806" max="12806" width="14.140625" style="66" customWidth="1"/>
    <col min="12807" max="12807" width="16.5703125" style="66" customWidth="1"/>
    <col min="12808" max="12808" width="15.85546875" style="66" customWidth="1"/>
    <col min="12809" max="12809" width="13.5703125" style="66" customWidth="1"/>
    <col min="12810" max="12810" width="9.42578125" style="66" customWidth="1"/>
    <col min="12811" max="12811" width="10.7109375" style="66" customWidth="1"/>
    <col min="12812" max="12812" width="14.28515625" style="66" customWidth="1"/>
    <col min="12813" max="12813" width="9.85546875" style="66" customWidth="1"/>
    <col min="12814" max="12814" width="10.7109375" style="66" customWidth="1"/>
    <col min="12815" max="12815" width="14.85546875" style="66" customWidth="1"/>
    <col min="12816" max="12816" width="16" style="66" customWidth="1"/>
    <col min="12817" max="12819" width="11.42578125" style="66"/>
    <col min="12820" max="12820" width="13" style="66" customWidth="1"/>
    <col min="12821" max="13053" width="11.42578125" style="66"/>
    <col min="13054" max="13054" width="0" style="66" hidden="1" customWidth="1"/>
    <col min="13055" max="13055" width="3.5703125" style="66" customWidth="1"/>
    <col min="13056" max="13056" width="8.42578125" style="66" customWidth="1"/>
    <col min="13057" max="13057" width="5" style="66" bestFit="1" customWidth="1"/>
    <col min="13058" max="13058" width="45.42578125" style="66" customWidth="1"/>
    <col min="13059" max="13059" width="14.7109375" style="66" customWidth="1"/>
    <col min="13060" max="13060" width="13.140625" style="66" customWidth="1"/>
    <col min="13061" max="13061" width="12" style="66" customWidth="1"/>
    <col min="13062" max="13062" width="14.140625" style="66" customWidth="1"/>
    <col min="13063" max="13063" width="16.5703125" style="66" customWidth="1"/>
    <col min="13064" max="13064" width="15.85546875" style="66" customWidth="1"/>
    <col min="13065" max="13065" width="13.5703125" style="66" customWidth="1"/>
    <col min="13066" max="13066" width="9.42578125" style="66" customWidth="1"/>
    <col min="13067" max="13067" width="10.7109375" style="66" customWidth="1"/>
    <col min="13068" max="13068" width="14.28515625" style="66" customWidth="1"/>
    <col min="13069" max="13069" width="9.85546875" style="66" customWidth="1"/>
    <col min="13070" max="13070" width="10.7109375" style="66" customWidth="1"/>
    <col min="13071" max="13071" width="14.85546875" style="66" customWidth="1"/>
    <col min="13072" max="13072" width="16" style="66" customWidth="1"/>
    <col min="13073" max="13075" width="11.42578125" style="66"/>
    <col min="13076" max="13076" width="13" style="66" customWidth="1"/>
    <col min="13077" max="13309" width="11.42578125" style="66"/>
    <col min="13310" max="13310" width="0" style="66" hidden="1" customWidth="1"/>
    <col min="13311" max="13311" width="3.5703125" style="66" customWidth="1"/>
    <col min="13312" max="13312" width="8.42578125" style="66" customWidth="1"/>
    <col min="13313" max="13313" width="5" style="66" bestFit="1" customWidth="1"/>
    <col min="13314" max="13314" width="45.42578125" style="66" customWidth="1"/>
    <col min="13315" max="13315" width="14.7109375" style="66" customWidth="1"/>
    <col min="13316" max="13316" width="13.140625" style="66" customWidth="1"/>
    <col min="13317" max="13317" width="12" style="66" customWidth="1"/>
    <col min="13318" max="13318" width="14.140625" style="66" customWidth="1"/>
    <col min="13319" max="13319" width="16.5703125" style="66" customWidth="1"/>
    <col min="13320" max="13320" width="15.85546875" style="66" customWidth="1"/>
    <col min="13321" max="13321" width="13.5703125" style="66" customWidth="1"/>
    <col min="13322" max="13322" width="9.42578125" style="66" customWidth="1"/>
    <col min="13323" max="13323" width="10.7109375" style="66" customWidth="1"/>
    <col min="13324" max="13324" width="14.28515625" style="66" customWidth="1"/>
    <col min="13325" max="13325" width="9.85546875" style="66" customWidth="1"/>
    <col min="13326" max="13326" width="10.7109375" style="66" customWidth="1"/>
    <col min="13327" max="13327" width="14.85546875" style="66" customWidth="1"/>
    <col min="13328" max="13328" width="16" style="66" customWidth="1"/>
    <col min="13329" max="13331" width="11.42578125" style="66"/>
    <col min="13332" max="13332" width="13" style="66" customWidth="1"/>
    <col min="13333" max="13565" width="11.42578125" style="66"/>
    <col min="13566" max="13566" width="0" style="66" hidden="1" customWidth="1"/>
    <col min="13567" max="13567" width="3.5703125" style="66" customWidth="1"/>
    <col min="13568" max="13568" width="8.42578125" style="66" customWidth="1"/>
    <col min="13569" max="13569" width="5" style="66" bestFit="1" customWidth="1"/>
    <col min="13570" max="13570" width="45.42578125" style="66" customWidth="1"/>
    <col min="13571" max="13571" width="14.7109375" style="66" customWidth="1"/>
    <col min="13572" max="13572" width="13.140625" style="66" customWidth="1"/>
    <col min="13573" max="13573" width="12" style="66" customWidth="1"/>
    <col min="13574" max="13574" width="14.140625" style="66" customWidth="1"/>
    <col min="13575" max="13575" width="16.5703125" style="66" customWidth="1"/>
    <col min="13576" max="13576" width="15.85546875" style="66" customWidth="1"/>
    <col min="13577" max="13577" width="13.5703125" style="66" customWidth="1"/>
    <col min="13578" max="13578" width="9.42578125" style="66" customWidth="1"/>
    <col min="13579" max="13579" width="10.7109375" style="66" customWidth="1"/>
    <col min="13580" max="13580" width="14.28515625" style="66" customWidth="1"/>
    <col min="13581" max="13581" width="9.85546875" style="66" customWidth="1"/>
    <col min="13582" max="13582" width="10.7109375" style="66" customWidth="1"/>
    <col min="13583" max="13583" width="14.85546875" style="66" customWidth="1"/>
    <col min="13584" max="13584" width="16" style="66" customWidth="1"/>
    <col min="13585" max="13587" width="11.42578125" style="66"/>
    <col min="13588" max="13588" width="13" style="66" customWidth="1"/>
    <col min="13589" max="13821" width="11.42578125" style="66"/>
    <col min="13822" max="13822" width="0" style="66" hidden="1" customWidth="1"/>
    <col min="13823" max="13823" width="3.5703125" style="66" customWidth="1"/>
    <col min="13824" max="13824" width="8.42578125" style="66" customWidth="1"/>
    <col min="13825" max="13825" width="5" style="66" bestFit="1" customWidth="1"/>
    <col min="13826" max="13826" width="45.42578125" style="66" customWidth="1"/>
    <col min="13827" max="13827" width="14.7109375" style="66" customWidth="1"/>
    <col min="13828" max="13828" width="13.140625" style="66" customWidth="1"/>
    <col min="13829" max="13829" width="12" style="66" customWidth="1"/>
    <col min="13830" max="13830" width="14.140625" style="66" customWidth="1"/>
    <col min="13831" max="13831" width="16.5703125" style="66" customWidth="1"/>
    <col min="13832" max="13832" width="15.85546875" style="66" customWidth="1"/>
    <col min="13833" max="13833" width="13.5703125" style="66" customWidth="1"/>
    <col min="13834" max="13834" width="9.42578125" style="66" customWidth="1"/>
    <col min="13835" max="13835" width="10.7109375" style="66" customWidth="1"/>
    <col min="13836" max="13836" width="14.28515625" style="66" customWidth="1"/>
    <col min="13837" max="13837" width="9.85546875" style="66" customWidth="1"/>
    <col min="13838" max="13838" width="10.7109375" style="66" customWidth="1"/>
    <col min="13839" max="13839" width="14.85546875" style="66" customWidth="1"/>
    <col min="13840" max="13840" width="16" style="66" customWidth="1"/>
    <col min="13841" max="13843" width="11.42578125" style="66"/>
    <col min="13844" max="13844" width="13" style="66" customWidth="1"/>
    <col min="13845" max="14077" width="11.42578125" style="66"/>
    <col min="14078" max="14078" width="0" style="66" hidden="1" customWidth="1"/>
    <col min="14079" max="14079" width="3.5703125" style="66" customWidth="1"/>
    <col min="14080" max="14080" width="8.42578125" style="66" customWidth="1"/>
    <col min="14081" max="14081" width="5" style="66" bestFit="1" customWidth="1"/>
    <col min="14082" max="14082" width="45.42578125" style="66" customWidth="1"/>
    <col min="14083" max="14083" width="14.7109375" style="66" customWidth="1"/>
    <col min="14084" max="14084" width="13.140625" style="66" customWidth="1"/>
    <col min="14085" max="14085" width="12" style="66" customWidth="1"/>
    <col min="14086" max="14086" width="14.140625" style="66" customWidth="1"/>
    <col min="14087" max="14087" width="16.5703125" style="66" customWidth="1"/>
    <col min="14088" max="14088" width="15.85546875" style="66" customWidth="1"/>
    <col min="14089" max="14089" width="13.5703125" style="66" customWidth="1"/>
    <col min="14090" max="14090" width="9.42578125" style="66" customWidth="1"/>
    <col min="14091" max="14091" width="10.7109375" style="66" customWidth="1"/>
    <col min="14092" max="14092" width="14.28515625" style="66" customWidth="1"/>
    <col min="14093" max="14093" width="9.85546875" style="66" customWidth="1"/>
    <col min="14094" max="14094" width="10.7109375" style="66" customWidth="1"/>
    <col min="14095" max="14095" width="14.85546875" style="66" customWidth="1"/>
    <col min="14096" max="14096" width="16" style="66" customWidth="1"/>
    <col min="14097" max="14099" width="11.42578125" style="66"/>
    <col min="14100" max="14100" width="13" style="66" customWidth="1"/>
    <col min="14101" max="14333" width="11.42578125" style="66"/>
    <col min="14334" max="14334" width="0" style="66" hidden="1" customWidth="1"/>
    <col min="14335" max="14335" width="3.5703125" style="66" customWidth="1"/>
    <col min="14336" max="14336" width="8.42578125" style="66" customWidth="1"/>
    <col min="14337" max="14337" width="5" style="66" bestFit="1" customWidth="1"/>
    <col min="14338" max="14338" width="45.42578125" style="66" customWidth="1"/>
    <col min="14339" max="14339" width="14.7109375" style="66" customWidth="1"/>
    <col min="14340" max="14340" width="13.140625" style="66" customWidth="1"/>
    <col min="14341" max="14341" width="12" style="66" customWidth="1"/>
    <col min="14342" max="14342" width="14.140625" style="66" customWidth="1"/>
    <col min="14343" max="14343" width="16.5703125" style="66" customWidth="1"/>
    <col min="14344" max="14344" width="15.85546875" style="66" customWidth="1"/>
    <col min="14345" max="14345" width="13.5703125" style="66" customWidth="1"/>
    <col min="14346" max="14346" width="9.42578125" style="66" customWidth="1"/>
    <col min="14347" max="14347" width="10.7109375" style="66" customWidth="1"/>
    <col min="14348" max="14348" width="14.28515625" style="66" customWidth="1"/>
    <col min="14349" max="14349" width="9.85546875" style="66" customWidth="1"/>
    <col min="14350" max="14350" width="10.7109375" style="66" customWidth="1"/>
    <col min="14351" max="14351" width="14.85546875" style="66" customWidth="1"/>
    <col min="14352" max="14352" width="16" style="66" customWidth="1"/>
    <col min="14353" max="14355" width="11.42578125" style="66"/>
    <col min="14356" max="14356" width="13" style="66" customWidth="1"/>
    <col min="14357" max="14589" width="11.42578125" style="66"/>
    <col min="14590" max="14590" width="0" style="66" hidden="1" customWidth="1"/>
    <col min="14591" max="14591" width="3.5703125" style="66" customWidth="1"/>
    <col min="14592" max="14592" width="8.42578125" style="66" customWidth="1"/>
    <col min="14593" max="14593" width="5" style="66" bestFit="1" customWidth="1"/>
    <col min="14594" max="14594" width="45.42578125" style="66" customWidth="1"/>
    <col min="14595" max="14595" width="14.7109375" style="66" customWidth="1"/>
    <col min="14596" max="14596" width="13.140625" style="66" customWidth="1"/>
    <col min="14597" max="14597" width="12" style="66" customWidth="1"/>
    <col min="14598" max="14598" width="14.140625" style="66" customWidth="1"/>
    <col min="14599" max="14599" width="16.5703125" style="66" customWidth="1"/>
    <col min="14600" max="14600" width="15.85546875" style="66" customWidth="1"/>
    <col min="14601" max="14601" width="13.5703125" style="66" customWidth="1"/>
    <col min="14602" max="14602" width="9.42578125" style="66" customWidth="1"/>
    <col min="14603" max="14603" width="10.7109375" style="66" customWidth="1"/>
    <col min="14604" max="14604" width="14.28515625" style="66" customWidth="1"/>
    <col min="14605" max="14605" width="9.85546875" style="66" customWidth="1"/>
    <col min="14606" max="14606" width="10.7109375" style="66" customWidth="1"/>
    <col min="14607" max="14607" width="14.85546875" style="66" customWidth="1"/>
    <col min="14608" max="14608" width="16" style="66" customWidth="1"/>
    <col min="14609" max="14611" width="11.42578125" style="66"/>
    <col min="14612" max="14612" width="13" style="66" customWidth="1"/>
    <col min="14613" max="14845" width="11.42578125" style="66"/>
    <col min="14846" max="14846" width="0" style="66" hidden="1" customWidth="1"/>
    <col min="14847" max="14847" width="3.5703125" style="66" customWidth="1"/>
    <col min="14848" max="14848" width="8.42578125" style="66" customWidth="1"/>
    <col min="14849" max="14849" width="5" style="66" bestFit="1" customWidth="1"/>
    <col min="14850" max="14850" width="45.42578125" style="66" customWidth="1"/>
    <col min="14851" max="14851" width="14.7109375" style="66" customWidth="1"/>
    <col min="14852" max="14852" width="13.140625" style="66" customWidth="1"/>
    <col min="14853" max="14853" width="12" style="66" customWidth="1"/>
    <col min="14854" max="14854" width="14.140625" style="66" customWidth="1"/>
    <col min="14855" max="14855" width="16.5703125" style="66" customWidth="1"/>
    <col min="14856" max="14856" width="15.85546875" style="66" customWidth="1"/>
    <col min="14857" max="14857" width="13.5703125" style="66" customWidth="1"/>
    <col min="14858" max="14858" width="9.42578125" style="66" customWidth="1"/>
    <col min="14859" max="14859" width="10.7109375" style="66" customWidth="1"/>
    <col min="14860" max="14860" width="14.28515625" style="66" customWidth="1"/>
    <col min="14861" max="14861" width="9.85546875" style="66" customWidth="1"/>
    <col min="14862" max="14862" width="10.7109375" style="66" customWidth="1"/>
    <col min="14863" max="14863" width="14.85546875" style="66" customWidth="1"/>
    <col min="14864" max="14864" width="16" style="66" customWidth="1"/>
    <col min="14865" max="14867" width="11.42578125" style="66"/>
    <col min="14868" max="14868" width="13" style="66" customWidth="1"/>
    <col min="14869" max="15101" width="11.42578125" style="66"/>
    <col min="15102" max="15102" width="0" style="66" hidden="1" customWidth="1"/>
    <col min="15103" max="15103" width="3.5703125" style="66" customWidth="1"/>
    <col min="15104" max="15104" width="8.42578125" style="66" customWidth="1"/>
    <col min="15105" max="15105" width="5" style="66" bestFit="1" customWidth="1"/>
    <col min="15106" max="15106" width="45.42578125" style="66" customWidth="1"/>
    <col min="15107" max="15107" width="14.7109375" style="66" customWidth="1"/>
    <col min="15108" max="15108" width="13.140625" style="66" customWidth="1"/>
    <col min="15109" max="15109" width="12" style="66" customWidth="1"/>
    <col min="15110" max="15110" width="14.140625" style="66" customWidth="1"/>
    <col min="15111" max="15111" width="16.5703125" style="66" customWidth="1"/>
    <col min="15112" max="15112" width="15.85546875" style="66" customWidth="1"/>
    <col min="15113" max="15113" width="13.5703125" style="66" customWidth="1"/>
    <col min="15114" max="15114" width="9.42578125" style="66" customWidth="1"/>
    <col min="15115" max="15115" width="10.7109375" style="66" customWidth="1"/>
    <col min="15116" max="15116" width="14.28515625" style="66" customWidth="1"/>
    <col min="15117" max="15117" width="9.85546875" style="66" customWidth="1"/>
    <col min="15118" max="15118" width="10.7109375" style="66" customWidth="1"/>
    <col min="15119" max="15119" width="14.85546875" style="66" customWidth="1"/>
    <col min="15120" max="15120" width="16" style="66" customWidth="1"/>
    <col min="15121" max="15123" width="11.42578125" style="66"/>
    <col min="15124" max="15124" width="13" style="66" customWidth="1"/>
    <col min="15125" max="15357" width="11.42578125" style="66"/>
    <col min="15358" max="15358" width="0" style="66" hidden="1" customWidth="1"/>
    <col min="15359" max="15359" width="3.5703125" style="66" customWidth="1"/>
    <col min="15360" max="15360" width="8.42578125" style="66" customWidth="1"/>
    <col min="15361" max="15361" width="5" style="66" bestFit="1" customWidth="1"/>
    <col min="15362" max="15362" width="45.42578125" style="66" customWidth="1"/>
    <col min="15363" max="15363" width="14.7109375" style="66" customWidth="1"/>
    <col min="15364" max="15364" width="13.140625" style="66" customWidth="1"/>
    <col min="15365" max="15365" width="12" style="66" customWidth="1"/>
    <col min="15366" max="15366" width="14.140625" style="66" customWidth="1"/>
    <col min="15367" max="15367" width="16.5703125" style="66" customWidth="1"/>
    <col min="15368" max="15368" width="15.85546875" style="66" customWidth="1"/>
    <col min="15369" max="15369" width="13.5703125" style="66" customWidth="1"/>
    <col min="15370" max="15370" width="9.42578125" style="66" customWidth="1"/>
    <col min="15371" max="15371" width="10.7109375" style="66" customWidth="1"/>
    <col min="15372" max="15372" width="14.28515625" style="66" customWidth="1"/>
    <col min="15373" max="15373" width="9.85546875" style="66" customWidth="1"/>
    <col min="15374" max="15374" width="10.7109375" style="66" customWidth="1"/>
    <col min="15375" max="15375" width="14.85546875" style="66" customWidth="1"/>
    <col min="15376" max="15376" width="16" style="66" customWidth="1"/>
    <col min="15377" max="15379" width="11.42578125" style="66"/>
    <col min="15380" max="15380" width="13" style="66" customWidth="1"/>
    <col min="15381" max="15613" width="11.42578125" style="66"/>
    <col min="15614" max="15614" width="0" style="66" hidden="1" customWidth="1"/>
    <col min="15615" max="15615" width="3.5703125" style="66" customWidth="1"/>
    <col min="15616" max="15616" width="8.42578125" style="66" customWidth="1"/>
    <col min="15617" max="15617" width="5" style="66" bestFit="1" customWidth="1"/>
    <col min="15618" max="15618" width="45.42578125" style="66" customWidth="1"/>
    <col min="15619" max="15619" width="14.7109375" style="66" customWidth="1"/>
    <col min="15620" max="15620" width="13.140625" style="66" customWidth="1"/>
    <col min="15621" max="15621" width="12" style="66" customWidth="1"/>
    <col min="15622" max="15622" width="14.140625" style="66" customWidth="1"/>
    <col min="15623" max="15623" width="16.5703125" style="66" customWidth="1"/>
    <col min="15624" max="15624" width="15.85546875" style="66" customWidth="1"/>
    <col min="15625" max="15625" width="13.5703125" style="66" customWidth="1"/>
    <col min="15626" max="15626" width="9.42578125" style="66" customWidth="1"/>
    <col min="15627" max="15627" width="10.7109375" style="66" customWidth="1"/>
    <col min="15628" max="15628" width="14.28515625" style="66" customWidth="1"/>
    <col min="15629" max="15629" width="9.85546875" style="66" customWidth="1"/>
    <col min="15630" max="15630" width="10.7109375" style="66" customWidth="1"/>
    <col min="15631" max="15631" width="14.85546875" style="66" customWidth="1"/>
    <col min="15632" max="15632" width="16" style="66" customWidth="1"/>
    <col min="15633" max="15635" width="11.42578125" style="66"/>
    <col min="15636" max="15636" width="13" style="66" customWidth="1"/>
    <col min="15637" max="15869" width="11.42578125" style="66"/>
    <col min="15870" max="15870" width="0" style="66" hidden="1" customWidth="1"/>
    <col min="15871" max="15871" width="3.5703125" style="66" customWidth="1"/>
    <col min="15872" max="15872" width="8.42578125" style="66" customWidth="1"/>
    <col min="15873" max="15873" width="5" style="66" bestFit="1" customWidth="1"/>
    <col min="15874" max="15874" width="45.42578125" style="66" customWidth="1"/>
    <col min="15875" max="15875" width="14.7109375" style="66" customWidth="1"/>
    <col min="15876" max="15876" width="13.140625" style="66" customWidth="1"/>
    <col min="15877" max="15877" width="12" style="66" customWidth="1"/>
    <col min="15878" max="15878" width="14.140625" style="66" customWidth="1"/>
    <col min="15879" max="15879" width="16.5703125" style="66" customWidth="1"/>
    <col min="15880" max="15880" width="15.85546875" style="66" customWidth="1"/>
    <col min="15881" max="15881" width="13.5703125" style="66" customWidth="1"/>
    <col min="15882" max="15882" width="9.42578125" style="66" customWidth="1"/>
    <col min="15883" max="15883" width="10.7109375" style="66" customWidth="1"/>
    <col min="15884" max="15884" width="14.28515625" style="66" customWidth="1"/>
    <col min="15885" max="15885" width="9.85546875" style="66" customWidth="1"/>
    <col min="15886" max="15886" width="10.7109375" style="66" customWidth="1"/>
    <col min="15887" max="15887" width="14.85546875" style="66" customWidth="1"/>
    <col min="15888" max="15888" width="16" style="66" customWidth="1"/>
    <col min="15889" max="15891" width="11.42578125" style="66"/>
    <col min="15892" max="15892" width="13" style="66" customWidth="1"/>
    <col min="15893" max="16125" width="11.42578125" style="66"/>
    <col min="16126" max="16126" width="0" style="66" hidden="1" customWidth="1"/>
    <col min="16127" max="16127" width="3.5703125" style="66" customWidth="1"/>
    <col min="16128" max="16128" width="8.42578125" style="66" customWidth="1"/>
    <col min="16129" max="16129" width="5" style="66" bestFit="1" customWidth="1"/>
    <col min="16130" max="16130" width="45.42578125" style="66" customWidth="1"/>
    <col min="16131" max="16131" width="14.7109375" style="66" customWidth="1"/>
    <col min="16132" max="16132" width="13.140625" style="66" customWidth="1"/>
    <col min="16133" max="16133" width="12" style="66" customWidth="1"/>
    <col min="16134" max="16134" width="14.140625" style="66" customWidth="1"/>
    <col min="16135" max="16135" width="16.5703125" style="66" customWidth="1"/>
    <col min="16136" max="16136" width="15.85546875" style="66" customWidth="1"/>
    <col min="16137" max="16137" width="13.5703125" style="66" customWidth="1"/>
    <col min="16138" max="16138" width="9.42578125" style="66" customWidth="1"/>
    <col min="16139" max="16139" width="10.7109375" style="66" customWidth="1"/>
    <col min="16140" max="16140" width="14.28515625" style="66" customWidth="1"/>
    <col min="16141" max="16141" width="9.85546875" style="66" customWidth="1"/>
    <col min="16142" max="16142" width="10.7109375" style="66" customWidth="1"/>
    <col min="16143" max="16143" width="14.85546875" style="66" customWidth="1"/>
    <col min="16144" max="16144" width="16" style="66" customWidth="1"/>
    <col min="16145" max="16147" width="11.42578125" style="66"/>
    <col min="16148" max="16148" width="13" style="66" customWidth="1"/>
    <col min="16149" max="16384" width="11.42578125" style="66"/>
  </cols>
  <sheetData>
    <row r="1" spans="1:248" s="2" customFormat="1" ht="21" hidden="1" customHeight="1" x14ac:dyDescent="0.25">
      <c r="A1" s="65"/>
      <c r="B1" s="4"/>
      <c r="C1" s="66"/>
      <c r="D1" s="66"/>
      <c r="E1" s="66"/>
      <c r="F1" s="66"/>
      <c r="G1" s="66"/>
      <c r="H1" s="66"/>
      <c r="I1" s="19"/>
      <c r="J1" s="20"/>
      <c r="K1" s="20"/>
      <c r="L1" s="19"/>
    </row>
    <row r="2" spans="1:248" s="2" customFormat="1" ht="15.75" customHeight="1" x14ac:dyDescent="0.25">
      <c r="A2" s="110" t="s">
        <v>0</v>
      </c>
      <c r="B2" s="110"/>
      <c r="C2" s="111" t="s">
        <v>1</v>
      </c>
      <c r="D2" s="111" t="s">
        <v>2</v>
      </c>
      <c r="E2" s="111" t="s">
        <v>3</v>
      </c>
      <c r="F2" s="111" t="s">
        <v>4</v>
      </c>
      <c r="G2" s="111" t="s">
        <v>5</v>
      </c>
      <c r="H2" s="111" t="s">
        <v>6</v>
      </c>
      <c r="I2" s="112" t="s">
        <v>150</v>
      </c>
      <c r="J2" s="112" t="s">
        <v>151</v>
      </c>
      <c r="K2" s="112" t="s">
        <v>152</v>
      </c>
      <c r="L2" s="112" t="s">
        <v>153</v>
      </c>
      <c r="M2" s="112" t="s">
        <v>154</v>
      </c>
      <c r="N2" s="112" t="s">
        <v>155</v>
      </c>
      <c r="O2" s="113" t="s">
        <v>7</v>
      </c>
      <c r="P2" s="111" t="s">
        <v>8</v>
      </c>
    </row>
    <row r="3" spans="1:248" s="68" customFormat="1" ht="15" customHeight="1" x14ac:dyDescent="0.25">
      <c r="A3" s="53"/>
      <c r="B3" s="53" t="s">
        <v>9</v>
      </c>
      <c r="C3" s="59">
        <v>8167140</v>
      </c>
      <c r="D3" s="10">
        <v>-195509</v>
      </c>
      <c r="E3" s="10">
        <v>0</v>
      </c>
      <c r="F3" s="10">
        <v>680595</v>
      </c>
      <c r="G3" s="5">
        <v>7971631</v>
      </c>
      <c r="H3" s="5">
        <v>7971631</v>
      </c>
      <c r="I3" s="11">
        <v>7004189.1299999999</v>
      </c>
      <c r="J3" s="8">
        <f t="shared" ref="J3:J11" si="0">SUM(I3/G3*100)</f>
        <v>87.863940641507369</v>
      </c>
      <c r="K3" s="8">
        <f t="shared" ref="K3:K11" si="1">SUM(I3/H3*100)</f>
        <v>87.863940641507369</v>
      </c>
      <c r="L3" s="10">
        <v>7004189.1299999999</v>
      </c>
      <c r="M3" s="12">
        <f t="shared" ref="M3:M11" si="2">SUM(L3/G3*100)</f>
        <v>87.863940641507369</v>
      </c>
      <c r="N3" s="12">
        <f t="shared" ref="N3:N11" si="3">SUM(L3/H3*100)</f>
        <v>87.863940641507369</v>
      </c>
      <c r="O3" s="6">
        <v>607252.63</v>
      </c>
      <c r="P3" s="10">
        <v>6396936.5</v>
      </c>
    </row>
    <row r="4" spans="1:248" s="68" customFormat="1" ht="15" customHeight="1" x14ac:dyDescent="0.25">
      <c r="A4" s="53"/>
      <c r="B4" s="53" t="s">
        <v>10</v>
      </c>
      <c r="C4" s="59">
        <v>105600</v>
      </c>
      <c r="D4" s="10">
        <v>0</v>
      </c>
      <c r="E4" s="10">
        <v>0</v>
      </c>
      <c r="F4" s="10">
        <v>0</v>
      </c>
      <c r="G4" s="5">
        <v>105600</v>
      </c>
      <c r="H4" s="5">
        <v>96800</v>
      </c>
      <c r="I4" s="11">
        <v>92906.67</v>
      </c>
      <c r="J4" s="8">
        <f t="shared" si="0"/>
        <v>87.979801136363633</v>
      </c>
      <c r="K4" s="8">
        <f t="shared" si="1"/>
        <v>95.977964876033056</v>
      </c>
      <c r="L4" s="10">
        <v>92906.67</v>
      </c>
      <c r="M4" s="12">
        <f t="shared" si="2"/>
        <v>87.979801136363633</v>
      </c>
      <c r="N4" s="12">
        <f t="shared" si="3"/>
        <v>95.977964876033056</v>
      </c>
      <c r="O4" s="6">
        <v>8255.81</v>
      </c>
      <c r="P4" s="10">
        <v>84650.86</v>
      </c>
      <c r="Q4" s="72"/>
      <c r="R4" s="72"/>
      <c r="S4" s="72"/>
      <c r="T4" s="72"/>
      <c r="U4" s="72"/>
      <c r="V4" s="72"/>
      <c r="W4" s="72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67"/>
      <c r="AO4" s="67"/>
      <c r="AP4" s="67"/>
      <c r="AQ4" s="67"/>
      <c r="AR4" s="67"/>
      <c r="AS4" s="67"/>
      <c r="AT4" s="67"/>
      <c r="AU4" s="67"/>
      <c r="AV4" s="67"/>
      <c r="AW4" s="67"/>
      <c r="AX4" s="67"/>
      <c r="AY4" s="67"/>
      <c r="AZ4" s="67"/>
      <c r="BA4" s="67"/>
      <c r="BB4" s="67"/>
      <c r="BC4" s="67"/>
      <c r="BD4" s="67"/>
      <c r="BE4" s="67"/>
      <c r="BF4" s="67"/>
      <c r="BG4" s="67"/>
      <c r="BH4" s="67"/>
      <c r="BI4" s="67"/>
      <c r="BJ4" s="67"/>
      <c r="BK4" s="67"/>
      <c r="BL4" s="67"/>
      <c r="BM4" s="67"/>
      <c r="BN4" s="67"/>
      <c r="BO4" s="67"/>
      <c r="BP4" s="67"/>
      <c r="BQ4" s="67"/>
      <c r="BR4" s="67"/>
      <c r="BS4" s="67"/>
      <c r="BT4" s="67"/>
      <c r="BU4" s="67"/>
      <c r="BV4" s="67"/>
      <c r="BW4" s="67"/>
      <c r="BX4" s="67"/>
      <c r="BY4" s="67"/>
      <c r="BZ4" s="67"/>
      <c r="CA4" s="67"/>
      <c r="CB4" s="67"/>
      <c r="CC4" s="67"/>
      <c r="CD4" s="67"/>
      <c r="CE4" s="67"/>
      <c r="CF4" s="67"/>
      <c r="CG4" s="67"/>
      <c r="CH4" s="67"/>
      <c r="CI4" s="67"/>
      <c r="CJ4" s="67"/>
      <c r="CK4" s="67"/>
      <c r="CL4" s="67"/>
      <c r="CM4" s="67"/>
      <c r="CN4" s="67"/>
      <c r="CO4" s="67"/>
      <c r="CP4" s="67"/>
      <c r="CQ4" s="67"/>
      <c r="CR4" s="67"/>
      <c r="CS4" s="67"/>
      <c r="CT4" s="67"/>
      <c r="CU4" s="67"/>
      <c r="CV4" s="67"/>
      <c r="CW4" s="67"/>
      <c r="CX4" s="67"/>
      <c r="CY4" s="67"/>
      <c r="CZ4" s="67"/>
      <c r="DA4" s="67"/>
      <c r="DB4" s="67"/>
      <c r="DC4" s="67"/>
      <c r="DD4" s="67"/>
      <c r="DE4" s="67"/>
      <c r="DF4" s="67"/>
      <c r="DG4" s="67"/>
      <c r="DH4" s="67"/>
      <c r="DI4" s="67"/>
      <c r="DJ4" s="67"/>
      <c r="DK4" s="67"/>
      <c r="DL4" s="67"/>
      <c r="DM4" s="67"/>
      <c r="DN4" s="67"/>
      <c r="DO4" s="67"/>
      <c r="DP4" s="67"/>
      <c r="DQ4" s="67"/>
      <c r="DR4" s="67"/>
      <c r="DS4" s="67"/>
      <c r="DT4" s="67"/>
      <c r="DU4" s="67"/>
      <c r="DV4" s="67"/>
      <c r="DW4" s="67"/>
      <c r="DX4" s="67"/>
      <c r="DY4" s="67"/>
      <c r="DZ4" s="67"/>
      <c r="EA4" s="67"/>
      <c r="EB4" s="67"/>
      <c r="EC4" s="67"/>
      <c r="ED4" s="67"/>
      <c r="EE4" s="67"/>
      <c r="EF4" s="67"/>
      <c r="EG4" s="67"/>
      <c r="EH4" s="67"/>
      <c r="EI4" s="67"/>
      <c r="EJ4" s="67"/>
      <c r="EK4" s="67"/>
      <c r="EL4" s="67"/>
      <c r="EM4" s="67"/>
      <c r="EN4" s="67"/>
      <c r="EO4" s="67"/>
      <c r="EP4" s="67"/>
      <c r="EQ4" s="67"/>
      <c r="ER4" s="67"/>
      <c r="ES4" s="67"/>
      <c r="ET4" s="67"/>
      <c r="EU4" s="67"/>
      <c r="EV4" s="67"/>
      <c r="EW4" s="67"/>
      <c r="EX4" s="67"/>
      <c r="EY4" s="67"/>
      <c r="EZ4" s="67"/>
      <c r="FA4" s="67"/>
      <c r="FB4" s="67"/>
      <c r="FC4" s="67"/>
      <c r="FD4" s="67"/>
      <c r="FE4" s="67"/>
      <c r="FF4" s="67"/>
      <c r="FG4" s="67"/>
      <c r="FH4" s="67"/>
      <c r="FI4" s="67"/>
      <c r="FJ4" s="67"/>
      <c r="FK4" s="67"/>
      <c r="FL4" s="67"/>
      <c r="FM4" s="67"/>
      <c r="FN4" s="67"/>
      <c r="FO4" s="67"/>
      <c r="FP4" s="67"/>
      <c r="FQ4" s="67"/>
      <c r="FR4" s="67"/>
      <c r="FS4" s="67"/>
      <c r="FT4" s="67"/>
      <c r="FU4" s="67"/>
      <c r="FV4" s="67"/>
      <c r="FW4" s="67"/>
      <c r="FX4" s="67"/>
      <c r="FY4" s="67"/>
      <c r="FZ4" s="67"/>
      <c r="GA4" s="67"/>
      <c r="GB4" s="67"/>
      <c r="GC4" s="67"/>
      <c r="GD4" s="67"/>
      <c r="GE4" s="67"/>
      <c r="GF4" s="67"/>
      <c r="GG4" s="67"/>
      <c r="GH4" s="67"/>
      <c r="GI4" s="67"/>
      <c r="GJ4" s="67"/>
      <c r="GK4" s="67"/>
      <c r="GL4" s="67"/>
      <c r="GM4" s="67"/>
      <c r="GN4" s="67"/>
      <c r="GO4" s="67"/>
      <c r="GP4" s="67"/>
      <c r="GQ4" s="67"/>
      <c r="GR4" s="67"/>
      <c r="GS4" s="67"/>
      <c r="GT4" s="67"/>
      <c r="GU4" s="67"/>
      <c r="GV4" s="67"/>
      <c r="GW4" s="67"/>
      <c r="GX4" s="67"/>
      <c r="GY4" s="67"/>
      <c r="GZ4" s="67"/>
      <c r="HA4" s="67"/>
      <c r="HB4" s="67"/>
      <c r="HC4" s="67"/>
      <c r="HD4" s="67"/>
      <c r="HE4" s="67"/>
      <c r="HF4" s="67"/>
      <c r="HG4" s="67"/>
      <c r="HH4" s="67"/>
      <c r="HI4" s="67"/>
      <c r="HJ4" s="67"/>
      <c r="HK4" s="67"/>
      <c r="HL4" s="67"/>
      <c r="HM4" s="67"/>
      <c r="HN4" s="67"/>
      <c r="HO4" s="67"/>
      <c r="HP4" s="67"/>
      <c r="HQ4" s="67"/>
      <c r="HR4" s="67"/>
      <c r="HS4" s="67"/>
      <c r="HT4" s="67"/>
      <c r="HU4" s="67"/>
      <c r="HV4" s="67"/>
      <c r="HW4" s="67"/>
      <c r="HX4" s="67"/>
      <c r="HY4" s="67"/>
      <c r="HZ4" s="67"/>
      <c r="IA4" s="67"/>
      <c r="IB4" s="67"/>
      <c r="IC4" s="67"/>
      <c r="ID4" s="67"/>
      <c r="IE4" s="67"/>
      <c r="IF4" s="67"/>
      <c r="IG4" s="67"/>
      <c r="IH4" s="67"/>
      <c r="II4" s="67"/>
      <c r="IJ4" s="67"/>
      <c r="IK4" s="67"/>
      <c r="IL4" s="67"/>
      <c r="IM4" s="67"/>
      <c r="IN4" s="67"/>
    </row>
    <row r="5" spans="1:248" s="68" customFormat="1" ht="15" customHeight="1" x14ac:dyDescent="0.25">
      <c r="A5" s="53"/>
      <c r="B5" s="53" t="s">
        <v>142</v>
      </c>
      <c r="C5" s="59">
        <v>20000</v>
      </c>
      <c r="D5" s="10">
        <v>0</v>
      </c>
      <c r="E5" s="10">
        <v>0</v>
      </c>
      <c r="F5" s="9">
        <v>0</v>
      </c>
      <c r="G5" s="6">
        <v>20000</v>
      </c>
      <c r="H5" s="6">
        <v>20000</v>
      </c>
      <c r="I5" s="11">
        <v>12600</v>
      </c>
      <c r="J5" s="12">
        <f t="shared" si="0"/>
        <v>63</v>
      </c>
      <c r="K5" s="12">
        <f t="shared" si="1"/>
        <v>63</v>
      </c>
      <c r="L5" s="10">
        <v>12600</v>
      </c>
      <c r="M5" s="12">
        <f t="shared" si="2"/>
        <v>63</v>
      </c>
      <c r="N5" s="12">
        <f t="shared" si="3"/>
        <v>63</v>
      </c>
      <c r="O5" s="10">
        <v>0</v>
      </c>
      <c r="P5" s="10">
        <v>12600</v>
      </c>
      <c r="Q5" s="76"/>
      <c r="R5" s="76"/>
      <c r="S5" s="76"/>
      <c r="T5" s="76"/>
      <c r="U5" s="76"/>
      <c r="V5" s="76"/>
      <c r="W5" s="76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67"/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7"/>
      <c r="CY5" s="67"/>
      <c r="CZ5" s="67"/>
      <c r="DA5" s="67"/>
      <c r="DB5" s="67"/>
      <c r="DC5" s="67"/>
      <c r="DD5" s="67"/>
      <c r="DE5" s="67"/>
      <c r="DF5" s="67"/>
      <c r="DG5" s="67"/>
      <c r="DH5" s="67"/>
      <c r="DI5" s="67"/>
      <c r="DJ5" s="67"/>
      <c r="DK5" s="67"/>
      <c r="DL5" s="67"/>
      <c r="DM5" s="67"/>
      <c r="DN5" s="67"/>
      <c r="DO5" s="67"/>
      <c r="DP5" s="67"/>
      <c r="DQ5" s="67"/>
      <c r="DR5" s="67"/>
      <c r="DS5" s="67"/>
      <c r="DT5" s="67"/>
      <c r="DU5" s="67"/>
      <c r="DV5" s="67"/>
      <c r="DW5" s="67"/>
      <c r="DX5" s="67"/>
      <c r="DY5" s="67"/>
      <c r="DZ5" s="67"/>
      <c r="EA5" s="67"/>
      <c r="EB5" s="67"/>
      <c r="EC5" s="67"/>
      <c r="ED5" s="67"/>
      <c r="EE5" s="67"/>
      <c r="EF5" s="67"/>
      <c r="EG5" s="67"/>
      <c r="EH5" s="67"/>
      <c r="EI5" s="67"/>
      <c r="EJ5" s="67"/>
      <c r="EK5" s="67"/>
      <c r="EL5" s="67"/>
      <c r="EM5" s="67"/>
      <c r="EN5" s="67"/>
      <c r="EO5" s="67"/>
      <c r="EP5" s="67"/>
      <c r="EQ5" s="67"/>
      <c r="ER5" s="67"/>
      <c r="ES5" s="67"/>
      <c r="ET5" s="67"/>
      <c r="EU5" s="67"/>
      <c r="EV5" s="67"/>
      <c r="EW5" s="67"/>
      <c r="EX5" s="67"/>
      <c r="EY5" s="67"/>
      <c r="EZ5" s="67"/>
      <c r="FA5" s="67"/>
      <c r="FB5" s="67"/>
      <c r="FC5" s="67"/>
      <c r="FD5" s="67"/>
      <c r="FE5" s="67"/>
      <c r="FF5" s="67"/>
      <c r="FG5" s="67"/>
      <c r="FH5" s="67"/>
      <c r="FI5" s="67"/>
      <c r="FJ5" s="67"/>
      <c r="FK5" s="67"/>
      <c r="FL5" s="67"/>
      <c r="FM5" s="67"/>
      <c r="FN5" s="67"/>
      <c r="FO5" s="67"/>
      <c r="FP5" s="67"/>
      <c r="FQ5" s="67"/>
      <c r="FR5" s="67"/>
      <c r="FS5" s="67"/>
      <c r="FT5" s="67"/>
      <c r="FU5" s="67"/>
      <c r="FV5" s="67"/>
      <c r="FW5" s="67"/>
      <c r="FX5" s="67"/>
      <c r="FY5" s="67"/>
      <c r="FZ5" s="67"/>
      <c r="GA5" s="67"/>
      <c r="GB5" s="67"/>
      <c r="GC5" s="67"/>
      <c r="GD5" s="67"/>
      <c r="GE5" s="67"/>
      <c r="GF5" s="67"/>
      <c r="GG5" s="67"/>
      <c r="GH5" s="67"/>
      <c r="GI5" s="67"/>
      <c r="GJ5" s="67"/>
      <c r="GK5" s="67"/>
      <c r="GL5" s="67"/>
      <c r="GM5" s="67"/>
      <c r="GN5" s="67"/>
      <c r="GO5" s="67"/>
      <c r="GP5" s="67"/>
      <c r="GQ5" s="67"/>
      <c r="GR5" s="67"/>
      <c r="GS5" s="67"/>
      <c r="GT5" s="67"/>
      <c r="GU5" s="67"/>
      <c r="GV5" s="67"/>
      <c r="GW5" s="67"/>
      <c r="GX5" s="67"/>
      <c r="GY5" s="67"/>
      <c r="GZ5" s="67"/>
      <c r="HA5" s="67"/>
      <c r="HB5" s="67"/>
      <c r="HC5" s="67"/>
      <c r="HD5" s="67"/>
      <c r="HE5" s="67"/>
      <c r="HF5" s="67"/>
      <c r="HG5" s="67"/>
      <c r="HH5" s="67"/>
      <c r="HI5" s="67"/>
      <c r="HJ5" s="67"/>
      <c r="HK5" s="67"/>
      <c r="HL5" s="67"/>
      <c r="HM5" s="67"/>
      <c r="HN5" s="67"/>
      <c r="HO5" s="67"/>
      <c r="HP5" s="67"/>
      <c r="HQ5" s="67"/>
      <c r="HR5" s="67"/>
      <c r="HS5" s="67"/>
      <c r="HT5" s="67"/>
      <c r="HU5" s="67"/>
      <c r="HV5" s="67"/>
      <c r="HW5" s="67"/>
      <c r="HX5" s="67"/>
      <c r="HY5" s="67"/>
      <c r="HZ5" s="67"/>
      <c r="IA5" s="67"/>
      <c r="IB5" s="67"/>
      <c r="IC5" s="67"/>
      <c r="ID5" s="67"/>
      <c r="IE5" s="67"/>
      <c r="IF5" s="67"/>
      <c r="IG5" s="67"/>
      <c r="IH5" s="67"/>
      <c r="II5" s="67"/>
      <c r="IJ5" s="67"/>
      <c r="IK5" s="67"/>
      <c r="IL5" s="67"/>
      <c r="IM5" s="67"/>
      <c r="IN5" s="67"/>
    </row>
    <row r="6" spans="1:248" s="67" customFormat="1" ht="15" customHeight="1" x14ac:dyDescent="0.25">
      <c r="A6" s="53"/>
      <c r="B6" s="53" t="s">
        <v>143</v>
      </c>
      <c r="C6" s="59">
        <v>138000</v>
      </c>
      <c r="D6" s="10">
        <v>0</v>
      </c>
      <c r="E6" s="10">
        <v>0</v>
      </c>
      <c r="F6" s="10">
        <v>0</v>
      </c>
      <c r="G6" s="6">
        <v>138000</v>
      </c>
      <c r="H6" s="6">
        <v>126500</v>
      </c>
      <c r="I6" s="11">
        <v>124364.8</v>
      </c>
      <c r="J6" s="12">
        <f t="shared" si="0"/>
        <v>90.119420289855086</v>
      </c>
      <c r="K6" s="12">
        <f t="shared" si="1"/>
        <v>98.312094861660086</v>
      </c>
      <c r="L6" s="10">
        <v>124364.8</v>
      </c>
      <c r="M6" s="12">
        <f t="shared" si="2"/>
        <v>90.119420289855086</v>
      </c>
      <c r="N6" s="12">
        <f t="shared" si="3"/>
        <v>98.312094861660086</v>
      </c>
      <c r="O6" s="10">
        <v>11762.93</v>
      </c>
      <c r="P6" s="10">
        <v>112601.87</v>
      </c>
      <c r="Q6" s="72"/>
      <c r="R6" s="72"/>
      <c r="S6" s="72"/>
      <c r="T6" s="72"/>
      <c r="U6" s="72"/>
      <c r="V6" s="72"/>
      <c r="W6" s="72"/>
    </row>
    <row r="7" spans="1:248" s="67" customFormat="1" ht="15" customHeight="1" x14ac:dyDescent="0.25">
      <c r="A7" s="53"/>
      <c r="B7" s="53" t="s">
        <v>104</v>
      </c>
      <c r="C7" s="59">
        <v>408100</v>
      </c>
      <c r="D7" s="10">
        <v>0</v>
      </c>
      <c r="E7" s="10">
        <v>0</v>
      </c>
      <c r="F7" s="10">
        <v>0</v>
      </c>
      <c r="G7" s="6">
        <v>408100</v>
      </c>
      <c r="H7" s="6">
        <v>272064</v>
      </c>
      <c r="I7" s="11">
        <v>250381.56</v>
      </c>
      <c r="J7" s="12">
        <f t="shared" si="0"/>
        <v>61.352991913746635</v>
      </c>
      <c r="K7" s="12">
        <f t="shared" si="1"/>
        <v>92.030389908256879</v>
      </c>
      <c r="L7" s="10">
        <v>250381.56</v>
      </c>
      <c r="M7" s="12">
        <f t="shared" si="2"/>
        <v>61.352991913746635</v>
      </c>
      <c r="N7" s="12">
        <f t="shared" si="3"/>
        <v>92.030389908256879</v>
      </c>
      <c r="O7" s="10">
        <v>1422.62</v>
      </c>
      <c r="P7" s="10">
        <v>248958.94</v>
      </c>
      <c r="Q7" s="72"/>
      <c r="R7" s="72"/>
      <c r="S7" s="72"/>
      <c r="T7" s="72"/>
      <c r="U7" s="72"/>
      <c r="V7" s="72"/>
      <c r="W7" s="72"/>
    </row>
    <row r="8" spans="1:248" s="67" customFormat="1" ht="15" customHeight="1" x14ac:dyDescent="0.25">
      <c r="A8" s="53"/>
      <c r="B8" s="53" t="s">
        <v>12</v>
      </c>
      <c r="C8" s="59">
        <v>1074192</v>
      </c>
      <c r="D8" s="10">
        <v>-993</v>
      </c>
      <c r="E8" s="10">
        <v>0</v>
      </c>
      <c r="F8" s="10">
        <v>89538</v>
      </c>
      <c r="G8" s="5">
        <v>1073199</v>
      </c>
      <c r="H8" s="6">
        <v>1073199</v>
      </c>
      <c r="I8" s="7">
        <v>909703.63</v>
      </c>
      <c r="J8" s="8">
        <f t="shared" si="0"/>
        <v>84.765605446892891</v>
      </c>
      <c r="K8" s="8">
        <f t="shared" si="1"/>
        <v>84.765605446892891</v>
      </c>
      <c r="L8" s="10">
        <v>909703.63</v>
      </c>
      <c r="M8" s="8">
        <f t="shared" si="2"/>
        <v>84.765605446892891</v>
      </c>
      <c r="N8" s="8">
        <f t="shared" si="3"/>
        <v>84.765605446892891</v>
      </c>
      <c r="O8" s="10">
        <v>332.57</v>
      </c>
      <c r="P8" s="10">
        <v>909371.06</v>
      </c>
      <c r="Q8" s="72"/>
      <c r="R8" s="72"/>
      <c r="S8" s="72"/>
      <c r="T8" s="72"/>
      <c r="U8" s="72"/>
      <c r="V8" s="72"/>
      <c r="W8" s="72"/>
    </row>
    <row r="9" spans="1:248" s="67" customFormat="1" ht="15" customHeight="1" x14ac:dyDescent="0.25">
      <c r="A9" s="53"/>
      <c r="B9" s="53" t="s">
        <v>13</v>
      </c>
      <c r="C9" s="59">
        <v>124094</v>
      </c>
      <c r="D9" s="10">
        <v>0</v>
      </c>
      <c r="E9" s="10">
        <v>0</v>
      </c>
      <c r="F9" s="10">
        <v>10376</v>
      </c>
      <c r="G9" s="5">
        <v>124094</v>
      </c>
      <c r="H9" s="6">
        <v>124094</v>
      </c>
      <c r="I9" s="7">
        <v>106092.95</v>
      </c>
      <c r="J9" s="8">
        <f t="shared" si="0"/>
        <v>85.494020661756409</v>
      </c>
      <c r="K9" s="8">
        <f t="shared" si="1"/>
        <v>85.494020661756409</v>
      </c>
      <c r="L9" s="7">
        <v>106092.95</v>
      </c>
      <c r="M9" s="8">
        <f t="shared" si="2"/>
        <v>85.494020661756409</v>
      </c>
      <c r="N9" s="8">
        <f t="shared" si="3"/>
        <v>85.494020661756409</v>
      </c>
      <c r="O9" s="7">
        <v>0</v>
      </c>
      <c r="P9" s="70">
        <v>106092.95</v>
      </c>
      <c r="Q9" s="72"/>
      <c r="R9" s="72"/>
      <c r="S9" s="72"/>
      <c r="T9" s="72"/>
      <c r="U9" s="72"/>
      <c r="V9" s="72"/>
      <c r="W9" s="72"/>
    </row>
    <row r="10" spans="1:248" s="67" customFormat="1" ht="15" customHeight="1" x14ac:dyDescent="0.25">
      <c r="A10" s="53"/>
      <c r="B10" s="53" t="s">
        <v>14</v>
      </c>
      <c r="C10" s="59">
        <v>124094</v>
      </c>
      <c r="D10" s="10">
        <v>0</v>
      </c>
      <c r="E10" s="10">
        <v>0</v>
      </c>
      <c r="F10" s="10">
        <v>10376</v>
      </c>
      <c r="G10" s="5">
        <v>124094</v>
      </c>
      <c r="H10" s="6">
        <v>124094</v>
      </c>
      <c r="I10" s="7">
        <v>85663.09</v>
      </c>
      <c r="J10" s="8">
        <f t="shared" si="0"/>
        <v>69.030807291246958</v>
      </c>
      <c r="K10" s="8">
        <f t="shared" si="1"/>
        <v>69.030807291246958</v>
      </c>
      <c r="L10" s="7">
        <v>85663.09</v>
      </c>
      <c r="M10" s="8">
        <f t="shared" si="2"/>
        <v>69.030807291246958</v>
      </c>
      <c r="N10" s="8">
        <f t="shared" si="3"/>
        <v>69.030807291246958</v>
      </c>
      <c r="O10" s="7">
        <v>17.45</v>
      </c>
      <c r="P10" s="70">
        <v>85645.64</v>
      </c>
      <c r="Q10" s="72"/>
      <c r="R10" s="72"/>
      <c r="S10" s="72"/>
      <c r="T10" s="72"/>
      <c r="U10" s="72"/>
      <c r="V10" s="72"/>
      <c r="W10" s="72"/>
    </row>
    <row r="11" spans="1:248" s="67" customFormat="1" ht="15" customHeight="1" x14ac:dyDescent="0.25">
      <c r="A11" s="53"/>
      <c r="B11" s="53" t="s">
        <v>15</v>
      </c>
      <c r="C11" s="59">
        <v>24821</v>
      </c>
      <c r="D11" s="10">
        <v>0</v>
      </c>
      <c r="E11" s="10">
        <v>0</v>
      </c>
      <c r="F11" s="10">
        <v>2095</v>
      </c>
      <c r="G11" s="5">
        <v>24821</v>
      </c>
      <c r="H11" s="6">
        <v>24821</v>
      </c>
      <c r="I11" s="7">
        <v>19370.29</v>
      </c>
      <c r="J11" s="8">
        <f t="shared" si="0"/>
        <v>78.039925869223651</v>
      </c>
      <c r="K11" s="8">
        <f t="shared" si="1"/>
        <v>78.039925869223651</v>
      </c>
      <c r="L11" s="7">
        <v>19370.29</v>
      </c>
      <c r="M11" s="8">
        <f t="shared" si="2"/>
        <v>78.039925869223651</v>
      </c>
      <c r="N11" s="8">
        <f t="shared" si="3"/>
        <v>78.039925869223651</v>
      </c>
      <c r="O11" s="7">
        <v>0</v>
      </c>
      <c r="P11" s="70">
        <v>19370.29</v>
      </c>
      <c r="Q11" s="72"/>
      <c r="R11" s="72"/>
      <c r="S11" s="72"/>
      <c r="T11" s="72"/>
      <c r="U11" s="72"/>
      <c r="V11" s="72"/>
      <c r="W11" s="72"/>
    </row>
    <row r="12" spans="1:248" s="68" customFormat="1" ht="15" customHeight="1" x14ac:dyDescent="0.25">
      <c r="A12" s="53"/>
      <c r="B12" s="53" t="s">
        <v>112</v>
      </c>
      <c r="C12" s="55">
        <v>0</v>
      </c>
      <c r="D12" s="9">
        <v>257932</v>
      </c>
      <c r="E12" s="10">
        <v>0</v>
      </c>
      <c r="F12" s="10">
        <v>0</v>
      </c>
      <c r="G12" s="5">
        <v>257932</v>
      </c>
      <c r="H12" s="5">
        <v>257932</v>
      </c>
      <c r="I12" s="11">
        <v>257931.35</v>
      </c>
      <c r="J12" s="12">
        <f t="shared" ref="J12:J16" si="4">SUM(I12/G12*100)</f>
        <v>99.99974799559574</v>
      </c>
      <c r="K12" s="12">
        <f t="shared" ref="K12:K16" si="5">SUM(I12/H12*100)</f>
        <v>99.99974799559574</v>
      </c>
      <c r="L12" s="51">
        <v>257931.35</v>
      </c>
      <c r="M12" s="12">
        <f t="shared" ref="M12:M16" si="6">SUM(L12/G12*100)</f>
        <v>99.99974799559574</v>
      </c>
      <c r="N12" s="71">
        <f t="shared" ref="N12:N16" si="7">SUM(L12/H12*100)</f>
        <v>99.99974799559574</v>
      </c>
      <c r="O12" s="70">
        <v>201166.91</v>
      </c>
      <c r="P12" s="70">
        <v>56764.44</v>
      </c>
      <c r="Q12" s="72"/>
      <c r="R12" s="72"/>
      <c r="S12" s="72"/>
      <c r="T12" s="72"/>
      <c r="U12" s="72"/>
      <c r="V12" s="72"/>
      <c r="W12" s="72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  <c r="DM12" s="67"/>
      <c r="DN12" s="67"/>
      <c r="DO12" s="67"/>
      <c r="DP12" s="67"/>
      <c r="DQ12" s="67"/>
      <c r="DR12" s="67"/>
      <c r="DS12" s="67"/>
      <c r="DT12" s="67"/>
      <c r="DU12" s="67"/>
      <c r="DV12" s="67"/>
      <c r="DW12" s="67"/>
      <c r="DX12" s="67"/>
      <c r="DY12" s="67"/>
      <c r="DZ12" s="67"/>
      <c r="EA12" s="67"/>
      <c r="EB12" s="67"/>
      <c r="EC12" s="67"/>
      <c r="ED12" s="67"/>
      <c r="EE12" s="67"/>
      <c r="EF12" s="67"/>
      <c r="EG12" s="67"/>
      <c r="EH12" s="67"/>
      <c r="EI12" s="67"/>
      <c r="EJ12" s="67"/>
      <c r="EK12" s="67"/>
      <c r="EL12" s="67"/>
      <c r="EM12" s="67"/>
      <c r="EN12" s="67"/>
      <c r="EO12" s="67"/>
      <c r="EP12" s="67"/>
      <c r="EQ12" s="67"/>
      <c r="ER12" s="67"/>
      <c r="ES12" s="67"/>
      <c r="ET12" s="67"/>
      <c r="EU12" s="67"/>
      <c r="EV12" s="67"/>
      <c r="EW12" s="67"/>
      <c r="EX12" s="67"/>
      <c r="EY12" s="67"/>
      <c r="EZ12" s="67"/>
      <c r="FA12" s="67"/>
      <c r="FB12" s="67"/>
      <c r="FC12" s="67"/>
      <c r="FD12" s="67"/>
      <c r="FE12" s="67"/>
      <c r="FF12" s="67"/>
      <c r="FG12" s="67"/>
      <c r="FH12" s="67"/>
      <c r="FI12" s="67"/>
      <c r="FJ12" s="67"/>
      <c r="FK12" s="67"/>
      <c r="FL12" s="67"/>
      <c r="FM12" s="67"/>
      <c r="FN12" s="67"/>
      <c r="FO12" s="67"/>
      <c r="FP12" s="67"/>
      <c r="FQ12" s="67"/>
      <c r="FR12" s="67"/>
      <c r="FS12" s="67"/>
      <c r="FT12" s="67"/>
      <c r="FU12" s="67"/>
      <c r="FV12" s="67"/>
      <c r="FW12" s="67"/>
      <c r="FX12" s="67"/>
      <c r="FY12" s="67"/>
      <c r="FZ12" s="67"/>
      <c r="GA12" s="67"/>
      <c r="GB12" s="67"/>
      <c r="GC12" s="67"/>
      <c r="GD12" s="67"/>
      <c r="GE12" s="67"/>
      <c r="GF12" s="67"/>
      <c r="GG12" s="67"/>
      <c r="GH12" s="67"/>
      <c r="GI12" s="67"/>
      <c r="GJ12" s="67"/>
      <c r="GK12" s="67"/>
      <c r="GL12" s="67"/>
      <c r="GM12" s="67"/>
      <c r="GN12" s="67"/>
      <c r="GO12" s="67"/>
      <c r="GP12" s="67"/>
      <c r="GQ12" s="67"/>
      <c r="GR12" s="67"/>
      <c r="GS12" s="67"/>
      <c r="GT12" s="67"/>
      <c r="GU12" s="67"/>
      <c r="GV12" s="67"/>
      <c r="GW12" s="67"/>
      <c r="GX12" s="67"/>
      <c r="GY12" s="67"/>
      <c r="GZ12" s="67"/>
      <c r="HA12" s="67"/>
      <c r="HB12" s="67"/>
      <c r="HC12" s="67"/>
      <c r="HD12" s="67"/>
      <c r="HE12" s="67"/>
      <c r="HF12" s="67"/>
      <c r="HG12" s="67"/>
      <c r="HH12" s="67"/>
      <c r="HI12" s="67"/>
      <c r="HJ12" s="67"/>
      <c r="HK12" s="67"/>
      <c r="HL12" s="67"/>
      <c r="HM12" s="67"/>
      <c r="HN12" s="67"/>
      <c r="HO12" s="67"/>
      <c r="HP12" s="67"/>
      <c r="HQ12" s="67"/>
      <c r="HR12" s="67"/>
      <c r="HS12" s="67"/>
      <c r="HT12" s="67"/>
      <c r="HU12" s="67"/>
      <c r="HV12" s="67"/>
      <c r="HW12" s="67"/>
      <c r="HX12" s="67"/>
      <c r="HY12" s="67"/>
      <c r="HZ12" s="67"/>
      <c r="IA12" s="67"/>
      <c r="IB12" s="67"/>
      <c r="IC12" s="67"/>
      <c r="ID12" s="67"/>
      <c r="IE12" s="67"/>
      <c r="IF12" s="67"/>
      <c r="IG12" s="67"/>
      <c r="IH12" s="67"/>
      <c r="II12" s="67"/>
      <c r="IJ12" s="67"/>
      <c r="IK12" s="67"/>
      <c r="IL12" s="67"/>
      <c r="IM12" s="67"/>
      <c r="IN12" s="67"/>
    </row>
    <row r="13" spans="1:248" s="68" customFormat="1" ht="15" customHeight="1" x14ac:dyDescent="0.25">
      <c r="A13" s="53"/>
      <c r="B13" s="53" t="s">
        <v>11</v>
      </c>
      <c r="C13" s="55">
        <v>0</v>
      </c>
      <c r="D13" s="9">
        <v>300</v>
      </c>
      <c r="E13" s="10">
        <v>0</v>
      </c>
      <c r="F13" s="10">
        <v>0</v>
      </c>
      <c r="G13" s="5">
        <v>300</v>
      </c>
      <c r="H13" s="5">
        <v>300</v>
      </c>
      <c r="I13" s="11">
        <v>300</v>
      </c>
      <c r="J13" s="12">
        <f t="shared" si="4"/>
        <v>100</v>
      </c>
      <c r="K13" s="12">
        <f t="shared" si="5"/>
        <v>100</v>
      </c>
      <c r="L13" s="51">
        <v>300</v>
      </c>
      <c r="M13" s="12">
        <f t="shared" si="6"/>
        <v>100</v>
      </c>
      <c r="N13" s="71">
        <f t="shared" si="7"/>
        <v>100</v>
      </c>
      <c r="O13" s="70">
        <v>300</v>
      </c>
      <c r="P13" s="70">
        <v>0</v>
      </c>
      <c r="Q13" s="72"/>
      <c r="R13" s="72"/>
      <c r="S13" s="72"/>
      <c r="T13" s="72"/>
      <c r="U13" s="72"/>
      <c r="V13" s="72"/>
      <c r="W13" s="72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K13" s="67"/>
      <c r="CL13" s="67"/>
      <c r="CM13" s="67"/>
      <c r="CN13" s="67"/>
      <c r="CO13" s="67"/>
      <c r="CP13" s="67"/>
      <c r="CQ13" s="67"/>
      <c r="CR13" s="67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  <c r="DO13" s="67"/>
      <c r="DP13" s="67"/>
      <c r="DQ13" s="67"/>
      <c r="DR13" s="67"/>
      <c r="DS13" s="67"/>
      <c r="DT13" s="67"/>
      <c r="DU13" s="67"/>
      <c r="DV13" s="67"/>
      <c r="DW13" s="67"/>
      <c r="DX13" s="67"/>
      <c r="DY13" s="67"/>
      <c r="DZ13" s="67"/>
      <c r="EA13" s="67"/>
      <c r="EB13" s="67"/>
      <c r="EC13" s="67"/>
      <c r="ED13" s="67"/>
      <c r="EE13" s="67"/>
      <c r="EF13" s="67"/>
      <c r="EG13" s="67"/>
      <c r="EH13" s="67"/>
      <c r="EI13" s="67"/>
      <c r="EJ13" s="67"/>
      <c r="EK13" s="67"/>
      <c r="EL13" s="67"/>
      <c r="EM13" s="67"/>
      <c r="EN13" s="67"/>
      <c r="EO13" s="67"/>
      <c r="EP13" s="67"/>
      <c r="EQ13" s="67"/>
      <c r="ER13" s="67"/>
      <c r="ES13" s="67"/>
      <c r="ET13" s="67"/>
      <c r="EU13" s="67"/>
      <c r="EV13" s="67"/>
      <c r="EW13" s="67"/>
      <c r="EX13" s="67"/>
      <c r="EY13" s="67"/>
      <c r="EZ13" s="67"/>
      <c r="FA13" s="67"/>
      <c r="FB13" s="67"/>
      <c r="FC13" s="67"/>
      <c r="FD13" s="67"/>
      <c r="FE13" s="67"/>
      <c r="FF13" s="67"/>
      <c r="FG13" s="67"/>
      <c r="FH13" s="67"/>
      <c r="FI13" s="67"/>
      <c r="FJ13" s="67"/>
      <c r="FK13" s="67"/>
      <c r="FL13" s="67"/>
      <c r="FM13" s="67"/>
      <c r="FN13" s="67"/>
      <c r="FO13" s="67"/>
      <c r="FP13" s="67"/>
      <c r="FQ13" s="67"/>
      <c r="FR13" s="67"/>
      <c r="FS13" s="67"/>
      <c r="FT13" s="67"/>
      <c r="FU13" s="67"/>
      <c r="FV13" s="67"/>
      <c r="FW13" s="67"/>
      <c r="FX13" s="67"/>
      <c r="FY13" s="67"/>
      <c r="FZ13" s="67"/>
      <c r="GA13" s="67"/>
      <c r="GB13" s="67"/>
      <c r="GC13" s="67"/>
      <c r="GD13" s="67"/>
      <c r="GE13" s="67"/>
      <c r="GF13" s="67"/>
      <c r="GG13" s="67"/>
      <c r="GH13" s="67"/>
      <c r="GI13" s="67"/>
      <c r="GJ13" s="67"/>
      <c r="GK13" s="67"/>
      <c r="GL13" s="67"/>
      <c r="GM13" s="67"/>
      <c r="GN13" s="67"/>
      <c r="GO13" s="67"/>
      <c r="GP13" s="67"/>
      <c r="GQ13" s="67"/>
      <c r="GR13" s="67"/>
      <c r="GS13" s="67"/>
      <c r="GT13" s="67"/>
      <c r="GU13" s="67"/>
      <c r="GV13" s="67"/>
      <c r="GW13" s="67"/>
      <c r="GX13" s="67"/>
      <c r="GY13" s="67"/>
      <c r="GZ13" s="67"/>
      <c r="HA13" s="67"/>
      <c r="HB13" s="67"/>
      <c r="HC13" s="67"/>
      <c r="HD13" s="67"/>
      <c r="HE13" s="67"/>
      <c r="HF13" s="67"/>
      <c r="HG13" s="67"/>
      <c r="HH13" s="67"/>
      <c r="HI13" s="67"/>
      <c r="HJ13" s="67"/>
      <c r="HK13" s="67"/>
      <c r="HL13" s="67"/>
      <c r="HM13" s="67"/>
      <c r="HN13" s="67"/>
      <c r="HO13" s="67"/>
      <c r="HP13" s="67"/>
      <c r="HQ13" s="67"/>
      <c r="HR13" s="67"/>
      <c r="HS13" s="67"/>
      <c r="HT13" s="67"/>
      <c r="HU13" s="67"/>
      <c r="HV13" s="67"/>
      <c r="HW13" s="67"/>
      <c r="HX13" s="67"/>
      <c r="HY13" s="67"/>
      <c r="HZ13" s="67"/>
      <c r="IA13" s="67"/>
      <c r="IB13" s="67"/>
      <c r="IC13" s="67"/>
      <c r="ID13" s="67"/>
      <c r="IE13" s="67"/>
      <c r="IF13" s="67"/>
      <c r="IG13" s="67"/>
      <c r="IH13" s="67"/>
      <c r="II13" s="67"/>
      <c r="IJ13" s="67"/>
      <c r="IK13" s="67"/>
      <c r="IL13" s="67"/>
      <c r="IM13" s="67"/>
      <c r="IN13" s="67"/>
    </row>
    <row r="14" spans="1:248" s="68" customFormat="1" ht="15" customHeight="1" x14ac:dyDescent="0.25">
      <c r="A14" s="53"/>
      <c r="B14" s="53" t="s">
        <v>114</v>
      </c>
      <c r="C14" s="55">
        <v>0</v>
      </c>
      <c r="D14" s="9">
        <v>2717</v>
      </c>
      <c r="E14" s="10">
        <v>0</v>
      </c>
      <c r="F14" s="10">
        <v>0</v>
      </c>
      <c r="G14" s="5">
        <v>2717</v>
      </c>
      <c r="H14" s="5">
        <v>2717</v>
      </c>
      <c r="I14" s="11">
        <v>2716.66</v>
      </c>
      <c r="J14" s="12">
        <f t="shared" si="4"/>
        <v>99.987486198012505</v>
      </c>
      <c r="K14" s="12">
        <f t="shared" si="5"/>
        <v>99.987486198012505</v>
      </c>
      <c r="L14" s="51">
        <v>2716.66</v>
      </c>
      <c r="M14" s="12">
        <f t="shared" si="6"/>
        <v>99.987486198012505</v>
      </c>
      <c r="N14" s="71">
        <f t="shared" si="7"/>
        <v>99.987486198012505</v>
      </c>
      <c r="O14" s="70">
        <v>616.79</v>
      </c>
      <c r="P14" s="70">
        <v>2099.87</v>
      </c>
      <c r="Q14" s="72"/>
      <c r="R14" s="72"/>
      <c r="S14" s="72"/>
      <c r="T14" s="72"/>
      <c r="U14" s="72"/>
      <c r="V14" s="72"/>
      <c r="W14" s="72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7"/>
      <c r="DN14" s="67"/>
      <c r="DO14" s="67"/>
      <c r="DP14" s="67"/>
      <c r="DQ14" s="67"/>
      <c r="DR14" s="67"/>
      <c r="DS14" s="67"/>
      <c r="DT14" s="67"/>
      <c r="DU14" s="67"/>
      <c r="DV14" s="67"/>
      <c r="DW14" s="67"/>
      <c r="DX14" s="67"/>
      <c r="DY14" s="67"/>
      <c r="DZ14" s="67"/>
      <c r="EA14" s="67"/>
      <c r="EB14" s="67"/>
      <c r="EC14" s="67"/>
      <c r="ED14" s="67"/>
      <c r="EE14" s="67"/>
      <c r="EF14" s="67"/>
      <c r="EG14" s="67"/>
      <c r="EH14" s="67"/>
      <c r="EI14" s="67"/>
      <c r="EJ14" s="67"/>
      <c r="EK14" s="67"/>
      <c r="EL14" s="67"/>
      <c r="EM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  <c r="FP14" s="67"/>
      <c r="FQ14" s="67"/>
      <c r="FR14" s="67"/>
      <c r="FS14" s="67"/>
      <c r="FT14" s="67"/>
      <c r="FU14" s="67"/>
      <c r="FV14" s="67"/>
      <c r="FW14" s="67"/>
      <c r="FX14" s="67"/>
      <c r="FY14" s="67"/>
      <c r="FZ14" s="67"/>
      <c r="GA14" s="67"/>
      <c r="GB14" s="67"/>
      <c r="GC14" s="67"/>
      <c r="GD14" s="67"/>
      <c r="GE14" s="67"/>
      <c r="GF14" s="67"/>
      <c r="GG14" s="67"/>
      <c r="GH14" s="67"/>
      <c r="GI14" s="67"/>
      <c r="GJ14" s="67"/>
      <c r="GK14" s="67"/>
      <c r="GL14" s="67"/>
      <c r="GM14" s="67"/>
      <c r="GN14" s="67"/>
      <c r="GO14" s="67"/>
      <c r="GP14" s="67"/>
      <c r="GQ14" s="67"/>
      <c r="GR14" s="67"/>
      <c r="GS14" s="67"/>
      <c r="GT14" s="67"/>
      <c r="GU14" s="67"/>
      <c r="GV14" s="67"/>
      <c r="GW14" s="67"/>
      <c r="GX14" s="67"/>
      <c r="GY14" s="67"/>
      <c r="GZ14" s="67"/>
      <c r="HA14" s="67"/>
      <c r="HB14" s="67"/>
      <c r="HC14" s="67"/>
      <c r="HD14" s="67"/>
      <c r="HE14" s="67"/>
      <c r="HF14" s="67"/>
      <c r="HG14" s="67"/>
      <c r="HH14" s="67"/>
      <c r="HI14" s="67"/>
      <c r="HJ14" s="67"/>
      <c r="HK14" s="67"/>
      <c r="HL14" s="67"/>
      <c r="HM14" s="67"/>
      <c r="HN14" s="67"/>
      <c r="HO14" s="67"/>
      <c r="HP14" s="67"/>
      <c r="HQ14" s="67"/>
      <c r="HR14" s="67"/>
      <c r="HS14" s="67"/>
      <c r="HT14" s="67"/>
      <c r="HU14" s="67"/>
      <c r="HV14" s="67"/>
      <c r="HW14" s="67"/>
      <c r="HX14" s="67"/>
      <c r="HY14" s="67"/>
      <c r="HZ14" s="67"/>
      <c r="IA14" s="67"/>
      <c r="IB14" s="67"/>
      <c r="IC14" s="67"/>
      <c r="ID14" s="67"/>
      <c r="IE14" s="67"/>
      <c r="IF14" s="67"/>
      <c r="IG14" s="67"/>
      <c r="IH14" s="67"/>
      <c r="II14" s="67"/>
      <c r="IJ14" s="67"/>
      <c r="IK14" s="67"/>
      <c r="IL14" s="67"/>
      <c r="IM14" s="67"/>
      <c r="IN14" s="67"/>
    </row>
    <row r="15" spans="1:248" s="68" customFormat="1" ht="15" customHeight="1" x14ac:dyDescent="0.25">
      <c r="A15" s="53"/>
      <c r="B15" s="53" t="s">
        <v>104</v>
      </c>
      <c r="C15" s="55">
        <v>0</v>
      </c>
      <c r="D15" s="9">
        <v>2266</v>
      </c>
      <c r="E15" s="10">
        <v>0</v>
      </c>
      <c r="F15" s="10">
        <v>0</v>
      </c>
      <c r="G15" s="5">
        <v>2266</v>
      </c>
      <c r="H15" s="5">
        <v>2266</v>
      </c>
      <c r="I15" s="11">
        <v>2265.69</v>
      </c>
      <c r="J15" s="12">
        <f t="shared" si="4"/>
        <v>99.986319505736986</v>
      </c>
      <c r="K15" s="12">
        <f t="shared" si="5"/>
        <v>99.986319505736986</v>
      </c>
      <c r="L15" s="51">
        <v>2265.69</v>
      </c>
      <c r="M15" s="12">
        <f t="shared" si="6"/>
        <v>99.986319505736986</v>
      </c>
      <c r="N15" s="71">
        <f t="shared" si="7"/>
        <v>99.986319505736986</v>
      </c>
      <c r="O15" s="70">
        <v>164.25</v>
      </c>
      <c r="P15" s="70">
        <v>2101.44</v>
      </c>
      <c r="Q15" s="72"/>
      <c r="R15" s="72"/>
      <c r="S15" s="72"/>
      <c r="T15" s="72"/>
      <c r="U15" s="72"/>
      <c r="V15" s="72"/>
      <c r="W15" s="72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7"/>
      <c r="BD15" s="67"/>
      <c r="BE15" s="67"/>
      <c r="BF15" s="67"/>
      <c r="BG15" s="67"/>
      <c r="BH15" s="67"/>
      <c r="BI15" s="67"/>
      <c r="BJ15" s="67"/>
      <c r="BK15" s="67"/>
      <c r="BL15" s="67"/>
      <c r="BM15" s="67"/>
      <c r="BN15" s="67"/>
      <c r="BO15" s="67"/>
      <c r="BP15" s="67"/>
      <c r="BQ15" s="67"/>
      <c r="BR15" s="67"/>
      <c r="BS15" s="67"/>
      <c r="BT15" s="67"/>
      <c r="BU15" s="67"/>
      <c r="BV15" s="67"/>
      <c r="BW15" s="67"/>
      <c r="BX15" s="67"/>
      <c r="BY15" s="67"/>
      <c r="BZ15" s="67"/>
      <c r="CA15" s="67"/>
      <c r="CB15" s="67"/>
      <c r="CC15" s="67"/>
      <c r="CD15" s="67"/>
      <c r="CE15" s="67"/>
      <c r="CF15" s="67"/>
      <c r="CG15" s="67"/>
      <c r="CH15" s="67"/>
      <c r="CI15" s="67"/>
      <c r="CJ15" s="67"/>
      <c r="CK15" s="67"/>
      <c r="CL15" s="67"/>
      <c r="CM15" s="67"/>
      <c r="CN15" s="67"/>
      <c r="CO15" s="67"/>
      <c r="CP15" s="67"/>
      <c r="CQ15" s="67"/>
      <c r="CR15" s="67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  <c r="DO15" s="67"/>
      <c r="DP15" s="67"/>
      <c r="DQ15" s="67"/>
      <c r="DR15" s="67"/>
      <c r="DS15" s="67"/>
      <c r="DT15" s="67"/>
      <c r="DU15" s="67"/>
      <c r="DV15" s="67"/>
      <c r="DW15" s="67"/>
      <c r="DX15" s="67"/>
      <c r="DY15" s="67"/>
      <c r="DZ15" s="67"/>
      <c r="EA15" s="67"/>
      <c r="EB15" s="67"/>
      <c r="EC15" s="67"/>
      <c r="ED15" s="67"/>
      <c r="EE15" s="67"/>
      <c r="EF15" s="67"/>
      <c r="EG15" s="67"/>
      <c r="EH15" s="67"/>
      <c r="EI15" s="67"/>
      <c r="EJ15" s="67"/>
      <c r="EK15" s="67"/>
      <c r="EL15" s="67"/>
      <c r="EM15" s="67"/>
      <c r="EN15" s="67"/>
      <c r="EO15" s="67"/>
      <c r="EP15" s="67"/>
      <c r="EQ15" s="67"/>
      <c r="ER15" s="67"/>
      <c r="ES15" s="67"/>
      <c r="ET15" s="67"/>
      <c r="EU15" s="67"/>
      <c r="EV15" s="67"/>
      <c r="EW15" s="67"/>
      <c r="EX15" s="67"/>
      <c r="EY15" s="67"/>
      <c r="EZ15" s="67"/>
      <c r="FA15" s="67"/>
      <c r="FB15" s="67"/>
      <c r="FC15" s="67"/>
      <c r="FD15" s="67"/>
      <c r="FE15" s="67"/>
      <c r="FF15" s="67"/>
      <c r="FG15" s="67"/>
      <c r="FH15" s="67"/>
      <c r="FI15" s="67"/>
      <c r="FJ15" s="67"/>
      <c r="FK15" s="67"/>
      <c r="FL15" s="67"/>
      <c r="FM15" s="67"/>
      <c r="FN15" s="67"/>
      <c r="FO15" s="67"/>
      <c r="FP15" s="67"/>
      <c r="FQ15" s="67"/>
      <c r="FR15" s="67"/>
      <c r="FS15" s="67"/>
      <c r="FT15" s="67"/>
      <c r="FU15" s="67"/>
      <c r="FV15" s="67"/>
      <c r="FW15" s="67"/>
      <c r="FX15" s="67"/>
      <c r="FY15" s="67"/>
      <c r="FZ15" s="67"/>
      <c r="GA15" s="67"/>
      <c r="GB15" s="67"/>
      <c r="GC15" s="67"/>
      <c r="GD15" s="67"/>
      <c r="GE15" s="67"/>
      <c r="GF15" s="67"/>
      <c r="GG15" s="67"/>
      <c r="GH15" s="67"/>
      <c r="GI15" s="67"/>
      <c r="GJ15" s="67"/>
      <c r="GK15" s="67"/>
      <c r="GL15" s="67"/>
      <c r="GM15" s="67"/>
      <c r="GN15" s="67"/>
      <c r="GO15" s="67"/>
      <c r="GP15" s="67"/>
      <c r="GQ15" s="67"/>
      <c r="GR15" s="67"/>
      <c r="GS15" s="67"/>
      <c r="GT15" s="67"/>
      <c r="GU15" s="67"/>
      <c r="GV15" s="67"/>
      <c r="GW15" s="67"/>
      <c r="GX15" s="67"/>
      <c r="GY15" s="67"/>
      <c r="GZ15" s="67"/>
      <c r="HA15" s="67"/>
      <c r="HB15" s="67"/>
      <c r="HC15" s="67"/>
      <c r="HD15" s="67"/>
      <c r="HE15" s="67"/>
      <c r="HF15" s="67"/>
      <c r="HG15" s="67"/>
      <c r="HH15" s="67"/>
      <c r="HI15" s="67"/>
      <c r="HJ15" s="67"/>
      <c r="HK15" s="67"/>
      <c r="HL15" s="67"/>
      <c r="HM15" s="67"/>
      <c r="HN15" s="67"/>
      <c r="HO15" s="67"/>
      <c r="HP15" s="67"/>
      <c r="HQ15" s="67"/>
      <c r="HR15" s="67"/>
      <c r="HS15" s="67"/>
      <c r="HT15" s="67"/>
      <c r="HU15" s="67"/>
      <c r="HV15" s="67"/>
      <c r="HW15" s="67"/>
      <c r="HX15" s="67"/>
      <c r="HY15" s="67"/>
      <c r="HZ15" s="67"/>
      <c r="IA15" s="67"/>
      <c r="IB15" s="67"/>
      <c r="IC15" s="67"/>
      <c r="ID15" s="67"/>
      <c r="IE15" s="67"/>
      <c r="IF15" s="67"/>
      <c r="IG15" s="67"/>
      <c r="IH15" s="67"/>
      <c r="II15" s="67"/>
      <c r="IJ15" s="67"/>
      <c r="IK15" s="67"/>
      <c r="IL15" s="67"/>
      <c r="IM15" s="67"/>
      <c r="IN15" s="67"/>
    </row>
    <row r="16" spans="1:248" s="68" customFormat="1" ht="15" customHeight="1" x14ac:dyDescent="0.25">
      <c r="A16" s="53"/>
      <c r="B16" s="53" t="s">
        <v>113</v>
      </c>
      <c r="C16" s="55">
        <v>0</v>
      </c>
      <c r="D16" s="9">
        <v>39913</v>
      </c>
      <c r="E16" s="10">
        <v>0</v>
      </c>
      <c r="F16" s="10">
        <v>0</v>
      </c>
      <c r="G16" s="5">
        <v>39913</v>
      </c>
      <c r="H16" s="5">
        <v>39913</v>
      </c>
      <c r="I16" s="11">
        <v>39911.730000000003</v>
      </c>
      <c r="J16" s="12">
        <f t="shared" si="4"/>
        <v>99.996818079322537</v>
      </c>
      <c r="K16" s="12">
        <f t="shared" si="5"/>
        <v>99.996818079322537</v>
      </c>
      <c r="L16" s="51">
        <v>39911.730000000003</v>
      </c>
      <c r="M16" s="12">
        <f t="shared" si="6"/>
        <v>99.996818079322537</v>
      </c>
      <c r="N16" s="71">
        <f t="shared" si="7"/>
        <v>99.996818079322537</v>
      </c>
      <c r="O16" s="70">
        <v>39911.730000000003</v>
      </c>
      <c r="P16" s="70">
        <v>0</v>
      </c>
      <c r="Q16" s="72"/>
      <c r="R16" s="72"/>
      <c r="S16" s="72"/>
      <c r="T16" s="72"/>
      <c r="U16" s="72"/>
      <c r="V16" s="72"/>
      <c r="W16" s="72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67"/>
      <c r="AV16" s="67"/>
      <c r="AW16" s="67"/>
      <c r="AX16" s="67"/>
      <c r="AY16" s="67"/>
      <c r="AZ16" s="67"/>
      <c r="BA16" s="67"/>
      <c r="BB16" s="67"/>
      <c r="BC16" s="67"/>
      <c r="BD16" s="67"/>
      <c r="BE16" s="67"/>
      <c r="BF16" s="67"/>
      <c r="BG16" s="67"/>
      <c r="BH16" s="67"/>
      <c r="BI16" s="67"/>
      <c r="BJ16" s="67"/>
      <c r="BK16" s="67"/>
      <c r="BL16" s="67"/>
      <c r="BM16" s="67"/>
      <c r="BN16" s="67"/>
      <c r="BO16" s="67"/>
      <c r="BP16" s="67"/>
      <c r="BQ16" s="67"/>
      <c r="BR16" s="67"/>
      <c r="BS16" s="67"/>
      <c r="BT16" s="67"/>
      <c r="BU16" s="67"/>
      <c r="BV16" s="67"/>
      <c r="BW16" s="67"/>
      <c r="BX16" s="67"/>
      <c r="BY16" s="67"/>
      <c r="BZ16" s="67"/>
      <c r="CA16" s="67"/>
      <c r="CB16" s="67"/>
      <c r="CC16" s="67"/>
      <c r="CD16" s="67"/>
      <c r="CE16" s="67"/>
      <c r="CF16" s="67"/>
      <c r="CG16" s="67"/>
      <c r="CH16" s="67"/>
      <c r="CI16" s="67"/>
      <c r="CJ16" s="67"/>
      <c r="CK16" s="67"/>
      <c r="CL16" s="67"/>
      <c r="CM16" s="67"/>
      <c r="CN16" s="67"/>
      <c r="CO16" s="67"/>
      <c r="CP16" s="67"/>
      <c r="CQ16" s="67"/>
      <c r="CR16" s="67"/>
      <c r="CS16" s="67"/>
      <c r="CT16" s="67"/>
      <c r="CU16" s="67"/>
      <c r="CV16" s="67"/>
      <c r="CW16" s="67"/>
      <c r="CX16" s="67"/>
      <c r="CY16" s="67"/>
      <c r="CZ16" s="67"/>
      <c r="DA16" s="67"/>
      <c r="DB16" s="67"/>
      <c r="DC16" s="67"/>
      <c r="DD16" s="67"/>
      <c r="DE16" s="67"/>
      <c r="DF16" s="67"/>
      <c r="DG16" s="67"/>
      <c r="DH16" s="67"/>
      <c r="DI16" s="67"/>
      <c r="DJ16" s="67"/>
      <c r="DK16" s="67"/>
      <c r="DL16" s="67"/>
      <c r="DM16" s="67"/>
      <c r="DN16" s="67"/>
      <c r="DO16" s="67"/>
      <c r="DP16" s="67"/>
      <c r="DQ16" s="67"/>
      <c r="DR16" s="67"/>
      <c r="DS16" s="67"/>
      <c r="DT16" s="67"/>
      <c r="DU16" s="67"/>
      <c r="DV16" s="67"/>
      <c r="DW16" s="67"/>
      <c r="DX16" s="67"/>
      <c r="DY16" s="67"/>
      <c r="DZ16" s="67"/>
      <c r="EA16" s="67"/>
      <c r="EB16" s="67"/>
      <c r="EC16" s="67"/>
      <c r="ED16" s="67"/>
      <c r="EE16" s="67"/>
      <c r="EF16" s="67"/>
      <c r="EG16" s="67"/>
      <c r="EH16" s="67"/>
      <c r="EI16" s="67"/>
      <c r="EJ16" s="67"/>
      <c r="EK16" s="67"/>
      <c r="EL16" s="67"/>
      <c r="EM16" s="67"/>
      <c r="EN16" s="67"/>
      <c r="EO16" s="67"/>
      <c r="EP16" s="67"/>
      <c r="EQ16" s="67"/>
      <c r="ER16" s="67"/>
      <c r="ES16" s="67"/>
      <c r="ET16" s="67"/>
      <c r="EU16" s="67"/>
      <c r="EV16" s="67"/>
      <c r="EW16" s="67"/>
      <c r="EX16" s="67"/>
      <c r="EY16" s="67"/>
      <c r="EZ16" s="67"/>
      <c r="FA16" s="67"/>
      <c r="FB16" s="67"/>
      <c r="FC16" s="67"/>
      <c r="FD16" s="67"/>
      <c r="FE16" s="67"/>
      <c r="FF16" s="67"/>
      <c r="FG16" s="67"/>
      <c r="FH16" s="67"/>
      <c r="FI16" s="67"/>
      <c r="FJ16" s="67"/>
      <c r="FK16" s="67"/>
      <c r="FL16" s="67"/>
      <c r="FM16" s="67"/>
      <c r="FN16" s="67"/>
      <c r="FO16" s="67"/>
      <c r="FP16" s="67"/>
      <c r="FQ16" s="67"/>
      <c r="FR16" s="67"/>
      <c r="FS16" s="67"/>
      <c r="FT16" s="67"/>
      <c r="FU16" s="67"/>
      <c r="FV16" s="67"/>
      <c r="FW16" s="67"/>
      <c r="FX16" s="67"/>
      <c r="FY16" s="67"/>
      <c r="FZ16" s="67"/>
      <c r="GA16" s="67"/>
      <c r="GB16" s="67"/>
      <c r="GC16" s="67"/>
      <c r="GD16" s="67"/>
      <c r="GE16" s="67"/>
      <c r="GF16" s="67"/>
      <c r="GG16" s="67"/>
      <c r="GH16" s="67"/>
      <c r="GI16" s="67"/>
      <c r="GJ16" s="67"/>
      <c r="GK16" s="67"/>
      <c r="GL16" s="67"/>
      <c r="GM16" s="67"/>
      <c r="GN16" s="67"/>
      <c r="GO16" s="67"/>
      <c r="GP16" s="67"/>
      <c r="GQ16" s="67"/>
      <c r="GR16" s="67"/>
      <c r="GS16" s="67"/>
      <c r="GT16" s="67"/>
      <c r="GU16" s="67"/>
      <c r="GV16" s="67"/>
      <c r="GW16" s="67"/>
      <c r="GX16" s="67"/>
      <c r="GY16" s="67"/>
      <c r="GZ16" s="67"/>
      <c r="HA16" s="67"/>
      <c r="HB16" s="67"/>
      <c r="HC16" s="67"/>
      <c r="HD16" s="67"/>
      <c r="HE16" s="67"/>
      <c r="HF16" s="67"/>
      <c r="HG16" s="67"/>
      <c r="HH16" s="67"/>
      <c r="HI16" s="67"/>
      <c r="HJ16" s="67"/>
      <c r="HK16" s="67"/>
      <c r="HL16" s="67"/>
      <c r="HM16" s="67"/>
      <c r="HN16" s="67"/>
      <c r="HO16" s="67"/>
      <c r="HP16" s="67"/>
      <c r="HQ16" s="67"/>
      <c r="HR16" s="67"/>
      <c r="HS16" s="67"/>
      <c r="HT16" s="67"/>
      <c r="HU16" s="67"/>
      <c r="HV16" s="67"/>
      <c r="HW16" s="67"/>
      <c r="HX16" s="67"/>
      <c r="HY16" s="67"/>
      <c r="HZ16" s="67"/>
      <c r="IA16" s="67"/>
      <c r="IB16" s="67"/>
      <c r="IC16" s="67"/>
      <c r="ID16" s="67"/>
      <c r="IE16" s="67"/>
      <c r="IF16" s="67"/>
      <c r="IG16" s="67"/>
      <c r="IH16" s="67"/>
      <c r="II16" s="67"/>
      <c r="IJ16" s="67"/>
      <c r="IK16" s="67"/>
      <c r="IL16" s="67"/>
      <c r="IM16" s="67"/>
      <c r="IN16" s="67"/>
    </row>
    <row r="17" spans="1:23" s="67" customFormat="1" ht="15" customHeight="1" x14ac:dyDescent="0.25">
      <c r="A17" s="53"/>
      <c r="B17" s="53" t="s">
        <v>16</v>
      </c>
      <c r="C17" s="59">
        <v>1065966</v>
      </c>
      <c r="D17" s="10">
        <v>17287</v>
      </c>
      <c r="E17" s="10">
        <v>0</v>
      </c>
      <c r="F17" s="10">
        <v>96914.84</v>
      </c>
      <c r="G17" s="9">
        <v>1083253</v>
      </c>
      <c r="H17" s="6">
        <v>1083251.8400000001</v>
      </c>
      <c r="I17" s="7">
        <v>894764.22</v>
      </c>
      <c r="J17" s="12">
        <f>SUM(I17/G17*100)</f>
        <v>82.599745396504787</v>
      </c>
      <c r="K17" s="12">
        <f>SUM(I17/H17*100)</f>
        <v>82.599833848424382</v>
      </c>
      <c r="L17" s="10">
        <v>787259.38</v>
      </c>
      <c r="M17" s="8">
        <f>SUM(L17/G17*100)</f>
        <v>72.675485782176466</v>
      </c>
      <c r="N17" s="8">
        <f>SUM(L17/H17*100)</f>
        <v>72.675563606704785</v>
      </c>
      <c r="O17" s="70">
        <v>135631.57</v>
      </c>
      <c r="P17" s="70">
        <v>651627.81000000006</v>
      </c>
      <c r="Q17" s="72"/>
      <c r="R17" s="72"/>
      <c r="S17" s="72"/>
      <c r="T17" s="72"/>
      <c r="U17" s="72"/>
      <c r="V17" s="72"/>
      <c r="W17" s="72"/>
    </row>
    <row r="18" spans="1:23" s="67" customFormat="1" ht="15" customHeight="1" x14ac:dyDescent="0.25">
      <c r="A18" s="53"/>
      <c r="B18" s="53" t="s">
        <v>94</v>
      </c>
      <c r="C18" s="59">
        <v>166035</v>
      </c>
      <c r="D18" s="10">
        <v>-84480</v>
      </c>
      <c r="E18" s="10">
        <v>0</v>
      </c>
      <c r="F18" s="10">
        <v>15095</v>
      </c>
      <c r="G18" s="9">
        <v>81555</v>
      </c>
      <c r="H18" s="6">
        <v>81555</v>
      </c>
      <c r="I18" s="7">
        <v>69857.100000000006</v>
      </c>
      <c r="J18" s="12">
        <f>SUM(I18/G18*100)</f>
        <v>85.656428177303667</v>
      </c>
      <c r="K18" s="12">
        <f>SUM(I18/H18*100)</f>
        <v>85.656428177303667</v>
      </c>
      <c r="L18" s="10">
        <v>63798.09</v>
      </c>
      <c r="M18" s="8">
        <f>SUM(L18/G18*100)</f>
        <v>78.2270737539084</v>
      </c>
      <c r="N18" s="8">
        <f>SUM(L18/H18*100)</f>
        <v>78.2270737539084</v>
      </c>
      <c r="O18" s="70">
        <v>0</v>
      </c>
      <c r="P18" s="70">
        <v>63798.09</v>
      </c>
      <c r="Q18" s="72"/>
      <c r="R18" s="72"/>
      <c r="S18" s="72"/>
      <c r="T18" s="72"/>
      <c r="U18" s="72"/>
      <c r="V18" s="72"/>
      <c r="W18" s="72"/>
    </row>
    <row r="19" spans="1:23" s="67" customFormat="1" ht="15" customHeight="1" x14ac:dyDescent="0.25">
      <c r="A19" s="53"/>
      <c r="B19" s="53" t="s">
        <v>95</v>
      </c>
      <c r="C19" s="55">
        <v>0</v>
      </c>
      <c r="D19" s="9">
        <v>8326</v>
      </c>
      <c r="E19" s="10">
        <v>0</v>
      </c>
      <c r="F19" s="10">
        <v>0</v>
      </c>
      <c r="G19" s="9">
        <v>8326</v>
      </c>
      <c r="H19" s="6">
        <v>8326</v>
      </c>
      <c r="I19" s="7">
        <v>8324.6</v>
      </c>
      <c r="J19" s="12">
        <f>SUM(I19/G19*100)</f>
        <v>99.983185202978632</v>
      </c>
      <c r="K19" s="12">
        <f>SUM(I19/H19*100)</f>
        <v>99.983185202978632</v>
      </c>
      <c r="L19" s="16">
        <v>4164.4399999999996</v>
      </c>
      <c r="M19" s="8">
        <f>SUM(L19/G19*100)</f>
        <v>50.017295219793411</v>
      </c>
      <c r="N19" s="8">
        <f>SUM(L19/H19*100)</f>
        <v>50.017295219793411</v>
      </c>
      <c r="O19" s="70">
        <v>2559.44</v>
      </c>
      <c r="P19" s="70">
        <v>1605</v>
      </c>
      <c r="Q19" s="72"/>
      <c r="R19" s="72"/>
      <c r="S19" s="72"/>
      <c r="T19" s="72"/>
      <c r="U19" s="72"/>
      <c r="V19" s="72"/>
      <c r="W19" s="72"/>
    </row>
    <row r="20" spans="1:23" s="67" customFormat="1" ht="15" customHeight="1" x14ac:dyDescent="0.25">
      <c r="A20" s="53"/>
      <c r="B20" s="53" t="s">
        <v>96</v>
      </c>
      <c r="C20" s="59">
        <v>10000</v>
      </c>
      <c r="D20" s="10">
        <v>-10000</v>
      </c>
      <c r="E20" s="10">
        <v>0</v>
      </c>
      <c r="F20" s="10">
        <v>730</v>
      </c>
      <c r="G20" s="10">
        <v>0</v>
      </c>
      <c r="H20" s="6">
        <v>0</v>
      </c>
      <c r="I20" s="7">
        <v>0</v>
      </c>
      <c r="J20" s="12">
        <v>0</v>
      </c>
      <c r="K20" s="12">
        <v>0</v>
      </c>
      <c r="L20" s="16">
        <v>0</v>
      </c>
      <c r="M20" s="8">
        <v>0</v>
      </c>
      <c r="N20" s="8">
        <v>0</v>
      </c>
      <c r="O20" s="70">
        <f>L20-P20</f>
        <v>0</v>
      </c>
      <c r="P20" s="70">
        <v>0</v>
      </c>
      <c r="Q20" s="72"/>
      <c r="R20" s="72"/>
      <c r="S20" s="72"/>
      <c r="T20" s="72"/>
      <c r="U20" s="72"/>
      <c r="V20" s="72"/>
      <c r="W20" s="72"/>
    </row>
    <row r="21" spans="1:23" s="67" customFormat="1" ht="15" customHeight="1" x14ac:dyDescent="0.25">
      <c r="A21" s="53"/>
      <c r="B21" s="53" t="s">
        <v>17</v>
      </c>
      <c r="C21" s="59">
        <v>9700</v>
      </c>
      <c r="D21" s="10">
        <v>0</v>
      </c>
      <c r="E21" s="10">
        <v>0</v>
      </c>
      <c r="F21" s="10">
        <v>0</v>
      </c>
      <c r="G21" s="9">
        <v>9700</v>
      </c>
      <c r="H21" s="6">
        <v>8810</v>
      </c>
      <c r="I21" s="11">
        <v>4178.9399999999996</v>
      </c>
      <c r="J21" s="12">
        <f>SUM(I21/G21*100)</f>
        <v>43.081855670103089</v>
      </c>
      <c r="K21" s="12">
        <f>SUM(I21/H21*100)</f>
        <v>47.434052213393869</v>
      </c>
      <c r="L21" s="10">
        <v>4178.9399999999996</v>
      </c>
      <c r="M21" s="12">
        <f t="shared" ref="M21:M27" si="8">SUM(L21/G21*100)</f>
        <v>43.081855670103089</v>
      </c>
      <c r="N21" s="12">
        <f t="shared" ref="N21:N27" si="9">SUM(L21/H21*100)</f>
        <v>47.434052213393869</v>
      </c>
      <c r="O21" s="70">
        <v>0</v>
      </c>
      <c r="P21" s="70">
        <v>4178.9399999999996</v>
      </c>
      <c r="Q21" s="72"/>
      <c r="R21" s="72"/>
      <c r="S21" s="72"/>
      <c r="T21" s="72"/>
      <c r="U21" s="72"/>
      <c r="V21" s="72"/>
      <c r="W21" s="72"/>
    </row>
    <row r="22" spans="1:23" s="67" customFormat="1" ht="15" customHeight="1" x14ac:dyDescent="0.25">
      <c r="A22" s="53"/>
      <c r="B22" s="53" t="s">
        <v>18</v>
      </c>
      <c r="C22" s="59">
        <v>20000</v>
      </c>
      <c r="D22" s="10">
        <v>0</v>
      </c>
      <c r="E22" s="10">
        <v>0</v>
      </c>
      <c r="F22" s="10">
        <v>0</v>
      </c>
      <c r="G22" s="9">
        <v>20000</v>
      </c>
      <c r="H22" s="6">
        <v>18180</v>
      </c>
      <c r="I22" s="11">
        <v>11747.34</v>
      </c>
      <c r="J22" s="12">
        <f t="shared" ref="J22:J27" si="10">SUM(I22/G22*100)</f>
        <v>58.736699999999999</v>
      </c>
      <c r="K22" s="12">
        <f t="shared" ref="K22:K27" si="11">SUM(I22/H22*100)</f>
        <v>64.616831683168314</v>
      </c>
      <c r="L22" s="10">
        <v>11747.34</v>
      </c>
      <c r="M22" s="12">
        <f t="shared" si="8"/>
        <v>58.736699999999999</v>
      </c>
      <c r="N22" s="12">
        <f t="shared" si="9"/>
        <v>64.616831683168314</v>
      </c>
      <c r="O22" s="70">
        <v>0</v>
      </c>
      <c r="P22" s="70">
        <v>11747.34</v>
      </c>
      <c r="Q22" s="72"/>
      <c r="R22" s="72"/>
      <c r="S22" s="72"/>
      <c r="T22" s="72"/>
      <c r="U22" s="72"/>
      <c r="V22" s="72"/>
      <c r="W22" s="72"/>
    </row>
    <row r="23" spans="1:23" s="67" customFormat="1" ht="15" customHeight="1" x14ac:dyDescent="0.25">
      <c r="A23" s="53"/>
      <c r="B23" s="53" t="s">
        <v>19</v>
      </c>
      <c r="C23" s="59">
        <v>1300</v>
      </c>
      <c r="D23" s="10">
        <v>0</v>
      </c>
      <c r="E23" s="10">
        <v>0</v>
      </c>
      <c r="F23" s="10">
        <v>120</v>
      </c>
      <c r="G23" s="9">
        <v>1300</v>
      </c>
      <c r="H23" s="6">
        <v>1300</v>
      </c>
      <c r="I23" s="11">
        <v>50</v>
      </c>
      <c r="J23" s="12">
        <f t="shared" si="10"/>
        <v>3.8461538461538463</v>
      </c>
      <c r="K23" s="12">
        <f t="shared" si="11"/>
        <v>3.8461538461538463</v>
      </c>
      <c r="L23" s="10">
        <v>50</v>
      </c>
      <c r="M23" s="12">
        <f t="shared" si="8"/>
        <v>3.8461538461538463</v>
      </c>
      <c r="N23" s="12">
        <f t="shared" si="9"/>
        <v>3.8461538461538463</v>
      </c>
      <c r="O23" s="70">
        <v>0</v>
      </c>
      <c r="P23" s="70">
        <v>50</v>
      </c>
      <c r="Q23" s="72"/>
      <c r="R23" s="72"/>
      <c r="S23" s="72"/>
      <c r="T23" s="72"/>
      <c r="U23" s="72"/>
      <c r="V23" s="72"/>
      <c r="W23" s="72"/>
    </row>
    <row r="24" spans="1:23" s="67" customFormat="1" ht="15" customHeight="1" x14ac:dyDescent="0.25">
      <c r="A24" s="53"/>
      <c r="B24" s="53" t="s">
        <v>20</v>
      </c>
      <c r="C24" s="59">
        <v>521500</v>
      </c>
      <c r="D24" s="10">
        <v>0</v>
      </c>
      <c r="E24" s="10">
        <v>0</v>
      </c>
      <c r="F24" s="10">
        <v>0</v>
      </c>
      <c r="G24" s="9">
        <v>521500</v>
      </c>
      <c r="H24" s="6">
        <v>474090</v>
      </c>
      <c r="I24" s="11">
        <v>258142.01</v>
      </c>
      <c r="J24" s="12">
        <f t="shared" si="10"/>
        <v>49.499906040268456</v>
      </c>
      <c r="K24" s="12">
        <f t="shared" si="11"/>
        <v>54.450001054652077</v>
      </c>
      <c r="L24" s="10">
        <v>258142.01</v>
      </c>
      <c r="M24" s="12">
        <f t="shared" si="8"/>
        <v>49.499906040268456</v>
      </c>
      <c r="N24" s="12">
        <f t="shared" si="9"/>
        <v>54.450001054652077</v>
      </c>
      <c r="O24" s="70">
        <v>0</v>
      </c>
      <c r="P24" s="70">
        <v>258142.01</v>
      </c>
      <c r="Q24" s="72"/>
      <c r="R24" s="72"/>
      <c r="S24" s="72"/>
      <c r="T24" s="72"/>
      <c r="U24" s="72"/>
      <c r="V24" s="72"/>
      <c r="W24" s="72"/>
    </row>
    <row r="25" spans="1:23" s="67" customFormat="1" ht="15" customHeight="1" x14ac:dyDescent="0.25">
      <c r="A25" s="53"/>
      <c r="B25" s="53" t="s">
        <v>21</v>
      </c>
      <c r="C25" s="59">
        <v>320000</v>
      </c>
      <c r="D25" s="10">
        <v>-83456</v>
      </c>
      <c r="E25" s="10">
        <v>0</v>
      </c>
      <c r="F25" s="10">
        <v>29100</v>
      </c>
      <c r="G25" s="9">
        <v>236544</v>
      </c>
      <c r="H25" s="6">
        <v>236544</v>
      </c>
      <c r="I25" s="11">
        <v>33130.65</v>
      </c>
      <c r="J25" s="12">
        <f t="shared" si="10"/>
        <v>14.006125710227273</v>
      </c>
      <c r="K25" s="12">
        <f t="shared" si="11"/>
        <v>14.006125710227273</v>
      </c>
      <c r="L25" s="10">
        <v>33130.65</v>
      </c>
      <c r="M25" s="12">
        <f t="shared" si="8"/>
        <v>14.006125710227273</v>
      </c>
      <c r="N25" s="12">
        <f t="shared" si="9"/>
        <v>14.006125710227273</v>
      </c>
      <c r="O25" s="70">
        <v>1617.47</v>
      </c>
      <c r="P25" s="70">
        <v>31513.18</v>
      </c>
      <c r="Q25" s="72"/>
      <c r="R25" s="72"/>
      <c r="S25" s="72"/>
      <c r="T25" s="72"/>
      <c r="U25" s="72"/>
      <c r="V25" s="72"/>
      <c r="W25" s="72"/>
    </row>
    <row r="26" spans="1:23" s="67" customFormat="1" ht="15" customHeight="1" x14ac:dyDescent="0.25">
      <c r="A26" s="53"/>
      <c r="B26" s="53" t="s">
        <v>22</v>
      </c>
      <c r="C26" s="59">
        <v>434000</v>
      </c>
      <c r="D26" s="10">
        <v>4941</v>
      </c>
      <c r="E26" s="10">
        <v>0</v>
      </c>
      <c r="F26" s="10">
        <v>39460</v>
      </c>
      <c r="G26" s="9">
        <v>438941</v>
      </c>
      <c r="H26" s="6">
        <v>438941</v>
      </c>
      <c r="I26" s="11">
        <v>410440.23</v>
      </c>
      <c r="J26" s="12">
        <f t="shared" si="10"/>
        <v>93.506924620848807</v>
      </c>
      <c r="K26" s="12">
        <f t="shared" si="11"/>
        <v>93.506924620848807</v>
      </c>
      <c r="L26" s="10">
        <v>326732.84000000003</v>
      </c>
      <c r="M26" s="12">
        <f t="shared" si="8"/>
        <v>74.436619044472948</v>
      </c>
      <c r="N26" s="12">
        <f t="shared" si="9"/>
        <v>74.436619044472948</v>
      </c>
      <c r="O26" s="70">
        <v>9699.23</v>
      </c>
      <c r="P26" s="70">
        <v>317033.61</v>
      </c>
      <c r="Q26" s="72"/>
      <c r="R26" s="72"/>
      <c r="S26" s="72"/>
      <c r="T26" s="72"/>
      <c r="U26" s="72"/>
      <c r="V26" s="72"/>
      <c r="W26" s="72"/>
    </row>
    <row r="27" spans="1:23" s="67" customFormat="1" ht="15" customHeight="1" x14ac:dyDescent="0.25">
      <c r="A27" s="53"/>
      <c r="B27" s="53" t="s">
        <v>23</v>
      </c>
      <c r="C27" s="59">
        <v>15000</v>
      </c>
      <c r="D27" s="10">
        <v>1123</v>
      </c>
      <c r="E27" s="10">
        <v>0</v>
      </c>
      <c r="F27" s="10">
        <v>1370</v>
      </c>
      <c r="G27" s="9">
        <v>16123</v>
      </c>
      <c r="H27" s="6">
        <v>16123</v>
      </c>
      <c r="I27" s="11">
        <v>16069.98</v>
      </c>
      <c r="J27" s="12">
        <f t="shared" si="10"/>
        <v>99.671153011226195</v>
      </c>
      <c r="K27" s="12">
        <f t="shared" si="11"/>
        <v>99.671153011226195</v>
      </c>
      <c r="L27" s="10">
        <v>12680.44</v>
      </c>
      <c r="M27" s="12">
        <f t="shared" si="8"/>
        <v>78.648142405259563</v>
      </c>
      <c r="N27" s="12">
        <f t="shared" si="9"/>
        <v>78.648142405259563</v>
      </c>
      <c r="O27" s="70">
        <v>2699.53</v>
      </c>
      <c r="P27" s="70">
        <v>9980.91</v>
      </c>
      <c r="Q27" s="72"/>
      <c r="R27" s="72"/>
      <c r="S27" s="72"/>
      <c r="T27" s="72"/>
      <c r="U27" s="72"/>
      <c r="V27" s="72"/>
      <c r="W27" s="72"/>
    </row>
    <row r="28" spans="1:23" s="67" customFormat="1" ht="15" customHeight="1" x14ac:dyDescent="0.25">
      <c r="A28" s="53"/>
      <c r="B28" s="33" t="s">
        <v>144</v>
      </c>
      <c r="C28" s="59">
        <v>16900</v>
      </c>
      <c r="D28" s="10">
        <v>-3597</v>
      </c>
      <c r="E28" s="10">
        <v>0</v>
      </c>
      <c r="F28" s="10">
        <v>880</v>
      </c>
      <c r="G28" s="10">
        <v>13303</v>
      </c>
      <c r="H28" s="5">
        <v>12673</v>
      </c>
      <c r="I28" s="11">
        <v>4065.23</v>
      </c>
      <c r="J28" s="12">
        <f>SUM(I28/G28*100)</f>
        <v>30.558746147485529</v>
      </c>
      <c r="K28" s="12">
        <f>SUM(I28/H28*100)</f>
        <v>32.077882111575789</v>
      </c>
      <c r="L28" s="10">
        <v>4065.23</v>
      </c>
      <c r="M28" s="12">
        <f>SUM(L28/G28*100)</f>
        <v>30.558746147485529</v>
      </c>
      <c r="N28" s="75">
        <f>SUM(L28/H28*100)</f>
        <v>32.077882111575789</v>
      </c>
      <c r="O28" s="73">
        <v>14.65</v>
      </c>
      <c r="P28" s="73">
        <v>4050.58</v>
      </c>
      <c r="Q28" s="72"/>
      <c r="R28" s="72"/>
      <c r="S28" s="72"/>
      <c r="T28" s="72"/>
      <c r="U28" s="72"/>
      <c r="V28" s="72"/>
      <c r="W28" s="72"/>
    </row>
    <row r="29" spans="1:23" s="67" customFormat="1" ht="15" customHeight="1" x14ac:dyDescent="0.25">
      <c r="A29" s="53"/>
      <c r="B29" s="53" t="s">
        <v>24</v>
      </c>
      <c r="C29" s="59">
        <v>24600</v>
      </c>
      <c r="D29" s="9">
        <v>-24600</v>
      </c>
      <c r="E29" s="10">
        <v>0</v>
      </c>
      <c r="F29" s="10">
        <v>2240</v>
      </c>
      <c r="G29" s="10">
        <v>0</v>
      </c>
      <c r="H29" s="6">
        <v>0</v>
      </c>
      <c r="I29" s="11">
        <v>0</v>
      </c>
      <c r="J29" s="12">
        <v>0</v>
      </c>
      <c r="K29" s="12">
        <v>0</v>
      </c>
      <c r="L29" s="10">
        <v>0</v>
      </c>
      <c r="M29" s="12">
        <v>0</v>
      </c>
      <c r="N29" s="12">
        <v>0</v>
      </c>
      <c r="O29" s="10">
        <f>L29-P29</f>
        <v>0</v>
      </c>
      <c r="P29" s="10">
        <v>0</v>
      </c>
      <c r="Q29" s="72"/>
      <c r="R29" s="72"/>
      <c r="S29" s="72"/>
      <c r="T29" s="72"/>
      <c r="U29" s="72"/>
      <c r="V29" s="72"/>
      <c r="W29" s="72"/>
    </row>
    <row r="30" spans="1:23" s="67" customFormat="1" ht="15" customHeight="1" x14ac:dyDescent="0.25">
      <c r="A30" s="53"/>
      <c r="B30" s="53" t="s">
        <v>25</v>
      </c>
      <c r="C30" s="59">
        <v>28600</v>
      </c>
      <c r="D30" s="9">
        <v>3824</v>
      </c>
      <c r="E30" s="10">
        <v>0</v>
      </c>
      <c r="F30" s="10">
        <v>2048</v>
      </c>
      <c r="G30" s="9">
        <v>32424</v>
      </c>
      <c r="H30" s="5">
        <v>32063</v>
      </c>
      <c r="I30" s="7">
        <v>9990</v>
      </c>
      <c r="J30" s="8">
        <f>SUM(I30/G30*100)</f>
        <v>30.810510732790526</v>
      </c>
      <c r="K30" s="8">
        <f t="shared" ref="K30:K35" si="12">SUM(I30/H30*100)</f>
        <v>31.157408851323954</v>
      </c>
      <c r="L30" s="10">
        <v>9990</v>
      </c>
      <c r="M30" s="8">
        <f>SUM(L30/G30*100)</f>
        <v>30.810510732790526</v>
      </c>
      <c r="N30" s="8">
        <f t="shared" ref="N30:N35" si="13">SUM(L30/H30*100)</f>
        <v>31.157408851323954</v>
      </c>
      <c r="O30" s="70">
        <v>260</v>
      </c>
      <c r="P30" s="70">
        <v>9730</v>
      </c>
      <c r="Q30" s="72"/>
      <c r="R30" s="72"/>
      <c r="S30" s="72"/>
      <c r="T30" s="72"/>
      <c r="U30" s="72"/>
      <c r="V30" s="72"/>
      <c r="W30" s="72"/>
    </row>
    <row r="31" spans="1:23" s="67" customFormat="1" ht="15" customHeight="1" x14ac:dyDescent="0.25">
      <c r="A31" s="53"/>
      <c r="B31" s="53" t="s">
        <v>26</v>
      </c>
      <c r="C31" s="59">
        <v>7500</v>
      </c>
      <c r="D31" s="10">
        <v>0</v>
      </c>
      <c r="E31" s="19">
        <v>0</v>
      </c>
      <c r="F31" s="10">
        <v>690</v>
      </c>
      <c r="G31" s="9">
        <v>7500</v>
      </c>
      <c r="H31" s="5">
        <v>7500</v>
      </c>
      <c r="I31" s="7">
        <v>4200</v>
      </c>
      <c r="J31" s="8">
        <f>SUM(I31/G31*100)</f>
        <v>56.000000000000007</v>
      </c>
      <c r="K31" s="8">
        <f t="shared" si="12"/>
        <v>56.000000000000007</v>
      </c>
      <c r="L31" s="10">
        <v>4200</v>
      </c>
      <c r="M31" s="8">
        <f>SUM(L31/G31*100)</f>
        <v>56.000000000000007</v>
      </c>
      <c r="N31" s="8">
        <f t="shared" si="13"/>
        <v>56.000000000000007</v>
      </c>
      <c r="O31" s="70">
        <v>0</v>
      </c>
      <c r="P31" s="70">
        <v>4200</v>
      </c>
      <c r="Q31" s="72"/>
      <c r="R31" s="72"/>
      <c r="S31" s="72"/>
      <c r="T31" s="72"/>
      <c r="U31" s="72"/>
      <c r="V31" s="72"/>
      <c r="W31" s="72"/>
    </row>
    <row r="32" spans="1:23" s="67" customFormat="1" ht="15" customHeight="1" x14ac:dyDescent="0.25">
      <c r="A32" s="53"/>
      <c r="B32" s="53" t="s">
        <v>28</v>
      </c>
      <c r="C32" s="59">
        <v>15500</v>
      </c>
      <c r="D32" s="9">
        <v>4297</v>
      </c>
      <c r="E32" s="10">
        <v>0</v>
      </c>
      <c r="F32" s="10">
        <v>1308</v>
      </c>
      <c r="G32" s="9">
        <v>19797</v>
      </c>
      <c r="H32" s="5">
        <v>19561</v>
      </c>
      <c r="I32" s="7">
        <v>10419.76</v>
      </c>
      <c r="J32" s="8">
        <f>SUM(I32/G32*100)</f>
        <v>52.633025205839267</v>
      </c>
      <c r="K32" s="8">
        <f t="shared" si="12"/>
        <v>53.268033331629262</v>
      </c>
      <c r="L32" s="10">
        <v>10197.790000000001</v>
      </c>
      <c r="M32" s="8">
        <f>SUM(L32/G32*100)</f>
        <v>51.51179471637117</v>
      </c>
      <c r="N32" s="8">
        <f t="shared" si="13"/>
        <v>52.133275394918464</v>
      </c>
      <c r="O32" s="70">
        <v>649.03</v>
      </c>
      <c r="P32" s="70">
        <v>9548.76</v>
      </c>
      <c r="Q32" s="72"/>
      <c r="R32" s="72"/>
      <c r="S32" s="72"/>
      <c r="T32" s="72"/>
      <c r="U32" s="72"/>
      <c r="V32" s="72"/>
      <c r="W32" s="72"/>
    </row>
    <row r="33" spans="1:248" s="67" customFormat="1" ht="15" customHeight="1" x14ac:dyDescent="0.25">
      <c r="A33" s="53"/>
      <c r="B33" s="53" t="s">
        <v>29</v>
      </c>
      <c r="C33" s="59">
        <v>1600</v>
      </c>
      <c r="D33" s="9">
        <v>4000</v>
      </c>
      <c r="E33" s="10">
        <v>0</v>
      </c>
      <c r="F33" s="10">
        <v>0</v>
      </c>
      <c r="G33" s="9">
        <v>5600</v>
      </c>
      <c r="H33" s="5">
        <v>5066</v>
      </c>
      <c r="I33" s="7">
        <v>0</v>
      </c>
      <c r="J33" s="8">
        <f>SUM(I33/G33*100)</f>
        <v>0</v>
      </c>
      <c r="K33" s="8">
        <f t="shared" si="12"/>
        <v>0</v>
      </c>
      <c r="L33" s="10">
        <v>0</v>
      </c>
      <c r="M33" s="8">
        <f>SUM(L33/G33*100)</f>
        <v>0</v>
      </c>
      <c r="N33" s="8">
        <f t="shared" si="13"/>
        <v>0</v>
      </c>
      <c r="O33" s="70">
        <f>L33-P33</f>
        <v>0</v>
      </c>
      <c r="P33" s="70">
        <v>0</v>
      </c>
      <c r="Q33" s="72"/>
      <c r="R33" s="72"/>
      <c r="S33" s="72"/>
      <c r="T33" s="72"/>
      <c r="U33" s="72"/>
      <c r="V33" s="72"/>
      <c r="W33" s="72"/>
    </row>
    <row r="34" spans="1:248" s="67" customFormat="1" ht="15" customHeight="1" x14ac:dyDescent="0.25">
      <c r="A34" s="53"/>
      <c r="B34" s="53" t="s">
        <v>30</v>
      </c>
      <c r="C34" s="59">
        <v>1700</v>
      </c>
      <c r="D34" s="10">
        <v>1434</v>
      </c>
      <c r="E34" s="10">
        <v>0</v>
      </c>
      <c r="F34" s="10">
        <v>160</v>
      </c>
      <c r="G34" s="9">
        <v>3134</v>
      </c>
      <c r="H34" s="5">
        <v>3134</v>
      </c>
      <c r="I34" s="7">
        <v>800</v>
      </c>
      <c r="J34" s="8">
        <f>SUM(I34/G34*100)</f>
        <v>25.526483726866623</v>
      </c>
      <c r="K34" s="8">
        <f t="shared" si="12"/>
        <v>25.526483726866623</v>
      </c>
      <c r="L34" s="10">
        <v>410</v>
      </c>
      <c r="M34" s="8">
        <f>SUM(L34/G34*100)</f>
        <v>13.082322910019146</v>
      </c>
      <c r="N34" s="8">
        <f t="shared" si="13"/>
        <v>13.082322910019146</v>
      </c>
      <c r="O34" s="70">
        <v>0</v>
      </c>
      <c r="P34" s="70">
        <v>410</v>
      </c>
      <c r="Q34" s="72"/>
      <c r="R34" s="72"/>
      <c r="S34" s="72"/>
      <c r="T34" s="72"/>
      <c r="U34" s="72"/>
      <c r="V34" s="72"/>
      <c r="W34" s="72"/>
    </row>
    <row r="35" spans="1:248" s="67" customFormat="1" ht="15" customHeight="1" x14ac:dyDescent="0.25">
      <c r="A35" s="53"/>
      <c r="B35" s="53" t="s">
        <v>31</v>
      </c>
      <c r="C35" s="52">
        <v>10000</v>
      </c>
      <c r="D35" s="7">
        <v>0</v>
      </c>
      <c r="E35" s="7">
        <v>0</v>
      </c>
      <c r="F35" s="7">
        <v>0</v>
      </c>
      <c r="G35" s="7">
        <v>10000</v>
      </c>
      <c r="H35" s="14">
        <v>9090</v>
      </c>
      <c r="I35" s="7">
        <v>0</v>
      </c>
      <c r="J35" s="8">
        <f t="shared" ref="J35:J39" si="14">SUM(I35/G35*100)</f>
        <v>0</v>
      </c>
      <c r="K35" s="8">
        <f t="shared" si="12"/>
        <v>0</v>
      </c>
      <c r="L35" s="7">
        <v>0</v>
      </c>
      <c r="M35" s="8">
        <f t="shared" ref="M35:M39" si="15">SUM(L35/G35*100)</f>
        <v>0</v>
      </c>
      <c r="N35" s="8">
        <f t="shared" si="13"/>
        <v>0</v>
      </c>
      <c r="O35" s="7">
        <f>L35-P35</f>
        <v>0</v>
      </c>
      <c r="P35" s="7">
        <v>0</v>
      </c>
      <c r="Q35" s="72"/>
      <c r="R35" s="72"/>
      <c r="S35" s="72"/>
      <c r="T35" s="72"/>
      <c r="U35" s="72"/>
      <c r="V35" s="72"/>
      <c r="W35" s="72"/>
    </row>
    <row r="36" spans="1:248" s="67" customFormat="1" ht="15" customHeight="1" x14ac:dyDescent="0.25">
      <c r="A36" s="53"/>
      <c r="B36" s="53" t="s">
        <v>32</v>
      </c>
      <c r="C36" s="52">
        <v>1000</v>
      </c>
      <c r="D36" s="7">
        <v>0</v>
      </c>
      <c r="E36" s="7">
        <v>0</v>
      </c>
      <c r="F36" s="7">
        <v>0</v>
      </c>
      <c r="G36" s="7">
        <v>1000</v>
      </c>
      <c r="H36" s="14">
        <v>1000</v>
      </c>
      <c r="I36" s="7">
        <v>0</v>
      </c>
      <c r="J36" s="8">
        <f t="shared" si="14"/>
        <v>0</v>
      </c>
      <c r="K36" s="8">
        <v>0</v>
      </c>
      <c r="L36" s="7">
        <v>0</v>
      </c>
      <c r="M36" s="8">
        <f t="shared" si="15"/>
        <v>0</v>
      </c>
      <c r="N36" s="8">
        <v>0</v>
      </c>
      <c r="O36" s="7">
        <f>L36-P36</f>
        <v>0</v>
      </c>
      <c r="P36" s="7">
        <v>0</v>
      </c>
      <c r="Q36" s="72"/>
      <c r="R36" s="72"/>
      <c r="S36" s="72"/>
      <c r="T36" s="72"/>
      <c r="U36" s="72"/>
      <c r="V36" s="72"/>
      <c r="W36" s="72"/>
    </row>
    <row r="37" spans="1:248" s="67" customFormat="1" ht="15" customHeight="1" x14ac:dyDescent="0.25">
      <c r="A37" s="53"/>
      <c r="B37" s="53" t="s">
        <v>33</v>
      </c>
      <c r="C37" s="59">
        <v>75000</v>
      </c>
      <c r="D37" s="10">
        <v>-33145</v>
      </c>
      <c r="E37" s="10">
        <v>0</v>
      </c>
      <c r="F37" s="10">
        <v>6820</v>
      </c>
      <c r="G37" s="9">
        <v>41855</v>
      </c>
      <c r="H37" s="5">
        <v>41855</v>
      </c>
      <c r="I37" s="7">
        <v>17359.37</v>
      </c>
      <c r="J37" s="8">
        <f t="shared" si="14"/>
        <v>41.475020905507101</v>
      </c>
      <c r="K37" s="8">
        <f t="shared" ref="K37:K43" si="16">SUM(I37/H37*100)</f>
        <v>41.475020905507101</v>
      </c>
      <c r="L37" s="10">
        <v>0</v>
      </c>
      <c r="M37" s="8">
        <f t="shared" si="15"/>
        <v>0</v>
      </c>
      <c r="N37" s="8">
        <f>SUM(L37/H37*100)</f>
        <v>0</v>
      </c>
      <c r="O37" s="7">
        <f>L37-P37</f>
        <v>0</v>
      </c>
      <c r="P37" s="70">
        <v>0</v>
      </c>
      <c r="Q37" s="76"/>
      <c r="R37" s="76"/>
      <c r="S37" s="76"/>
      <c r="T37" s="76"/>
      <c r="U37" s="76"/>
      <c r="V37" s="76"/>
      <c r="W37" s="76"/>
    </row>
    <row r="38" spans="1:248" s="67" customFormat="1" ht="15" customHeight="1" x14ac:dyDescent="0.25">
      <c r="A38" s="53"/>
      <c r="B38" s="53" t="s">
        <v>34</v>
      </c>
      <c r="C38" s="59">
        <v>108000</v>
      </c>
      <c r="D38" s="9">
        <v>65496</v>
      </c>
      <c r="E38" s="10">
        <v>0</v>
      </c>
      <c r="F38" s="10">
        <v>9820</v>
      </c>
      <c r="G38" s="9">
        <v>173496</v>
      </c>
      <c r="H38" s="5">
        <v>173496</v>
      </c>
      <c r="I38" s="7">
        <v>168716.31</v>
      </c>
      <c r="J38" s="8">
        <f t="shared" si="14"/>
        <v>97.245071932494113</v>
      </c>
      <c r="K38" s="8">
        <f t="shared" si="16"/>
        <v>97.245071932494113</v>
      </c>
      <c r="L38" s="10">
        <v>131824.15</v>
      </c>
      <c r="M38" s="8">
        <f t="shared" si="15"/>
        <v>75.981088901185032</v>
      </c>
      <c r="N38" s="8">
        <f>SUM(L38/H38*100)</f>
        <v>75.981088901185032</v>
      </c>
      <c r="O38" s="7">
        <v>6078.78</v>
      </c>
      <c r="P38" s="70">
        <v>125745.37</v>
      </c>
      <c r="Q38" s="76"/>
      <c r="R38" s="76"/>
      <c r="S38" s="76"/>
      <c r="T38" s="76"/>
      <c r="U38" s="76"/>
      <c r="V38" s="76"/>
      <c r="W38" s="76"/>
    </row>
    <row r="39" spans="1:248" s="67" customFormat="1" ht="15" customHeight="1" x14ac:dyDescent="0.25">
      <c r="A39" s="53"/>
      <c r="B39" s="53" t="s">
        <v>35</v>
      </c>
      <c r="C39" s="59">
        <v>124958</v>
      </c>
      <c r="D39" s="9">
        <v>-76582</v>
      </c>
      <c r="E39" s="10">
        <v>0</v>
      </c>
      <c r="F39" s="10">
        <v>11368</v>
      </c>
      <c r="G39" s="9">
        <v>48376</v>
      </c>
      <c r="H39" s="5">
        <v>48376</v>
      </c>
      <c r="I39" s="7">
        <v>17641.689999999999</v>
      </c>
      <c r="J39" s="8">
        <f t="shared" si="14"/>
        <v>36.467855961633866</v>
      </c>
      <c r="K39" s="8">
        <f t="shared" si="16"/>
        <v>36.467855961633866</v>
      </c>
      <c r="L39" s="10">
        <v>9858.7199999999993</v>
      </c>
      <c r="M39" s="8">
        <f t="shared" si="15"/>
        <v>20.379361666942284</v>
      </c>
      <c r="N39" s="8">
        <f>SUM(L39/H39*100)</f>
        <v>20.379361666942284</v>
      </c>
      <c r="O39" s="7">
        <v>1049.95</v>
      </c>
      <c r="P39" s="70">
        <v>8808.77</v>
      </c>
      <c r="Q39" s="76"/>
      <c r="R39" s="76"/>
      <c r="S39" s="76"/>
      <c r="T39" s="76"/>
      <c r="U39" s="76"/>
      <c r="V39" s="76"/>
      <c r="W39" s="76"/>
    </row>
    <row r="40" spans="1:248" s="67" customFormat="1" ht="15" customHeight="1" x14ac:dyDescent="0.25">
      <c r="A40" s="53"/>
      <c r="B40" s="53" t="s">
        <v>36</v>
      </c>
      <c r="C40" s="59">
        <v>46500</v>
      </c>
      <c r="D40" s="10">
        <v>-40630</v>
      </c>
      <c r="E40" s="10">
        <v>0</v>
      </c>
      <c r="F40" s="10">
        <v>4100</v>
      </c>
      <c r="G40" s="9">
        <v>5870</v>
      </c>
      <c r="H40" s="5">
        <v>5730</v>
      </c>
      <c r="I40" s="7">
        <v>0</v>
      </c>
      <c r="J40" s="8">
        <f>SUM(I40/G40*100)</f>
        <v>0</v>
      </c>
      <c r="K40" s="8">
        <f t="shared" si="16"/>
        <v>0</v>
      </c>
      <c r="L40" s="10">
        <v>0</v>
      </c>
      <c r="M40" s="8">
        <f>SUM(L40/G40*100)</f>
        <v>0</v>
      </c>
      <c r="N40" s="8">
        <v>0</v>
      </c>
      <c r="O40" s="70">
        <f>L40-P40</f>
        <v>0</v>
      </c>
      <c r="P40" s="70">
        <v>0</v>
      </c>
      <c r="Q40" s="76"/>
      <c r="R40" s="76"/>
      <c r="S40" s="76"/>
      <c r="T40" s="76"/>
      <c r="U40" s="76"/>
      <c r="V40" s="76"/>
      <c r="W40" s="76"/>
    </row>
    <row r="41" spans="1:248" s="67" customFormat="1" ht="15" customHeight="1" x14ac:dyDescent="0.25">
      <c r="A41" s="53"/>
      <c r="B41" s="53" t="s">
        <v>37</v>
      </c>
      <c r="C41" s="59">
        <v>49300</v>
      </c>
      <c r="D41" s="9">
        <v>19330</v>
      </c>
      <c r="E41" s="10">
        <v>0</v>
      </c>
      <c r="F41" s="10">
        <v>4490</v>
      </c>
      <c r="G41" s="9">
        <v>68630</v>
      </c>
      <c r="H41" s="5">
        <v>68630</v>
      </c>
      <c r="I41" s="7">
        <v>64084.43</v>
      </c>
      <c r="J41" s="8">
        <f>SUM(I41/G41*100)</f>
        <v>93.376701151100107</v>
      </c>
      <c r="K41" s="8">
        <f t="shared" si="16"/>
        <v>93.376701151100107</v>
      </c>
      <c r="L41" s="10">
        <v>44484.17</v>
      </c>
      <c r="M41" s="8">
        <f>SUM(L41/G41*100)</f>
        <v>64.817383068628871</v>
      </c>
      <c r="N41" s="8">
        <f>SUM(L41/H41*100)</f>
        <v>64.817383068628871</v>
      </c>
      <c r="O41" s="70">
        <v>7875.29</v>
      </c>
      <c r="P41" s="70">
        <v>36608.879999999997</v>
      </c>
      <c r="Q41" s="76"/>
      <c r="R41" s="76"/>
      <c r="S41" s="76"/>
      <c r="T41" s="76"/>
      <c r="U41" s="76"/>
      <c r="V41" s="76"/>
      <c r="W41" s="76"/>
    </row>
    <row r="42" spans="1:248" s="67" customFormat="1" ht="15" customHeight="1" x14ac:dyDescent="0.25">
      <c r="A42" s="53"/>
      <c r="B42" s="53" t="s">
        <v>38</v>
      </c>
      <c r="C42" s="59">
        <v>81065</v>
      </c>
      <c r="D42" s="10">
        <v>-2145</v>
      </c>
      <c r="E42" s="10">
        <v>0</v>
      </c>
      <c r="F42" s="10">
        <v>7375</v>
      </c>
      <c r="G42" s="9">
        <v>78920</v>
      </c>
      <c r="H42" s="5">
        <v>78920</v>
      </c>
      <c r="I42" s="7">
        <v>78919.990000000005</v>
      </c>
      <c r="J42" s="8">
        <f>SUM(I42/G42*100)</f>
        <v>99.999987328940705</v>
      </c>
      <c r="K42" s="8">
        <f t="shared" si="16"/>
        <v>99.999987328940705</v>
      </c>
      <c r="L42" s="10">
        <v>19821.75</v>
      </c>
      <c r="M42" s="8">
        <f>SUM(L42/G42*100)</f>
        <v>25.116256969082617</v>
      </c>
      <c r="N42" s="8">
        <v>0</v>
      </c>
      <c r="O42" s="70">
        <v>80.25</v>
      </c>
      <c r="P42" s="70">
        <v>19741.5</v>
      </c>
      <c r="Q42" s="76"/>
      <c r="R42" s="76"/>
      <c r="S42" s="76"/>
      <c r="T42" s="76"/>
      <c r="U42" s="76"/>
      <c r="V42" s="76"/>
      <c r="W42" s="76"/>
    </row>
    <row r="43" spans="1:248" s="67" customFormat="1" ht="15" customHeight="1" x14ac:dyDescent="0.25">
      <c r="A43" s="53"/>
      <c r="B43" s="53" t="s">
        <v>39</v>
      </c>
      <c r="C43" s="59">
        <v>10600</v>
      </c>
      <c r="D43" s="9">
        <v>-7500</v>
      </c>
      <c r="E43" s="10">
        <v>0</v>
      </c>
      <c r="F43" s="10">
        <v>1090</v>
      </c>
      <c r="G43" s="9">
        <v>3100</v>
      </c>
      <c r="H43" s="5">
        <v>3100</v>
      </c>
      <c r="I43" s="7">
        <v>214</v>
      </c>
      <c r="J43" s="8">
        <f>SUM(I43/G43*100)</f>
        <v>6.903225806451613</v>
      </c>
      <c r="K43" s="8">
        <f t="shared" si="16"/>
        <v>6.903225806451613</v>
      </c>
      <c r="L43" s="10">
        <v>214</v>
      </c>
      <c r="M43" s="8">
        <f>SUM(L43/G43*100)</f>
        <v>6.903225806451613</v>
      </c>
      <c r="N43" s="8">
        <v>0</v>
      </c>
      <c r="O43" s="70">
        <v>0</v>
      </c>
      <c r="P43" s="70">
        <v>214</v>
      </c>
      <c r="Q43" s="76"/>
      <c r="R43" s="76"/>
      <c r="S43" s="76"/>
      <c r="T43" s="76"/>
      <c r="U43" s="76"/>
      <c r="V43" s="76"/>
      <c r="W43" s="76"/>
    </row>
    <row r="44" spans="1:248" s="2" customFormat="1" ht="15" customHeight="1" x14ac:dyDescent="0.25">
      <c r="A44" s="53"/>
      <c r="B44" s="53" t="s">
        <v>115</v>
      </c>
      <c r="C44" s="55">
        <v>0</v>
      </c>
      <c r="D44" s="9">
        <v>2751</v>
      </c>
      <c r="E44" s="55">
        <v>0</v>
      </c>
      <c r="F44" s="10">
        <v>0</v>
      </c>
      <c r="G44" s="9">
        <v>2751</v>
      </c>
      <c r="H44" s="9">
        <v>2751</v>
      </c>
      <c r="I44" s="9">
        <v>0</v>
      </c>
      <c r="J44" s="8">
        <f t="shared" ref="J44:J49" si="17">SUM(I44/G44*100)</f>
        <v>0</v>
      </c>
      <c r="K44" s="8">
        <f t="shared" ref="K44:K49" si="18">SUM(I44/H44*100)</f>
        <v>0</v>
      </c>
      <c r="L44" s="6">
        <v>0</v>
      </c>
      <c r="M44" s="15">
        <f t="shared" ref="M44:M49" si="19">SUM(L44/G44*100)</f>
        <v>0</v>
      </c>
      <c r="N44" s="8">
        <f t="shared" ref="N44:N49" si="20">SUM(L44/H44*100)</f>
        <v>0</v>
      </c>
      <c r="O44" s="10">
        <f>L44-P44</f>
        <v>0</v>
      </c>
      <c r="P44" s="16">
        <v>0</v>
      </c>
      <c r="Q44" s="1"/>
      <c r="R44" s="1"/>
      <c r="S44" s="1"/>
      <c r="T44" s="1"/>
      <c r="U44" s="1"/>
      <c r="V44" s="1"/>
      <c r="W44" s="1"/>
    </row>
    <row r="45" spans="1:248" s="2" customFormat="1" ht="15" customHeight="1" x14ac:dyDescent="0.25">
      <c r="A45" s="53"/>
      <c r="B45" s="53" t="s">
        <v>116</v>
      </c>
      <c r="C45" s="55">
        <v>0</v>
      </c>
      <c r="D45" s="9">
        <v>16138</v>
      </c>
      <c r="E45" s="55">
        <v>0</v>
      </c>
      <c r="F45" s="10">
        <v>0</v>
      </c>
      <c r="G45" s="9">
        <v>16138</v>
      </c>
      <c r="H45" s="9">
        <v>16138</v>
      </c>
      <c r="I45" s="10">
        <v>16136.79</v>
      </c>
      <c r="J45" s="8">
        <f t="shared" si="17"/>
        <v>99.992502168794147</v>
      </c>
      <c r="K45" s="8">
        <f t="shared" si="18"/>
        <v>99.992502168794147</v>
      </c>
      <c r="L45" s="56">
        <v>16136.79</v>
      </c>
      <c r="M45" s="15">
        <f t="shared" si="19"/>
        <v>99.992502168794147</v>
      </c>
      <c r="N45" s="8">
        <f t="shared" si="20"/>
        <v>99.992502168794147</v>
      </c>
      <c r="O45" s="10">
        <v>13535.95</v>
      </c>
      <c r="P45" s="16">
        <v>2600.84</v>
      </c>
      <c r="Q45" s="1"/>
      <c r="R45" s="1"/>
      <c r="S45" s="1"/>
      <c r="T45" s="1"/>
      <c r="U45" s="1"/>
      <c r="V45" s="1"/>
      <c r="W45" s="1"/>
    </row>
    <row r="46" spans="1:248" s="68" customFormat="1" ht="15" customHeight="1" x14ac:dyDescent="0.25">
      <c r="A46" s="53"/>
      <c r="B46" s="53" t="s">
        <v>81</v>
      </c>
      <c r="C46" s="55">
        <v>0</v>
      </c>
      <c r="D46" s="9">
        <v>176</v>
      </c>
      <c r="E46" s="10">
        <v>0</v>
      </c>
      <c r="F46" s="10">
        <v>0</v>
      </c>
      <c r="G46" s="10">
        <v>176</v>
      </c>
      <c r="H46" s="6">
        <v>176</v>
      </c>
      <c r="I46" s="7">
        <v>176</v>
      </c>
      <c r="J46" s="8">
        <f t="shared" si="17"/>
        <v>100</v>
      </c>
      <c r="K46" s="8">
        <f t="shared" si="18"/>
        <v>100</v>
      </c>
      <c r="L46" s="77">
        <v>176</v>
      </c>
      <c r="M46" s="15">
        <f t="shared" si="19"/>
        <v>100</v>
      </c>
      <c r="N46" s="8">
        <f t="shared" si="20"/>
        <v>100</v>
      </c>
      <c r="O46" s="10">
        <v>0</v>
      </c>
      <c r="P46" s="78">
        <v>176</v>
      </c>
      <c r="Q46" s="76"/>
      <c r="R46" s="76"/>
      <c r="S46" s="76"/>
      <c r="T46" s="76"/>
      <c r="U46" s="76"/>
      <c r="V46" s="76"/>
      <c r="W46" s="76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67"/>
      <c r="AL46" s="67"/>
      <c r="AM46" s="67"/>
      <c r="AN46" s="67"/>
      <c r="AO46" s="67"/>
      <c r="AP46" s="67"/>
      <c r="AQ46" s="67"/>
      <c r="AR46" s="67"/>
      <c r="AS46" s="67"/>
      <c r="AT46" s="67"/>
      <c r="AU46" s="67"/>
      <c r="AV46" s="67"/>
      <c r="AW46" s="67"/>
      <c r="AX46" s="67"/>
      <c r="AY46" s="67"/>
      <c r="AZ46" s="67"/>
      <c r="BA46" s="67"/>
      <c r="BB46" s="67"/>
      <c r="BC46" s="67"/>
      <c r="BD46" s="67"/>
      <c r="BE46" s="67"/>
      <c r="BF46" s="67"/>
      <c r="BG46" s="67"/>
      <c r="BH46" s="67"/>
      <c r="BI46" s="67"/>
      <c r="BJ46" s="67"/>
      <c r="BK46" s="67"/>
      <c r="BL46" s="67"/>
      <c r="BM46" s="67"/>
      <c r="BN46" s="67"/>
      <c r="BO46" s="67"/>
      <c r="BP46" s="67"/>
      <c r="BQ46" s="67"/>
      <c r="BR46" s="67"/>
      <c r="BS46" s="67"/>
      <c r="BT46" s="67"/>
      <c r="BU46" s="67"/>
      <c r="BV46" s="67"/>
      <c r="BW46" s="67"/>
      <c r="BX46" s="67"/>
      <c r="BY46" s="67"/>
      <c r="BZ46" s="67"/>
      <c r="CA46" s="67"/>
      <c r="CB46" s="67"/>
      <c r="CC46" s="67"/>
      <c r="CD46" s="67"/>
      <c r="CE46" s="67"/>
      <c r="CF46" s="67"/>
      <c r="CG46" s="67"/>
      <c r="CH46" s="67"/>
      <c r="CI46" s="67"/>
      <c r="CJ46" s="67"/>
      <c r="CK46" s="67"/>
      <c r="CL46" s="67"/>
      <c r="CM46" s="67"/>
      <c r="CN46" s="67"/>
      <c r="CO46" s="67"/>
      <c r="CP46" s="67"/>
      <c r="CQ46" s="67"/>
      <c r="CR46" s="67"/>
      <c r="CS46" s="67"/>
      <c r="CT46" s="67"/>
      <c r="CU46" s="67"/>
      <c r="CV46" s="67"/>
      <c r="CW46" s="67"/>
      <c r="CX46" s="67"/>
      <c r="CY46" s="67"/>
      <c r="CZ46" s="67"/>
      <c r="DA46" s="67"/>
      <c r="DB46" s="67"/>
      <c r="DC46" s="67"/>
      <c r="DD46" s="67"/>
      <c r="DE46" s="67"/>
      <c r="DF46" s="67"/>
      <c r="DG46" s="67"/>
      <c r="DH46" s="67"/>
      <c r="DI46" s="67"/>
      <c r="DJ46" s="67"/>
      <c r="DK46" s="67"/>
      <c r="DL46" s="67"/>
      <c r="DM46" s="67"/>
      <c r="DN46" s="67"/>
      <c r="DO46" s="67"/>
      <c r="DP46" s="67"/>
      <c r="DQ46" s="67"/>
      <c r="DR46" s="67"/>
      <c r="DS46" s="67"/>
      <c r="DT46" s="67"/>
      <c r="DU46" s="67"/>
      <c r="DV46" s="67"/>
      <c r="DW46" s="67"/>
      <c r="DX46" s="67"/>
      <c r="DY46" s="67"/>
      <c r="DZ46" s="67"/>
      <c r="EA46" s="67"/>
      <c r="EB46" s="67"/>
      <c r="EC46" s="67"/>
      <c r="ED46" s="67"/>
      <c r="EE46" s="67"/>
      <c r="EF46" s="67"/>
      <c r="EG46" s="67"/>
      <c r="EH46" s="67"/>
      <c r="EI46" s="67"/>
      <c r="EJ46" s="67"/>
      <c r="EK46" s="67"/>
      <c r="EL46" s="67"/>
      <c r="EM46" s="67"/>
      <c r="EN46" s="67"/>
      <c r="EO46" s="67"/>
      <c r="EP46" s="67"/>
      <c r="EQ46" s="67"/>
      <c r="ER46" s="67"/>
      <c r="ES46" s="67"/>
      <c r="ET46" s="67"/>
      <c r="EU46" s="67"/>
      <c r="EV46" s="67"/>
      <c r="EW46" s="67"/>
      <c r="EX46" s="67"/>
      <c r="EY46" s="67"/>
      <c r="EZ46" s="67"/>
      <c r="FA46" s="67"/>
      <c r="FB46" s="67"/>
      <c r="FC46" s="67"/>
      <c r="FD46" s="67"/>
      <c r="FE46" s="67"/>
      <c r="FF46" s="67"/>
      <c r="FG46" s="67"/>
      <c r="FH46" s="67"/>
      <c r="FI46" s="67"/>
      <c r="FJ46" s="67"/>
      <c r="FK46" s="67"/>
      <c r="FL46" s="67"/>
      <c r="FM46" s="67"/>
      <c r="FN46" s="67"/>
      <c r="FO46" s="67"/>
      <c r="FP46" s="67"/>
      <c r="FQ46" s="67"/>
      <c r="FR46" s="67"/>
      <c r="FS46" s="67"/>
      <c r="FT46" s="67"/>
      <c r="FU46" s="67"/>
      <c r="FV46" s="67"/>
      <c r="FW46" s="67"/>
      <c r="FX46" s="67"/>
      <c r="FY46" s="67"/>
      <c r="FZ46" s="67"/>
      <c r="GA46" s="67"/>
      <c r="GB46" s="67"/>
      <c r="GC46" s="67"/>
      <c r="GD46" s="67"/>
      <c r="GE46" s="67"/>
      <c r="GF46" s="67"/>
      <c r="GG46" s="67"/>
      <c r="GH46" s="67"/>
      <c r="GI46" s="67"/>
      <c r="GJ46" s="67"/>
      <c r="GK46" s="67"/>
      <c r="GL46" s="67"/>
      <c r="GM46" s="67"/>
      <c r="GN46" s="67"/>
      <c r="GO46" s="67"/>
      <c r="GP46" s="67"/>
      <c r="GQ46" s="67"/>
      <c r="GR46" s="67"/>
      <c r="GS46" s="67"/>
      <c r="GT46" s="67"/>
      <c r="GU46" s="67"/>
      <c r="GV46" s="67"/>
      <c r="GW46" s="67"/>
      <c r="GX46" s="67"/>
      <c r="GY46" s="67"/>
      <c r="GZ46" s="67"/>
      <c r="HA46" s="67"/>
      <c r="HB46" s="67"/>
      <c r="HC46" s="67"/>
      <c r="HD46" s="67"/>
      <c r="HE46" s="67"/>
      <c r="HF46" s="67"/>
      <c r="HG46" s="67"/>
      <c r="HH46" s="67"/>
      <c r="HI46" s="67"/>
      <c r="HJ46" s="67"/>
      <c r="HK46" s="67"/>
      <c r="HL46" s="67"/>
      <c r="HM46" s="67"/>
      <c r="HN46" s="67"/>
      <c r="HO46" s="67"/>
      <c r="HP46" s="67"/>
      <c r="HQ46" s="67"/>
      <c r="HR46" s="67"/>
      <c r="HS46" s="67"/>
      <c r="HT46" s="67"/>
      <c r="HU46" s="67"/>
      <c r="HV46" s="67"/>
      <c r="HW46" s="67"/>
      <c r="HX46" s="67"/>
      <c r="HY46" s="67"/>
      <c r="HZ46" s="67"/>
      <c r="IA46" s="67"/>
      <c r="IB46" s="67"/>
      <c r="IC46" s="67"/>
      <c r="ID46" s="67"/>
      <c r="IE46" s="67"/>
      <c r="IF46" s="67"/>
      <c r="IG46" s="67"/>
      <c r="IH46" s="67"/>
      <c r="II46" s="67"/>
      <c r="IJ46" s="67"/>
      <c r="IK46" s="67"/>
      <c r="IL46" s="67"/>
      <c r="IM46" s="67"/>
      <c r="IN46" s="67"/>
    </row>
    <row r="47" spans="1:248" s="68" customFormat="1" ht="15" customHeight="1" x14ac:dyDescent="0.25">
      <c r="A47" s="53"/>
      <c r="B47" s="53" t="s">
        <v>27</v>
      </c>
      <c r="C47" s="55">
        <v>0</v>
      </c>
      <c r="D47" s="9">
        <v>728</v>
      </c>
      <c r="E47" s="10">
        <v>0</v>
      </c>
      <c r="F47" s="10">
        <v>0</v>
      </c>
      <c r="G47" s="10">
        <v>728</v>
      </c>
      <c r="H47" s="6">
        <v>728</v>
      </c>
      <c r="I47" s="7">
        <v>727.5</v>
      </c>
      <c r="J47" s="8">
        <f t="shared" si="17"/>
        <v>99.931318681318686</v>
      </c>
      <c r="K47" s="8">
        <f t="shared" si="18"/>
        <v>99.931318681318686</v>
      </c>
      <c r="L47" s="77">
        <v>727.5</v>
      </c>
      <c r="M47" s="15">
        <f t="shared" si="19"/>
        <v>99.931318681318686</v>
      </c>
      <c r="N47" s="8">
        <f t="shared" si="20"/>
        <v>99.931318681318686</v>
      </c>
      <c r="O47" s="10">
        <v>525</v>
      </c>
      <c r="P47" s="78">
        <v>202.5</v>
      </c>
      <c r="Q47" s="76"/>
      <c r="R47" s="76"/>
      <c r="S47" s="76"/>
      <c r="T47" s="76"/>
      <c r="U47" s="76"/>
      <c r="V47" s="76"/>
      <c r="W47" s="76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67"/>
      <c r="AO47" s="67"/>
      <c r="AP47" s="67"/>
      <c r="AQ47" s="67"/>
      <c r="AR47" s="67"/>
      <c r="AS47" s="67"/>
      <c r="AT47" s="67"/>
      <c r="AU47" s="67"/>
      <c r="AV47" s="67"/>
      <c r="AW47" s="67"/>
      <c r="AX47" s="67"/>
      <c r="AY47" s="67"/>
      <c r="AZ47" s="67"/>
      <c r="BA47" s="67"/>
      <c r="BB47" s="67"/>
      <c r="BC47" s="67"/>
      <c r="BD47" s="67"/>
      <c r="BE47" s="67"/>
      <c r="BF47" s="67"/>
      <c r="BG47" s="67"/>
      <c r="BH47" s="67"/>
      <c r="BI47" s="67"/>
      <c r="BJ47" s="67"/>
      <c r="BK47" s="67"/>
      <c r="BL47" s="67"/>
      <c r="BM47" s="67"/>
      <c r="BN47" s="67"/>
      <c r="BO47" s="67"/>
      <c r="BP47" s="67"/>
      <c r="BQ47" s="67"/>
      <c r="BR47" s="67"/>
      <c r="BS47" s="67"/>
      <c r="BT47" s="67"/>
      <c r="BU47" s="67"/>
      <c r="BV47" s="67"/>
      <c r="BW47" s="67"/>
      <c r="BX47" s="67"/>
      <c r="BY47" s="67"/>
      <c r="BZ47" s="67"/>
      <c r="CA47" s="67"/>
      <c r="CB47" s="67"/>
      <c r="CC47" s="67"/>
      <c r="CD47" s="67"/>
      <c r="CE47" s="67"/>
      <c r="CF47" s="67"/>
      <c r="CG47" s="67"/>
      <c r="CH47" s="67"/>
      <c r="CI47" s="67"/>
      <c r="CJ47" s="67"/>
      <c r="CK47" s="67"/>
      <c r="CL47" s="67"/>
      <c r="CM47" s="67"/>
      <c r="CN47" s="67"/>
      <c r="CO47" s="67"/>
      <c r="CP47" s="67"/>
      <c r="CQ47" s="67"/>
      <c r="CR47" s="67"/>
      <c r="CS47" s="67"/>
      <c r="CT47" s="67"/>
      <c r="CU47" s="67"/>
      <c r="CV47" s="67"/>
      <c r="CW47" s="67"/>
      <c r="CX47" s="67"/>
      <c r="CY47" s="67"/>
      <c r="CZ47" s="67"/>
      <c r="DA47" s="67"/>
      <c r="DB47" s="67"/>
      <c r="DC47" s="67"/>
      <c r="DD47" s="67"/>
      <c r="DE47" s="67"/>
      <c r="DF47" s="67"/>
      <c r="DG47" s="67"/>
      <c r="DH47" s="67"/>
      <c r="DI47" s="67"/>
      <c r="DJ47" s="67"/>
      <c r="DK47" s="67"/>
      <c r="DL47" s="67"/>
      <c r="DM47" s="67"/>
      <c r="DN47" s="67"/>
      <c r="DO47" s="67"/>
      <c r="DP47" s="67"/>
      <c r="DQ47" s="67"/>
      <c r="DR47" s="67"/>
      <c r="DS47" s="67"/>
      <c r="DT47" s="67"/>
      <c r="DU47" s="67"/>
      <c r="DV47" s="67"/>
      <c r="DW47" s="67"/>
      <c r="DX47" s="67"/>
      <c r="DY47" s="67"/>
      <c r="DZ47" s="67"/>
      <c r="EA47" s="67"/>
      <c r="EB47" s="67"/>
      <c r="EC47" s="67"/>
      <c r="ED47" s="67"/>
      <c r="EE47" s="67"/>
      <c r="EF47" s="67"/>
      <c r="EG47" s="67"/>
      <c r="EH47" s="67"/>
      <c r="EI47" s="67"/>
      <c r="EJ47" s="67"/>
      <c r="EK47" s="67"/>
      <c r="EL47" s="67"/>
      <c r="EM47" s="67"/>
      <c r="EN47" s="67"/>
      <c r="EO47" s="67"/>
      <c r="EP47" s="67"/>
      <c r="EQ47" s="67"/>
      <c r="ER47" s="67"/>
      <c r="ES47" s="67"/>
      <c r="ET47" s="67"/>
      <c r="EU47" s="67"/>
      <c r="EV47" s="67"/>
      <c r="EW47" s="67"/>
      <c r="EX47" s="67"/>
      <c r="EY47" s="67"/>
      <c r="EZ47" s="67"/>
      <c r="FA47" s="67"/>
      <c r="FB47" s="67"/>
      <c r="FC47" s="67"/>
      <c r="FD47" s="67"/>
      <c r="FE47" s="67"/>
      <c r="FF47" s="67"/>
      <c r="FG47" s="67"/>
      <c r="FH47" s="67"/>
      <c r="FI47" s="67"/>
      <c r="FJ47" s="67"/>
      <c r="FK47" s="67"/>
      <c r="FL47" s="67"/>
      <c r="FM47" s="67"/>
      <c r="FN47" s="67"/>
      <c r="FO47" s="67"/>
      <c r="FP47" s="67"/>
      <c r="FQ47" s="67"/>
      <c r="FR47" s="67"/>
      <c r="FS47" s="67"/>
      <c r="FT47" s="67"/>
      <c r="FU47" s="67"/>
      <c r="FV47" s="67"/>
      <c r="FW47" s="67"/>
      <c r="FX47" s="67"/>
      <c r="FY47" s="67"/>
      <c r="FZ47" s="67"/>
      <c r="GA47" s="67"/>
      <c r="GB47" s="67"/>
      <c r="GC47" s="67"/>
      <c r="GD47" s="67"/>
      <c r="GE47" s="67"/>
      <c r="GF47" s="67"/>
      <c r="GG47" s="67"/>
      <c r="GH47" s="67"/>
      <c r="GI47" s="67"/>
      <c r="GJ47" s="67"/>
      <c r="GK47" s="67"/>
      <c r="GL47" s="67"/>
      <c r="GM47" s="67"/>
      <c r="GN47" s="67"/>
      <c r="GO47" s="67"/>
      <c r="GP47" s="67"/>
      <c r="GQ47" s="67"/>
      <c r="GR47" s="67"/>
      <c r="GS47" s="67"/>
      <c r="GT47" s="67"/>
      <c r="GU47" s="67"/>
      <c r="GV47" s="67"/>
      <c r="GW47" s="67"/>
      <c r="GX47" s="67"/>
      <c r="GY47" s="67"/>
      <c r="GZ47" s="67"/>
      <c r="HA47" s="67"/>
      <c r="HB47" s="67"/>
      <c r="HC47" s="67"/>
      <c r="HD47" s="67"/>
      <c r="HE47" s="67"/>
      <c r="HF47" s="67"/>
      <c r="HG47" s="67"/>
      <c r="HH47" s="67"/>
      <c r="HI47" s="67"/>
      <c r="HJ47" s="67"/>
      <c r="HK47" s="67"/>
      <c r="HL47" s="67"/>
      <c r="HM47" s="67"/>
      <c r="HN47" s="67"/>
      <c r="HO47" s="67"/>
      <c r="HP47" s="67"/>
      <c r="HQ47" s="67"/>
      <c r="HR47" s="67"/>
      <c r="HS47" s="67"/>
      <c r="HT47" s="67"/>
      <c r="HU47" s="67"/>
      <c r="HV47" s="67"/>
      <c r="HW47" s="67"/>
      <c r="HX47" s="67"/>
      <c r="HY47" s="67"/>
      <c r="HZ47" s="67"/>
      <c r="IA47" s="67"/>
      <c r="IB47" s="67"/>
      <c r="IC47" s="67"/>
      <c r="ID47" s="67"/>
      <c r="IE47" s="67"/>
      <c r="IF47" s="67"/>
      <c r="IG47" s="67"/>
      <c r="IH47" s="67"/>
      <c r="II47" s="67"/>
      <c r="IJ47" s="67"/>
      <c r="IK47" s="67"/>
      <c r="IL47" s="67"/>
      <c r="IM47" s="67"/>
      <c r="IN47" s="67"/>
    </row>
    <row r="48" spans="1:248" s="68" customFormat="1" ht="15" customHeight="1" x14ac:dyDescent="0.25">
      <c r="A48" s="53"/>
      <c r="B48" s="53" t="s">
        <v>82</v>
      </c>
      <c r="C48" s="55">
        <v>0</v>
      </c>
      <c r="D48" s="9">
        <v>1058</v>
      </c>
      <c r="E48" s="10">
        <v>0</v>
      </c>
      <c r="F48" s="10">
        <v>0</v>
      </c>
      <c r="G48" s="10">
        <v>1058</v>
      </c>
      <c r="H48" s="6">
        <v>1058</v>
      </c>
      <c r="I48" s="7">
        <v>1020.85</v>
      </c>
      <c r="J48" s="8">
        <f t="shared" si="17"/>
        <v>96.488657844990556</v>
      </c>
      <c r="K48" s="8">
        <f t="shared" si="18"/>
        <v>96.488657844990556</v>
      </c>
      <c r="L48" s="77">
        <v>964.04</v>
      </c>
      <c r="M48" s="15">
        <f t="shared" si="19"/>
        <v>91.119092627599244</v>
      </c>
      <c r="N48" s="8">
        <f t="shared" si="20"/>
        <v>91.119092627599244</v>
      </c>
      <c r="O48" s="10">
        <v>0</v>
      </c>
      <c r="P48" s="78">
        <v>964.04</v>
      </c>
      <c r="Q48" s="76"/>
      <c r="R48" s="76"/>
      <c r="S48" s="76"/>
      <c r="T48" s="76"/>
      <c r="U48" s="76"/>
      <c r="V48" s="76"/>
      <c r="W48" s="76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7"/>
      <c r="BB48" s="67"/>
      <c r="BC48" s="67"/>
      <c r="BD48" s="67"/>
      <c r="BE48" s="67"/>
      <c r="BF48" s="67"/>
      <c r="BG48" s="67"/>
      <c r="BH48" s="67"/>
      <c r="BI48" s="67"/>
      <c r="BJ48" s="67"/>
      <c r="BK48" s="67"/>
      <c r="BL48" s="67"/>
      <c r="BM48" s="67"/>
      <c r="BN48" s="67"/>
      <c r="BO48" s="67"/>
      <c r="BP48" s="67"/>
      <c r="BQ48" s="67"/>
      <c r="BR48" s="67"/>
      <c r="BS48" s="67"/>
      <c r="BT48" s="67"/>
      <c r="BU48" s="67"/>
      <c r="BV48" s="67"/>
      <c r="BW48" s="67"/>
      <c r="BX48" s="67"/>
      <c r="BY48" s="67"/>
      <c r="BZ48" s="67"/>
      <c r="CA48" s="67"/>
      <c r="CB48" s="67"/>
      <c r="CC48" s="67"/>
      <c r="CD48" s="67"/>
      <c r="CE48" s="67"/>
      <c r="CF48" s="67"/>
      <c r="CG48" s="67"/>
      <c r="CH48" s="67"/>
      <c r="CI48" s="67"/>
      <c r="CJ48" s="67"/>
      <c r="CK48" s="67"/>
      <c r="CL48" s="67"/>
      <c r="CM48" s="67"/>
      <c r="CN48" s="67"/>
      <c r="CO48" s="67"/>
      <c r="CP48" s="67"/>
      <c r="CQ48" s="67"/>
      <c r="CR48" s="67"/>
      <c r="CS48" s="67"/>
      <c r="CT48" s="67"/>
      <c r="CU48" s="67"/>
      <c r="CV48" s="67"/>
      <c r="CW48" s="67"/>
      <c r="CX48" s="67"/>
      <c r="CY48" s="67"/>
      <c r="CZ48" s="67"/>
      <c r="DA48" s="67"/>
      <c r="DB48" s="67"/>
      <c r="DC48" s="67"/>
      <c r="DD48" s="67"/>
      <c r="DE48" s="67"/>
      <c r="DF48" s="67"/>
      <c r="DG48" s="67"/>
      <c r="DH48" s="67"/>
      <c r="DI48" s="67"/>
      <c r="DJ48" s="67"/>
      <c r="DK48" s="67"/>
      <c r="DL48" s="67"/>
      <c r="DM48" s="67"/>
      <c r="DN48" s="67"/>
      <c r="DO48" s="67"/>
      <c r="DP48" s="67"/>
      <c r="DQ48" s="67"/>
      <c r="DR48" s="67"/>
      <c r="DS48" s="67"/>
      <c r="DT48" s="67"/>
      <c r="DU48" s="67"/>
      <c r="DV48" s="67"/>
      <c r="DW48" s="67"/>
      <c r="DX48" s="67"/>
      <c r="DY48" s="67"/>
      <c r="DZ48" s="67"/>
      <c r="EA48" s="67"/>
      <c r="EB48" s="67"/>
      <c r="EC48" s="67"/>
      <c r="ED48" s="67"/>
      <c r="EE48" s="67"/>
      <c r="EF48" s="67"/>
      <c r="EG48" s="67"/>
      <c r="EH48" s="67"/>
      <c r="EI48" s="67"/>
      <c r="EJ48" s="67"/>
      <c r="EK48" s="67"/>
      <c r="EL48" s="67"/>
      <c r="EM48" s="67"/>
      <c r="EN48" s="67"/>
      <c r="EO48" s="67"/>
      <c r="EP48" s="67"/>
      <c r="EQ48" s="67"/>
      <c r="ER48" s="67"/>
      <c r="ES48" s="67"/>
      <c r="ET48" s="67"/>
      <c r="EU48" s="67"/>
      <c r="EV48" s="67"/>
      <c r="EW48" s="67"/>
      <c r="EX48" s="67"/>
      <c r="EY48" s="67"/>
      <c r="EZ48" s="67"/>
      <c r="FA48" s="67"/>
      <c r="FB48" s="67"/>
      <c r="FC48" s="67"/>
      <c r="FD48" s="67"/>
      <c r="FE48" s="67"/>
      <c r="FF48" s="67"/>
      <c r="FG48" s="67"/>
      <c r="FH48" s="67"/>
      <c r="FI48" s="67"/>
      <c r="FJ48" s="67"/>
      <c r="FK48" s="67"/>
      <c r="FL48" s="67"/>
      <c r="FM48" s="67"/>
      <c r="FN48" s="67"/>
      <c r="FO48" s="67"/>
      <c r="FP48" s="67"/>
      <c r="FQ48" s="67"/>
      <c r="FR48" s="67"/>
      <c r="FS48" s="67"/>
      <c r="FT48" s="67"/>
      <c r="FU48" s="67"/>
      <c r="FV48" s="67"/>
      <c r="FW48" s="67"/>
      <c r="FX48" s="67"/>
      <c r="FY48" s="67"/>
      <c r="FZ48" s="67"/>
      <c r="GA48" s="67"/>
      <c r="GB48" s="67"/>
      <c r="GC48" s="67"/>
      <c r="GD48" s="67"/>
      <c r="GE48" s="67"/>
      <c r="GF48" s="67"/>
      <c r="GG48" s="67"/>
      <c r="GH48" s="67"/>
      <c r="GI48" s="67"/>
      <c r="GJ48" s="67"/>
      <c r="GK48" s="67"/>
      <c r="GL48" s="67"/>
      <c r="GM48" s="67"/>
      <c r="GN48" s="67"/>
      <c r="GO48" s="67"/>
      <c r="GP48" s="67"/>
      <c r="GQ48" s="67"/>
      <c r="GR48" s="67"/>
      <c r="GS48" s="67"/>
      <c r="GT48" s="67"/>
      <c r="GU48" s="67"/>
      <c r="GV48" s="67"/>
      <c r="GW48" s="67"/>
      <c r="GX48" s="67"/>
      <c r="GY48" s="67"/>
      <c r="GZ48" s="67"/>
      <c r="HA48" s="67"/>
      <c r="HB48" s="67"/>
      <c r="HC48" s="67"/>
      <c r="HD48" s="67"/>
      <c r="HE48" s="67"/>
      <c r="HF48" s="67"/>
      <c r="HG48" s="67"/>
      <c r="HH48" s="67"/>
      <c r="HI48" s="67"/>
      <c r="HJ48" s="67"/>
      <c r="HK48" s="67"/>
      <c r="HL48" s="67"/>
      <c r="HM48" s="67"/>
      <c r="HN48" s="67"/>
      <c r="HO48" s="67"/>
      <c r="HP48" s="67"/>
      <c r="HQ48" s="67"/>
      <c r="HR48" s="67"/>
      <c r="HS48" s="67"/>
      <c r="HT48" s="67"/>
      <c r="HU48" s="67"/>
      <c r="HV48" s="67"/>
      <c r="HW48" s="67"/>
      <c r="HX48" s="67"/>
      <c r="HY48" s="67"/>
      <c r="HZ48" s="67"/>
      <c r="IA48" s="67"/>
      <c r="IB48" s="67"/>
      <c r="IC48" s="67"/>
      <c r="ID48" s="67"/>
      <c r="IE48" s="67"/>
      <c r="IF48" s="67"/>
      <c r="IG48" s="67"/>
      <c r="IH48" s="67"/>
      <c r="II48" s="67"/>
      <c r="IJ48" s="67"/>
      <c r="IK48" s="67"/>
      <c r="IL48" s="67"/>
      <c r="IM48" s="67"/>
      <c r="IN48" s="67"/>
    </row>
    <row r="49" spans="1:248" s="68" customFormat="1" ht="15" customHeight="1" x14ac:dyDescent="0.25">
      <c r="A49" s="53"/>
      <c r="B49" s="53" t="s">
        <v>83</v>
      </c>
      <c r="C49" s="55">
        <v>0</v>
      </c>
      <c r="D49" s="9">
        <v>1109</v>
      </c>
      <c r="E49" s="10">
        <v>0</v>
      </c>
      <c r="F49" s="10">
        <v>0</v>
      </c>
      <c r="G49" s="10">
        <v>1109</v>
      </c>
      <c r="H49" s="6">
        <v>1109</v>
      </c>
      <c r="I49" s="7">
        <v>1107.4000000000001</v>
      </c>
      <c r="J49" s="8">
        <f t="shared" si="17"/>
        <v>99.855725879170436</v>
      </c>
      <c r="K49" s="8">
        <f t="shared" si="18"/>
        <v>99.855725879170436</v>
      </c>
      <c r="L49" s="77">
        <v>1107.4000000000001</v>
      </c>
      <c r="M49" s="15">
        <f t="shared" si="19"/>
        <v>99.855725879170436</v>
      </c>
      <c r="N49" s="8">
        <f t="shared" si="20"/>
        <v>99.855725879170436</v>
      </c>
      <c r="O49" s="10">
        <v>0</v>
      </c>
      <c r="P49" s="78">
        <v>1107.4000000000001</v>
      </c>
      <c r="Q49" s="76"/>
      <c r="R49" s="76"/>
      <c r="S49" s="76"/>
      <c r="T49" s="76"/>
      <c r="U49" s="76"/>
      <c r="V49" s="76"/>
      <c r="W49" s="76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7"/>
      <c r="AR49" s="67"/>
      <c r="AS49" s="67"/>
      <c r="AT49" s="67"/>
      <c r="AU49" s="67"/>
      <c r="AV49" s="67"/>
      <c r="AW49" s="67"/>
      <c r="AX49" s="67"/>
      <c r="AY49" s="67"/>
      <c r="AZ49" s="67"/>
      <c r="BA49" s="67"/>
      <c r="BB49" s="67"/>
      <c r="BC49" s="67"/>
      <c r="BD49" s="67"/>
      <c r="BE49" s="67"/>
      <c r="BF49" s="67"/>
      <c r="BG49" s="67"/>
      <c r="BH49" s="67"/>
      <c r="BI49" s="67"/>
      <c r="BJ49" s="67"/>
      <c r="BK49" s="67"/>
      <c r="BL49" s="67"/>
      <c r="BM49" s="67"/>
      <c r="BN49" s="67"/>
      <c r="BO49" s="67"/>
      <c r="BP49" s="67"/>
      <c r="BQ49" s="67"/>
      <c r="BR49" s="67"/>
      <c r="BS49" s="67"/>
      <c r="BT49" s="67"/>
      <c r="BU49" s="67"/>
      <c r="BV49" s="67"/>
      <c r="BW49" s="67"/>
      <c r="BX49" s="67"/>
      <c r="BY49" s="67"/>
      <c r="BZ49" s="67"/>
      <c r="CA49" s="67"/>
      <c r="CB49" s="67"/>
      <c r="CC49" s="67"/>
      <c r="CD49" s="67"/>
      <c r="CE49" s="67"/>
      <c r="CF49" s="67"/>
      <c r="CG49" s="67"/>
      <c r="CH49" s="67"/>
      <c r="CI49" s="67"/>
      <c r="CJ49" s="67"/>
      <c r="CK49" s="67"/>
      <c r="CL49" s="67"/>
      <c r="CM49" s="67"/>
      <c r="CN49" s="67"/>
      <c r="CO49" s="67"/>
      <c r="CP49" s="67"/>
      <c r="CQ49" s="67"/>
      <c r="CR49" s="67"/>
      <c r="CS49" s="67"/>
      <c r="CT49" s="67"/>
      <c r="CU49" s="67"/>
      <c r="CV49" s="67"/>
      <c r="CW49" s="67"/>
      <c r="CX49" s="67"/>
      <c r="CY49" s="67"/>
      <c r="CZ49" s="67"/>
      <c r="DA49" s="67"/>
      <c r="DB49" s="67"/>
      <c r="DC49" s="67"/>
      <c r="DD49" s="67"/>
      <c r="DE49" s="67"/>
      <c r="DF49" s="67"/>
      <c r="DG49" s="67"/>
      <c r="DH49" s="67"/>
      <c r="DI49" s="67"/>
      <c r="DJ49" s="67"/>
      <c r="DK49" s="67"/>
      <c r="DL49" s="67"/>
      <c r="DM49" s="67"/>
      <c r="DN49" s="67"/>
      <c r="DO49" s="67"/>
      <c r="DP49" s="67"/>
      <c r="DQ49" s="67"/>
      <c r="DR49" s="67"/>
      <c r="DS49" s="67"/>
      <c r="DT49" s="67"/>
      <c r="DU49" s="67"/>
      <c r="DV49" s="67"/>
      <c r="DW49" s="67"/>
      <c r="DX49" s="67"/>
      <c r="DY49" s="67"/>
      <c r="DZ49" s="67"/>
      <c r="EA49" s="67"/>
      <c r="EB49" s="67"/>
      <c r="EC49" s="67"/>
      <c r="ED49" s="67"/>
      <c r="EE49" s="67"/>
      <c r="EF49" s="67"/>
      <c r="EG49" s="67"/>
      <c r="EH49" s="67"/>
      <c r="EI49" s="67"/>
      <c r="EJ49" s="67"/>
      <c r="EK49" s="67"/>
      <c r="EL49" s="67"/>
      <c r="EM49" s="67"/>
      <c r="EN49" s="67"/>
      <c r="EO49" s="67"/>
      <c r="EP49" s="67"/>
      <c r="EQ49" s="67"/>
      <c r="ER49" s="67"/>
      <c r="ES49" s="67"/>
      <c r="ET49" s="67"/>
      <c r="EU49" s="67"/>
      <c r="EV49" s="67"/>
      <c r="EW49" s="67"/>
      <c r="EX49" s="67"/>
      <c r="EY49" s="67"/>
      <c r="EZ49" s="67"/>
      <c r="FA49" s="67"/>
      <c r="FB49" s="67"/>
      <c r="FC49" s="67"/>
      <c r="FD49" s="67"/>
      <c r="FE49" s="67"/>
      <c r="FF49" s="67"/>
      <c r="FG49" s="67"/>
      <c r="FH49" s="67"/>
      <c r="FI49" s="67"/>
      <c r="FJ49" s="67"/>
      <c r="FK49" s="67"/>
      <c r="FL49" s="67"/>
      <c r="FM49" s="67"/>
      <c r="FN49" s="67"/>
      <c r="FO49" s="67"/>
      <c r="FP49" s="67"/>
      <c r="FQ49" s="67"/>
      <c r="FR49" s="67"/>
      <c r="FS49" s="67"/>
      <c r="FT49" s="67"/>
      <c r="FU49" s="67"/>
      <c r="FV49" s="67"/>
      <c r="FW49" s="67"/>
      <c r="FX49" s="67"/>
      <c r="FY49" s="67"/>
      <c r="FZ49" s="67"/>
      <c r="GA49" s="67"/>
      <c r="GB49" s="67"/>
      <c r="GC49" s="67"/>
      <c r="GD49" s="67"/>
      <c r="GE49" s="67"/>
      <c r="GF49" s="67"/>
      <c r="GG49" s="67"/>
      <c r="GH49" s="67"/>
      <c r="GI49" s="67"/>
      <c r="GJ49" s="67"/>
      <c r="GK49" s="67"/>
      <c r="GL49" s="67"/>
      <c r="GM49" s="67"/>
      <c r="GN49" s="67"/>
      <c r="GO49" s="67"/>
      <c r="GP49" s="67"/>
      <c r="GQ49" s="67"/>
      <c r="GR49" s="67"/>
      <c r="GS49" s="67"/>
      <c r="GT49" s="67"/>
      <c r="GU49" s="67"/>
      <c r="GV49" s="67"/>
      <c r="GW49" s="67"/>
      <c r="GX49" s="67"/>
      <c r="GY49" s="67"/>
      <c r="GZ49" s="67"/>
      <c r="HA49" s="67"/>
      <c r="HB49" s="67"/>
      <c r="HC49" s="67"/>
      <c r="HD49" s="67"/>
      <c r="HE49" s="67"/>
      <c r="HF49" s="67"/>
      <c r="HG49" s="67"/>
      <c r="HH49" s="67"/>
      <c r="HI49" s="67"/>
      <c r="HJ49" s="67"/>
      <c r="HK49" s="67"/>
      <c r="HL49" s="67"/>
      <c r="HM49" s="67"/>
      <c r="HN49" s="67"/>
      <c r="HO49" s="67"/>
      <c r="HP49" s="67"/>
      <c r="HQ49" s="67"/>
      <c r="HR49" s="67"/>
      <c r="HS49" s="67"/>
      <c r="HT49" s="67"/>
      <c r="HU49" s="67"/>
      <c r="HV49" s="67"/>
      <c r="HW49" s="67"/>
      <c r="HX49" s="67"/>
      <c r="HY49" s="67"/>
      <c r="HZ49" s="67"/>
      <c r="IA49" s="67"/>
      <c r="IB49" s="67"/>
      <c r="IC49" s="67"/>
      <c r="ID49" s="67"/>
      <c r="IE49" s="67"/>
      <c r="IF49" s="67"/>
      <c r="IG49" s="67"/>
      <c r="IH49" s="67"/>
      <c r="II49" s="67"/>
      <c r="IJ49" s="67"/>
      <c r="IK49" s="67"/>
      <c r="IL49" s="67"/>
      <c r="IM49" s="67"/>
      <c r="IN49" s="67"/>
    </row>
    <row r="50" spans="1:248" s="67" customFormat="1" ht="15" customHeight="1" x14ac:dyDescent="0.25">
      <c r="A50" s="53"/>
      <c r="B50" s="53" t="s">
        <v>41</v>
      </c>
      <c r="C50" s="59">
        <v>6000</v>
      </c>
      <c r="D50" s="9">
        <v>-785</v>
      </c>
      <c r="E50" s="10">
        <v>0</v>
      </c>
      <c r="F50" s="10">
        <v>350</v>
      </c>
      <c r="G50" s="9">
        <v>5215</v>
      </c>
      <c r="H50" s="6">
        <v>5215</v>
      </c>
      <c r="I50" s="7">
        <v>2057.88</v>
      </c>
      <c r="J50" s="8">
        <f>SUM(I50/G50*100)</f>
        <v>39.460786193672106</v>
      </c>
      <c r="K50" s="8">
        <f>SUM(I50/H50*100)</f>
        <v>39.460786193672106</v>
      </c>
      <c r="L50" s="6">
        <v>2057.88</v>
      </c>
      <c r="M50" s="8">
        <f>SUM(L50/G50*100)</f>
        <v>39.460786193672106</v>
      </c>
      <c r="N50" s="8">
        <f>SUM(L50/H50*100)</f>
        <v>39.460786193672106</v>
      </c>
      <c r="O50" s="70">
        <v>79.17</v>
      </c>
      <c r="P50" s="70">
        <v>1978.71</v>
      </c>
      <c r="Q50" s="76"/>
      <c r="R50" s="76"/>
      <c r="S50" s="76"/>
      <c r="T50" s="76"/>
      <c r="U50" s="76"/>
      <c r="V50" s="76"/>
      <c r="W50" s="76"/>
    </row>
    <row r="51" spans="1:248" s="67" customFormat="1" ht="15" customHeight="1" x14ac:dyDescent="0.25">
      <c r="A51" s="53"/>
      <c r="B51" s="57" t="s">
        <v>42</v>
      </c>
      <c r="C51" s="55">
        <v>1000</v>
      </c>
      <c r="D51" s="10">
        <v>100</v>
      </c>
      <c r="E51" s="10">
        <v>0</v>
      </c>
      <c r="F51" s="10">
        <v>0</v>
      </c>
      <c r="G51" s="10">
        <v>1100</v>
      </c>
      <c r="H51" s="6">
        <v>1100</v>
      </c>
      <c r="I51" s="11">
        <v>4.26</v>
      </c>
      <c r="J51" s="12">
        <f>SUM(I51/G51*100)</f>
        <v>0.38727272727272727</v>
      </c>
      <c r="K51" s="12">
        <f>SUM(I51/H51*100)</f>
        <v>0.38727272727272727</v>
      </c>
      <c r="L51" s="6">
        <v>4.26</v>
      </c>
      <c r="M51" s="12">
        <f>SUM(L51/G51*100)</f>
        <v>0.38727272727272727</v>
      </c>
      <c r="N51" s="12">
        <f>SUM(L51/H51*100)</f>
        <v>0.38727272727272727</v>
      </c>
      <c r="O51" s="70">
        <f>L51-P51</f>
        <v>0</v>
      </c>
      <c r="P51" s="70">
        <v>4.26</v>
      </c>
      <c r="Q51" s="76"/>
      <c r="R51" s="76"/>
      <c r="S51" s="76"/>
      <c r="T51" s="76"/>
      <c r="U51" s="76"/>
      <c r="V51" s="76"/>
      <c r="W51" s="76"/>
    </row>
    <row r="52" spans="1:248" s="67" customFormat="1" ht="15" customHeight="1" x14ac:dyDescent="0.25">
      <c r="A52" s="53"/>
      <c r="B52" s="57" t="s">
        <v>43</v>
      </c>
      <c r="C52" s="55">
        <v>1000</v>
      </c>
      <c r="D52" s="10">
        <v>0</v>
      </c>
      <c r="E52" s="10">
        <v>0</v>
      </c>
      <c r="F52" s="10">
        <v>0</v>
      </c>
      <c r="G52" s="10">
        <v>1000</v>
      </c>
      <c r="H52" s="6">
        <v>1000</v>
      </c>
      <c r="I52" s="11">
        <v>0</v>
      </c>
      <c r="J52" s="12">
        <f>SUM(I52/G52*100)</f>
        <v>0</v>
      </c>
      <c r="K52" s="12">
        <f>SUM(I52/H52*100)</f>
        <v>0</v>
      </c>
      <c r="L52" s="6">
        <v>0</v>
      </c>
      <c r="M52" s="12">
        <f>SUM(L52/G52*100)</f>
        <v>0</v>
      </c>
      <c r="N52" s="12">
        <f>SUM(L52/H52*100)</f>
        <v>0</v>
      </c>
      <c r="O52" s="70">
        <f>L52-P52</f>
        <v>0</v>
      </c>
      <c r="P52" s="70">
        <v>0</v>
      </c>
      <c r="Q52" s="76"/>
      <c r="R52" s="76"/>
      <c r="S52" s="76"/>
      <c r="T52" s="76"/>
      <c r="U52" s="76"/>
      <c r="V52" s="76"/>
      <c r="W52" s="76"/>
    </row>
    <row r="53" spans="1:248" s="68" customFormat="1" ht="15" customHeight="1" x14ac:dyDescent="0.25">
      <c r="A53" s="53"/>
      <c r="B53" s="53" t="s">
        <v>45</v>
      </c>
      <c r="C53" s="59">
        <v>9000</v>
      </c>
      <c r="D53" s="9">
        <v>21465</v>
      </c>
      <c r="E53" s="10">
        <v>0</v>
      </c>
      <c r="F53" s="10">
        <v>820</v>
      </c>
      <c r="G53" s="9">
        <v>30465</v>
      </c>
      <c r="H53" s="6">
        <v>30465</v>
      </c>
      <c r="I53" s="7">
        <v>14598.13</v>
      </c>
      <c r="J53" s="8">
        <f t="shared" ref="J53:J57" si="21">SUM(I53/G53*100)</f>
        <v>47.917708846216968</v>
      </c>
      <c r="K53" s="8">
        <f t="shared" ref="K53:K57" si="22">SUM(I53/H53*100)</f>
        <v>47.917708846216968</v>
      </c>
      <c r="L53" s="6">
        <v>13361.13</v>
      </c>
      <c r="M53" s="8">
        <f t="shared" ref="M53:M57" si="23">SUM(L53/G53*100)</f>
        <v>43.857311669128507</v>
      </c>
      <c r="N53" s="8">
        <f t="shared" ref="N53:N57" si="24">SUM(L53/H53*100)</f>
        <v>43.857311669128507</v>
      </c>
      <c r="O53" s="70">
        <v>3335.67</v>
      </c>
      <c r="P53" s="70">
        <v>10025.459999999999</v>
      </c>
      <c r="Q53" s="76"/>
      <c r="R53" s="76"/>
      <c r="S53" s="76"/>
      <c r="T53" s="76"/>
      <c r="U53" s="76"/>
      <c r="V53" s="76"/>
      <c r="W53" s="76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  <c r="DC53" s="67"/>
      <c r="DD53" s="67"/>
      <c r="DE53" s="67"/>
      <c r="DF53" s="67"/>
      <c r="DG53" s="67"/>
      <c r="DH53" s="67"/>
      <c r="DI53" s="67"/>
      <c r="DJ53" s="67"/>
      <c r="DK53" s="67"/>
      <c r="DL53" s="67"/>
      <c r="DM53" s="67"/>
      <c r="DN53" s="67"/>
      <c r="DO53" s="67"/>
      <c r="DP53" s="67"/>
      <c r="DQ53" s="67"/>
      <c r="DR53" s="67"/>
      <c r="DS53" s="67"/>
      <c r="DT53" s="67"/>
      <c r="DU53" s="67"/>
      <c r="DV53" s="67"/>
      <c r="DW53" s="67"/>
      <c r="DX53" s="67"/>
      <c r="DY53" s="67"/>
      <c r="DZ53" s="67"/>
      <c r="EA53" s="67"/>
      <c r="EB53" s="67"/>
      <c r="EC53" s="67"/>
      <c r="ED53" s="67"/>
      <c r="EE53" s="67"/>
      <c r="EF53" s="67"/>
      <c r="EG53" s="67"/>
      <c r="EH53" s="67"/>
      <c r="EI53" s="67"/>
      <c r="EJ53" s="67"/>
      <c r="EK53" s="67"/>
      <c r="EL53" s="67"/>
      <c r="EM53" s="67"/>
      <c r="EN53" s="67"/>
      <c r="EO53" s="67"/>
      <c r="EP53" s="67"/>
      <c r="EQ53" s="67"/>
      <c r="ER53" s="67"/>
      <c r="ES53" s="67"/>
      <c r="ET53" s="67"/>
      <c r="EU53" s="67"/>
      <c r="EV53" s="67"/>
      <c r="EW53" s="67"/>
      <c r="EX53" s="67"/>
      <c r="EY53" s="67"/>
      <c r="EZ53" s="67"/>
      <c r="FA53" s="67"/>
      <c r="FB53" s="67"/>
      <c r="FC53" s="67"/>
      <c r="FD53" s="67"/>
      <c r="FE53" s="67"/>
      <c r="FF53" s="67"/>
      <c r="FG53" s="67"/>
      <c r="FH53" s="67"/>
      <c r="FI53" s="67"/>
      <c r="FJ53" s="67"/>
      <c r="FK53" s="67"/>
      <c r="FL53" s="67"/>
      <c r="FM53" s="67"/>
      <c r="FN53" s="67"/>
      <c r="FO53" s="67"/>
      <c r="FP53" s="67"/>
      <c r="FQ53" s="67"/>
      <c r="FR53" s="67"/>
      <c r="FS53" s="67"/>
      <c r="FT53" s="67"/>
      <c r="FU53" s="67"/>
      <c r="FV53" s="67"/>
      <c r="FW53" s="67"/>
      <c r="FX53" s="67"/>
      <c r="FY53" s="67"/>
      <c r="FZ53" s="67"/>
      <c r="GA53" s="67"/>
      <c r="GB53" s="67"/>
      <c r="GC53" s="67"/>
      <c r="GD53" s="67"/>
      <c r="GE53" s="67"/>
      <c r="GF53" s="67"/>
      <c r="GG53" s="67"/>
      <c r="GH53" s="67"/>
      <c r="GI53" s="67"/>
      <c r="GJ53" s="67"/>
      <c r="GK53" s="67"/>
      <c r="GL53" s="67"/>
      <c r="GM53" s="67"/>
      <c r="GN53" s="67"/>
      <c r="GO53" s="67"/>
      <c r="GP53" s="67"/>
      <c r="GQ53" s="67"/>
      <c r="GR53" s="67"/>
      <c r="GS53" s="67"/>
      <c r="GT53" s="67"/>
      <c r="GU53" s="67"/>
      <c r="GV53" s="67"/>
      <c r="GW53" s="67"/>
      <c r="GX53" s="67"/>
      <c r="GY53" s="67"/>
      <c r="GZ53" s="67"/>
      <c r="HA53" s="67"/>
      <c r="HB53" s="67"/>
      <c r="HC53" s="67"/>
      <c r="HD53" s="67"/>
      <c r="HE53" s="67"/>
      <c r="HF53" s="67"/>
      <c r="HG53" s="67"/>
      <c r="HH53" s="67"/>
      <c r="HI53" s="67"/>
      <c r="HJ53" s="67"/>
      <c r="HK53" s="67"/>
      <c r="HL53" s="67"/>
      <c r="HM53" s="67"/>
      <c r="HN53" s="67"/>
      <c r="HO53" s="67"/>
      <c r="HP53" s="67"/>
      <c r="HQ53" s="67"/>
      <c r="HR53" s="67"/>
      <c r="HS53" s="67"/>
      <c r="HT53" s="67"/>
      <c r="HU53" s="67"/>
      <c r="HV53" s="67"/>
      <c r="HW53" s="67"/>
      <c r="HX53" s="67"/>
      <c r="HY53" s="67"/>
      <c r="HZ53" s="67"/>
      <c r="IA53" s="67"/>
      <c r="IB53" s="67"/>
      <c r="IC53" s="67"/>
      <c r="ID53" s="67"/>
      <c r="IE53" s="67"/>
      <c r="IF53" s="67"/>
      <c r="IG53" s="67"/>
      <c r="IH53" s="67"/>
      <c r="II53" s="67"/>
      <c r="IJ53" s="67"/>
      <c r="IK53" s="67"/>
      <c r="IL53" s="67"/>
      <c r="IM53" s="67"/>
      <c r="IN53" s="67"/>
    </row>
    <row r="54" spans="1:248" s="68" customFormat="1" ht="15" customHeight="1" x14ac:dyDescent="0.25">
      <c r="A54" s="53"/>
      <c r="B54" s="53" t="s">
        <v>46</v>
      </c>
      <c r="C54" s="59">
        <v>500</v>
      </c>
      <c r="D54" s="10">
        <v>0</v>
      </c>
      <c r="E54" s="10">
        <v>0</v>
      </c>
      <c r="F54" s="10">
        <v>0</v>
      </c>
      <c r="G54" s="9">
        <v>500</v>
      </c>
      <c r="H54" s="6">
        <v>500</v>
      </c>
      <c r="I54" s="7">
        <v>0</v>
      </c>
      <c r="J54" s="8">
        <f t="shared" si="21"/>
        <v>0</v>
      </c>
      <c r="K54" s="8">
        <f t="shared" si="22"/>
        <v>0</v>
      </c>
      <c r="L54" s="6">
        <v>0</v>
      </c>
      <c r="M54" s="8">
        <f t="shared" si="23"/>
        <v>0</v>
      </c>
      <c r="N54" s="8">
        <f t="shared" si="24"/>
        <v>0</v>
      </c>
      <c r="O54" s="70">
        <v>0</v>
      </c>
      <c r="P54" s="70">
        <v>0</v>
      </c>
      <c r="Q54" s="76"/>
      <c r="R54" s="76"/>
      <c r="S54" s="76"/>
      <c r="T54" s="76"/>
      <c r="U54" s="76"/>
      <c r="V54" s="76"/>
      <c r="W54" s="76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  <c r="DC54" s="67"/>
      <c r="DD54" s="67"/>
      <c r="DE54" s="67"/>
      <c r="DF54" s="67"/>
      <c r="DG54" s="67"/>
      <c r="DH54" s="67"/>
      <c r="DI54" s="67"/>
      <c r="DJ54" s="67"/>
      <c r="DK54" s="67"/>
      <c r="DL54" s="67"/>
      <c r="DM54" s="67"/>
      <c r="DN54" s="67"/>
      <c r="DO54" s="67"/>
      <c r="DP54" s="67"/>
      <c r="DQ54" s="67"/>
      <c r="DR54" s="67"/>
      <c r="DS54" s="67"/>
      <c r="DT54" s="67"/>
      <c r="DU54" s="67"/>
      <c r="DV54" s="67"/>
      <c r="DW54" s="67"/>
      <c r="DX54" s="67"/>
      <c r="DY54" s="67"/>
      <c r="DZ54" s="67"/>
      <c r="EA54" s="67"/>
      <c r="EB54" s="67"/>
      <c r="EC54" s="67"/>
      <c r="ED54" s="67"/>
      <c r="EE54" s="67"/>
      <c r="EF54" s="67"/>
      <c r="EG54" s="67"/>
      <c r="EH54" s="67"/>
      <c r="EI54" s="67"/>
      <c r="EJ54" s="67"/>
      <c r="EK54" s="67"/>
      <c r="EL54" s="67"/>
      <c r="EM54" s="67"/>
      <c r="EN54" s="67"/>
      <c r="EO54" s="67"/>
      <c r="EP54" s="67"/>
      <c r="EQ54" s="67"/>
      <c r="ER54" s="67"/>
      <c r="ES54" s="67"/>
      <c r="ET54" s="67"/>
      <c r="EU54" s="67"/>
      <c r="EV54" s="67"/>
      <c r="EW54" s="67"/>
      <c r="EX54" s="67"/>
      <c r="EY54" s="67"/>
      <c r="EZ54" s="67"/>
      <c r="FA54" s="67"/>
      <c r="FB54" s="67"/>
      <c r="FC54" s="67"/>
      <c r="FD54" s="67"/>
      <c r="FE54" s="67"/>
      <c r="FF54" s="67"/>
      <c r="FG54" s="67"/>
      <c r="FH54" s="67"/>
      <c r="FI54" s="67"/>
      <c r="FJ54" s="67"/>
      <c r="FK54" s="67"/>
      <c r="FL54" s="67"/>
      <c r="FM54" s="67"/>
      <c r="FN54" s="67"/>
      <c r="FO54" s="67"/>
      <c r="FP54" s="67"/>
      <c r="FQ54" s="67"/>
      <c r="FR54" s="67"/>
      <c r="FS54" s="67"/>
      <c r="FT54" s="67"/>
      <c r="FU54" s="67"/>
      <c r="FV54" s="67"/>
      <c r="FW54" s="67"/>
      <c r="FX54" s="67"/>
      <c r="FY54" s="67"/>
      <c r="FZ54" s="67"/>
      <c r="GA54" s="67"/>
      <c r="GB54" s="67"/>
      <c r="GC54" s="67"/>
      <c r="GD54" s="67"/>
      <c r="GE54" s="67"/>
      <c r="GF54" s="67"/>
      <c r="GG54" s="67"/>
      <c r="GH54" s="67"/>
      <c r="GI54" s="67"/>
      <c r="GJ54" s="67"/>
      <c r="GK54" s="67"/>
      <c r="GL54" s="67"/>
      <c r="GM54" s="67"/>
      <c r="GN54" s="67"/>
      <c r="GO54" s="67"/>
      <c r="GP54" s="67"/>
      <c r="GQ54" s="67"/>
      <c r="GR54" s="67"/>
      <c r="GS54" s="67"/>
      <c r="GT54" s="67"/>
      <c r="GU54" s="67"/>
      <c r="GV54" s="67"/>
      <c r="GW54" s="67"/>
      <c r="GX54" s="67"/>
      <c r="GY54" s="67"/>
      <c r="GZ54" s="67"/>
      <c r="HA54" s="67"/>
      <c r="HB54" s="67"/>
      <c r="HC54" s="67"/>
      <c r="HD54" s="67"/>
      <c r="HE54" s="67"/>
      <c r="HF54" s="67"/>
      <c r="HG54" s="67"/>
      <c r="HH54" s="67"/>
      <c r="HI54" s="67"/>
      <c r="HJ54" s="67"/>
      <c r="HK54" s="67"/>
      <c r="HL54" s="67"/>
      <c r="HM54" s="67"/>
      <c r="HN54" s="67"/>
      <c r="HO54" s="67"/>
      <c r="HP54" s="67"/>
      <c r="HQ54" s="67"/>
      <c r="HR54" s="67"/>
      <c r="HS54" s="67"/>
      <c r="HT54" s="67"/>
      <c r="HU54" s="67"/>
      <c r="HV54" s="67"/>
      <c r="HW54" s="67"/>
      <c r="HX54" s="67"/>
      <c r="HY54" s="67"/>
      <c r="HZ54" s="67"/>
      <c r="IA54" s="67"/>
      <c r="IB54" s="67"/>
      <c r="IC54" s="67"/>
      <c r="ID54" s="67"/>
      <c r="IE54" s="67"/>
      <c r="IF54" s="67"/>
      <c r="IG54" s="67"/>
      <c r="IH54" s="67"/>
      <c r="II54" s="67"/>
      <c r="IJ54" s="67"/>
      <c r="IK54" s="67"/>
      <c r="IL54" s="67"/>
      <c r="IM54" s="67"/>
      <c r="IN54" s="67"/>
    </row>
    <row r="55" spans="1:248" s="68" customFormat="1" ht="15" customHeight="1" x14ac:dyDescent="0.25">
      <c r="A55" s="53"/>
      <c r="B55" s="53" t="s">
        <v>47</v>
      </c>
      <c r="C55" s="59">
        <v>10300</v>
      </c>
      <c r="D55" s="10">
        <v>6400</v>
      </c>
      <c r="E55" s="10">
        <v>0</v>
      </c>
      <c r="F55" s="10">
        <v>280</v>
      </c>
      <c r="G55" s="9">
        <v>16700</v>
      </c>
      <c r="H55" s="6">
        <v>16050</v>
      </c>
      <c r="I55" s="7">
        <v>6417.8</v>
      </c>
      <c r="J55" s="8">
        <f t="shared" si="21"/>
        <v>38.429940119760481</v>
      </c>
      <c r="K55" s="8">
        <f t="shared" si="22"/>
        <v>39.986292834890968</v>
      </c>
      <c r="L55" s="6">
        <v>6417.8</v>
      </c>
      <c r="M55" s="8">
        <f t="shared" si="23"/>
        <v>38.429940119760481</v>
      </c>
      <c r="N55" s="8">
        <f t="shared" si="24"/>
        <v>39.986292834890968</v>
      </c>
      <c r="O55" s="70">
        <v>1715.55</v>
      </c>
      <c r="P55" s="70">
        <v>4702.25</v>
      </c>
      <c r="Q55" s="76"/>
      <c r="R55" s="76"/>
      <c r="S55" s="76"/>
      <c r="T55" s="76"/>
      <c r="U55" s="76"/>
      <c r="V55" s="76"/>
      <c r="W55" s="76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  <c r="DC55" s="67"/>
      <c r="DD55" s="67"/>
      <c r="DE55" s="67"/>
      <c r="DF55" s="67"/>
      <c r="DG55" s="67"/>
      <c r="DH55" s="67"/>
      <c r="DI55" s="67"/>
      <c r="DJ55" s="67"/>
      <c r="DK55" s="67"/>
      <c r="DL55" s="67"/>
      <c r="DM55" s="67"/>
      <c r="DN55" s="67"/>
      <c r="DO55" s="67"/>
      <c r="DP55" s="67"/>
      <c r="DQ55" s="67"/>
      <c r="DR55" s="67"/>
      <c r="DS55" s="67"/>
      <c r="DT55" s="67"/>
      <c r="DU55" s="67"/>
      <c r="DV55" s="67"/>
      <c r="DW55" s="67"/>
      <c r="DX55" s="67"/>
      <c r="DY55" s="67"/>
      <c r="DZ55" s="67"/>
      <c r="EA55" s="67"/>
      <c r="EB55" s="67"/>
      <c r="EC55" s="67"/>
      <c r="ED55" s="67"/>
      <c r="EE55" s="67"/>
      <c r="EF55" s="67"/>
      <c r="EG55" s="67"/>
      <c r="EH55" s="67"/>
      <c r="EI55" s="67"/>
      <c r="EJ55" s="67"/>
      <c r="EK55" s="67"/>
      <c r="EL55" s="67"/>
      <c r="EM55" s="67"/>
      <c r="EN55" s="67"/>
      <c r="EO55" s="67"/>
      <c r="EP55" s="67"/>
      <c r="EQ55" s="67"/>
      <c r="ER55" s="67"/>
      <c r="ES55" s="67"/>
      <c r="ET55" s="67"/>
      <c r="EU55" s="67"/>
      <c r="EV55" s="67"/>
      <c r="EW55" s="67"/>
      <c r="EX55" s="67"/>
      <c r="EY55" s="67"/>
      <c r="EZ55" s="67"/>
      <c r="FA55" s="67"/>
      <c r="FB55" s="67"/>
      <c r="FC55" s="67"/>
      <c r="FD55" s="67"/>
      <c r="FE55" s="67"/>
      <c r="FF55" s="67"/>
      <c r="FG55" s="67"/>
      <c r="FH55" s="67"/>
      <c r="FI55" s="67"/>
      <c r="FJ55" s="67"/>
      <c r="FK55" s="67"/>
      <c r="FL55" s="67"/>
      <c r="FM55" s="67"/>
      <c r="FN55" s="67"/>
      <c r="FO55" s="67"/>
      <c r="FP55" s="67"/>
      <c r="FQ55" s="67"/>
      <c r="FR55" s="67"/>
      <c r="FS55" s="67"/>
      <c r="FT55" s="67"/>
      <c r="FU55" s="67"/>
      <c r="FV55" s="67"/>
      <c r="FW55" s="67"/>
      <c r="FX55" s="67"/>
      <c r="FY55" s="67"/>
      <c r="FZ55" s="67"/>
      <c r="GA55" s="67"/>
      <c r="GB55" s="67"/>
      <c r="GC55" s="67"/>
      <c r="GD55" s="67"/>
      <c r="GE55" s="67"/>
      <c r="GF55" s="67"/>
      <c r="GG55" s="67"/>
      <c r="GH55" s="67"/>
      <c r="GI55" s="67"/>
      <c r="GJ55" s="67"/>
      <c r="GK55" s="67"/>
      <c r="GL55" s="67"/>
      <c r="GM55" s="67"/>
      <c r="GN55" s="67"/>
      <c r="GO55" s="67"/>
      <c r="GP55" s="67"/>
      <c r="GQ55" s="67"/>
      <c r="GR55" s="67"/>
      <c r="GS55" s="67"/>
      <c r="GT55" s="67"/>
      <c r="GU55" s="67"/>
      <c r="GV55" s="67"/>
      <c r="GW55" s="67"/>
      <c r="GX55" s="67"/>
      <c r="GY55" s="67"/>
      <c r="GZ55" s="67"/>
      <c r="HA55" s="67"/>
      <c r="HB55" s="67"/>
      <c r="HC55" s="67"/>
      <c r="HD55" s="67"/>
      <c r="HE55" s="67"/>
      <c r="HF55" s="67"/>
      <c r="HG55" s="67"/>
      <c r="HH55" s="67"/>
      <c r="HI55" s="67"/>
      <c r="HJ55" s="67"/>
      <c r="HK55" s="67"/>
      <c r="HL55" s="67"/>
      <c r="HM55" s="67"/>
      <c r="HN55" s="67"/>
      <c r="HO55" s="67"/>
      <c r="HP55" s="67"/>
      <c r="HQ55" s="67"/>
      <c r="HR55" s="67"/>
      <c r="HS55" s="67"/>
      <c r="HT55" s="67"/>
      <c r="HU55" s="67"/>
      <c r="HV55" s="67"/>
      <c r="HW55" s="67"/>
      <c r="HX55" s="67"/>
      <c r="HY55" s="67"/>
      <c r="HZ55" s="67"/>
      <c r="IA55" s="67"/>
      <c r="IB55" s="67"/>
      <c r="IC55" s="67"/>
      <c r="ID55" s="67"/>
      <c r="IE55" s="67"/>
      <c r="IF55" s="67"/>
      <c r="IG55" s="67"/>
      <c r="IH55" s="67"/>
      <c r="II55" s="67"/>
      <c r="IJ55" s="67"/>
      <c r="IK55" s="67"/>
      <c r="IL55" s="67"/>
      <c r="IM55" s="67"/>
      <c r="IN55" s="67"/>
    </row>
    <row r="56" spans="1:248" s="68" customFormat="1" ht="15" customHeight="1" x14ac:dyDescent="0.25">
      <c r="A56" s="53"/>
      <c r="B56" s="53" t="s">
        <v>48</v>
      </c>
      <c r="C56" s="59">
        <v>800</v>
      </c>
      <c r="D56" s="10">
        <v>385</v>
      </c>
      <c r="E56" s="10">
        <v>0</v>
      </c>
      <c r="F56" s="10">
        <v>0</v>
      </c>
      <c r="G56" s="9">
        <v>1185</v>
      </c>
      <c r="H56" s="6">
        <v>1185</v>
      </c>
      <c r="I56" s="7">
        <v>324.81</v>
      </c>
      <c r="J56" s="8">
        <f t="shared" si="21"/>
        <v>27.410126582278483</v>
      </c>
      <c r="K56" s="8">
        <f t="shared" si="22"/>
        <v>27.410126582278483</v>
      </c>
      <c r="L56" s="6">
        <v>324.81</v>
      </c>
      <c r="M56" s="8">
        <f t="shared" si="23"/>
        <v>27.410126582278483</v>
      </c>
      <c r="N56" s="8">
        <f t="shared" si="24"/>
        <v>27.410126582278483</v>
      </c>
      <c r="O56" s="70">
        <v>0</v>
      </c>
      <c r="P56" s="70">
        <v>324.81</v>
      </c>
      <c r="Q56" s="76"/>
      <c r="R56" s="76"/>
      <c r="S56" s="76"/>
      <c r="T56" s="76"/>
      <c r="U56" s="76"/>
      <c r="V56" s="76"/>
      <c r="W56" s="76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  <c r="CL56" s="67"/>
      <c r="CM56" s="67"/>
      <c r="CN56" s="67"/>
      <c r="CO56" s="67"/>
      <c r="CP56" s="67"/>
      <c r="CQ56" s="67"/>
      <c r="CR56" s="67"/>
      <c r="CS56" s="67"/>
      <c r="CT56" s="67"/>
      <c r="CU56" s="67"/>
      <c r="CV56" s="67"/>
      <c r="CW56" s="67"/>
      <c r="CX56" s="67"/>
      <c r="CY56" s="67"/>
      <c r="CZ56" s="67"/>
      <c r="DA56" s="67"/>
      <c r="DB56" s="67"/>
      <c r="DC56" s="67"/>
      <c r="DD56" s="67"/>
      <c r="DE56" s="67"/>
      <c r="DF56" s="67"/>
      <c r="DG56" s="67"/>
      <c r="DH56" s="67"/>
      <c r="DI56" s="67"/>
      <c r="DJ56" s="67"/>
      <c r="DK56" s="67"/>
      <c r="DL56" s="67"/>
      <c r="DM56" s="67"/>
      <c r="DN56" s="67"/>
      <c r="DO56" s="67"/>
      <c r="DP56" s="67"/>
      <c r="DQ56" s="67"/>
      <c r="DR56" s="67"/>
      <c r="DS56" s="67"/>
      <c r="DT56" s="67"/>
      <c r="DU56" s="67"/>
      <c r="DV56" s="67"/>
      <c r="DW56" s="67"/>
      <c r="DX56" s="67"/>
      <c r="DY56" s="67"/>
      <c r="DZ56" s="67"/>
      <c r="EA56" s="67"/>
      <c r="EB56" s="67"/>
      <c r="EC56" s="67"/>
      <c r="ED56" s="67"/>
      <c r="EE56" s="67"/>
      <c r="EF56" s="67"/>
      <c r="EG56" s="67"/>
      <c r="EH56" s="67"/>
      <c r="EI56" s="67"/>
      <c r="EJ56" s="67"/>
      <c r="EK56" s="67"/>
      <c r="EL56" s="67"/>
      <c r="EM56" s="67"/>
      <c r="EN56" s="67"/>
      <c r="EO56" s="67"/>
      <c r="EP56" s="67"/>
      <c r="EQ56" s="67"/>
      <c r="ER56" s="67"/>
      <c r="ES56" s="67"/>
      <c r="ET56" s="67"/>
      <c r="EU56" s="67"/>
      <c r="EV56" s="67"/>
      <c r="EW56" s="67"/>
      <c r="EX56" s="67"/>
      <c r="EY56" s="67"/>
      <c r="EZ56" s="67"/>
      <c r="FA56" s="67"/>
      <c r="FB56" s="67"/>
      <c r="FC56" s="67"/>
      <c r="FD56" s="67"/>
      <c r="FE56" s="67"/>
      <c r="FF56" s="67"/>
      <c r="FG56" s="67"/>
      <c r="FH56" s="67"/>
      <c r="FI56" s="67"/>
      <c r="FJ56" s="67"/>
      <c r="FK56" s="67"/>
      <c r="FL56" s="67"/>
      <c r="FM56" s="67"/>
      <c r="FN56" s="67"/>
      <c r="FO56" s="67"/>
      <c r="FP56" s="67"/>
      <c r="FQ56" s="67"/>
      <c r="FR56" s="67"/>
      <c r="FS56" s="67"/>
      <c r="FT56" s="67"/>
      <c r="FU56" s="67"/>
      <c r="FV56" s="67"/>
      <c r="FW56" s="67"/>
      <c r="FX56" s="67"/>
      <c r="FY56" s="67"/>
      <c r="FZ56" s="67"/>
      <c r="GA56" s="67"/>
      <c r="GB56" s="67"/>
      <c r="GC56" s="67"/>
      <c r="GD56" s="67"/>
      <c r="GE56" s="67"/>
      <c r="GF56" s="67"/>
      <c r="GG56" s="67"/>
      <c r="GH56" s="67"/>
      <c r="GI56" s="67"/>
      <c r="GJ56" s="67"/>
      <c r="GK56" s="67"/>
      <c r="GL56" s="67"/>
      <c r="GM56" s="67"/>
      <c r="GN56" s="67"/>
      <c r="GO56" s="67"/>
      <c r="GP56" s="67"/>
      <c r="GQ56" s="67"/>
      <c r="GR56" s="67"/>
      <c r="GS56" s="67"/>
      <c r="GT56" s="67"/>
      <c r="GU56" s="67"/>
      <c r="GV56" s="67"/>
      <c r="GW56" s="67"/>
      <c r="GX56" s="67"/>
      <c r="GY56" s="67"/>
      <c r="GZ56" s="67"/>
      <c r="HA56" s="67"/>
      <c r="HB56" s="67"/>
      <c r="HC56" s="67"/>
      <c r="HD56" s="67"/>
      <c r="HE56" s="67"/>
      <c r="HF56" s="67"/>
      <c r="HG56" s="67"/>
      <c r="HH56" s="67"/>
      <c r="HI56" s="67"/>
      <c r="HJ56" s="67"/>
      <c r="HK56" s="67"/>
      <c r="HL56" s="67"/>
      <c r="HM56" s="67"/>
      <c r="HN56" s="67"/>
      <c r="HO56" s="67"/>
      <c r="HP56" s="67"/>
      <c r="HQ56" s="67"/>
      <c r="HR56" s="67"/>
      <c r="HS56" s="67"/>
      <c r="HT56" s="67"/>
      <c r="HU56" s="67"/>
      <c r="HV56" s="67"/>
      <c r="HW56" s="67"/>
      <c r="HX56" s="67"/>
      <c r="HY56" s="67"/>
      <c r="HZ56" s="67"/>
      <c r="IA56" s="67"/>
      <c r="IB56" s="67"/>
      <c r="IC56" s="67"/>
      <c r="ID56" s="67"/>
      <c r="IE56" s="67"/>
      <c r="IF56" s="67"/>
      <c r="IG56" s="67"/>
      <c r="IH56" s="67"/>
      <c r="II56" s="67"/>
      <c r="IJ56" s="67"/>
      <c r="IK56" s="67"/>
      <c r="IL56" s="67"/>
      <c r="IM56" s="67"/>
      <c r="IN56" s="67"/>
    </row>
    <row r="57" spans="1:248" s="68" customFormat="1" ht="15" customHeight="1" x14ac:dyDescent="0.25">
      <c r="A57" s="53"/>
      <c r="B57" s="53" t="s">
        <v>105</v>
      </c>
      <c r="C57" s="59">
        <v>0</v>
      </c>
      <c r="D57" s="10">
        <v>150</v>
      </c>
      <c r="E57" s="10">
        <v>0</v>
      </c>
      <c r="F57" s="10">
        <v>0</v>
      </c>
      <c r="G57" s="9">
        <v>150</v>
      </c>
      <c r="H57" s="6">
        <v>150</v>
      </c>
      <c r="I57" s="7">
        <v>93.63</v>
      </c>
      <c r="J57" s="8">
        <f t="shared" si="21"/>
        <v>62.419999999999995</v>
      </c>
      <c r="K57" s="8">
        <f t="shared" si="22"/>
        <v>62.419999999999995</v>
      </c>
      <c r="L57" s="6">
        <v>93.63</v>
      </c>
      <c r="M57" s="8">
        <f t="shared" si="23"/>
        <v>62.419999999999995</v>
      </c>
      <c r="N57" s="8">
        <f t="shared" si="24"/>
        <v>62.419999999999995</v>
      </c>
      <c r="O57" s="70">
        <v>0</v>
      </c>
      <c r="P57" s="70">
        <v>93.63</v>
      </c>
      <c r="Q57" s="76"/>
      <c r="R57" s="76"/>
      <c r="S57" s="76"/>
      <c r="T57" s="76"/>
      <c r="U57" s="76"/>
      <c r="V57" s="76"/>
      <c r="W57" s="76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/>
      <c r="DA57" s="67"/>
      <c r="DB57" s="67"/>
      <c r="DC57" s="67"/>
      <c r="DD57" s="67"/>
      <c r="DE57" s="67"/>
      <c r="DF57" s="67"/>
      <c r="DG57" s="67"/>
      <c r="DH57" s="67"/>
      <c r="DI57" s="67"/>
      <c r="DJ57" s="67"/>
      <c r="DK57" s="67"/>
      <c r="DL57" s="67"/>
      <c r="DM57" s="67"/>
      <c r="DN57" s="67"/>
      <c r="DO57" s="67"/>
      <c r="DP57" s="67"/>
      <c r="DQ57" s="67"/>
      <c r="DR57" s="67"/>
      <c r="DS57" s="67"/>
      <c r="DT57" s="67"/>
      <c r="DU57" s="67"/>
      <c r="DV57" s="67"/>
      <c r="DW57" s="67"/>
      <c r="DX57" s="67"/>
      <c r="DY57" s="67"/>
      <c r="DZ57" s="67"/>
      <c r="EA57" s="67"/>
      <c r="EB57" s="67"/>
      <c r="EC57" s="67"/>
      <c r="ED57" s="67"/>
      <c r="EE57" s="67"/>
      <c r="EF57" s="67"/>
      <c r="EG57" s="67"/>
      <c r="EH57" s="67"/>
      <c r="EI57" s="67"/>
      <c r="EJ57" s="67"/>
      <c r="EK57" s="67"/>
      <c r="EL57" s="67"/>
      <c r="EM57" s="67"/>
      <c r="EN57" s="67"/>
      <c r="EO57" s="67"/>
      <c r="EP57" s="67"/>
      <c r="EQ57" s="67"/>
      <c r="ER57" s="67"/>
      <c r="ES57" s="67"/>
      <c r="ET57" s="67"/>
      <c r="EU57" s="67"/>
      <c r="EV57" s="67"/>
      <c r="EW57" s="67"/>
      <c r="EX57" s="67"/>
      <c r="EY57" s="67"/>
      <c r="EZ57" s="67"/>
      <c r="FA57" s="67"/>
      <c r="FB57" s="67"/>
      <c r="FC57" s="67"/>
      <c r="FD57" s="67"/>
      <c r="FE57" s="67"/>
      <c r="FF57" s="67"/>
      <c r="FG57" s="67"/>
      <c r="FH57" s="67"/>
      <c r="FI57" s="67"/>
      <c r="FJ57" s="67"/>
      <c r="FK57" s="67"/>
      <c r="FL57" s="67"/>
      <c r="FM57" s="67"/>
      <c r="FN57" s="67"/>
      <c r="FO57" s="67"/>
      <c r="FP57" s="67"/>
      <c r="FQ57" s="67"/>
      <c r="FR57" s="67"/>
      <c r="FS57" s="67"/>
      <c r="FT57" s="67"/>
      <c r="FU57" s="67"/>
      <c r="FV57" s="67"/>
      <c r="FW57" s="67"/>
      <c r="FX57" s="67"/>
      <c r="FY57" s="67"/>
      <c r="FZ57" s="67"/>
      <c r="GA57" s="67"/>
      <c r="GB57" s="67"/>
      <c r="GC57" s="67"/>
      <c r="GD57" s="67"/>
      <c r="GE57" s="67"/>
      <c r="GF57" s="67"/>
      <c r="GG57" s="67"/>
      <c r="GH57" s="67"/>
      <c r="GI57" s="67"/>
      <c r="GJ57" s="67"/>
      <c r="GK57" s="67"/>
      <c r="GL57" s="67"/>
      <c r="GM57" s="67"/>
      <c r="GN57" s="67"/>
      <c r="GO57" s="67"/>
      <c r="GP57" s="67"/>
      <c r="GQ57" s="67"/>
      <c r="GR57" s="67"/>
      <c r="GS57" s="67"/>
      <c r="GT57" s="67"/>
      <c r="GU57" s="67"/>
      <c r="GV57" s="67"/>
      <c r="GW57" s="67"/>
      <c r="GX57" s="67"/>
      <c r="GY57" s="67"/>
      <c r="GZ57" s="67"/>
      <c r="HA57" s="67"/>
      <c r="HB57" s="67"/>
      <c r="HC57" s="67"/>
      <c r="HD57" s="67"/>
      <c r="HE57" s="67"/>
      <c r="HF57" s="67"/>
      <c r="HG57" s="67"/>
      <c r="HH57" s="67"/>
      <c r="HI57" s="67"/>
      <c r="HJ57" s="67"/>
      <c r="HK57" s="67"/>
      <c r="HL57" s="67"/>
      <c r="HM57" s="67"/>
      <c r="HN57" s="67"/>
      <c r="HO57" s="67"/>
      <c r="HP57" s="67"/>
      <c r="HQ57" s="67"/>
      <c r="HR57" s="67"/>
      <c r="HS57" s="67"/>
      <c r="HT57" s="67"/>
      <c r="HU57" s="67"/>
      <c r="HV57" s="67"/>
      <c r="HW57" s="67"/>
      <c r="HX57" s="67"/>
      <c r="HY57" s="67"/>
      <c r="HZ57" s="67"/>
      <c r="IA57" s="67"/>
      <c r="IB57" s="67"/>
      <c r="IC57" s="67"/>
      <c r="ID57" s="67"/>
      <c r="IE57" s="67"/>
      <c r="IF57" s="67"/>
      <c r="IG57" s="67"/>
      <c r="IH57" s="67"/>
      <c r="II57" s="67"/>
      <c r="IJ57" s="67"/>
      <c r="IK57" s="67"/>
      <c r="IL57" s="67"/>
      <c r="IM57" s="67"/>
      <c r="IN57" s="67"/>
    </row>
    <row r="58" spans="1:248" s="68" customFormat="1" ht="15" customHeight="1" x14ac:dyDescent="0.25">
      <c r="A58" s="53"/>
      <c r="B58" s="53" t="s">
        <v>49</v>
      </c>
      <c r="C58" s="59">
        <v>67840</v>
      </c>
      <c r="D58" s="10">
        <v>-11533</v>
      </c>
      <c r="E58" s="10">
        <v>0</v>
      </c>
      <c r="F58" s="10">
        <v>4010</v>
      </c>
      <c r="G58" s="9">
        <v>56307</v>
      </c>
      <c r="H58" s="6">
        <v>54137</v>
      </c>
      <c r="I58" s="7">
        <v>20658.18</v>
      </c>
      <c r="J58" s="8">
        <f t="shared" ref="J58:J64" si="25">SUM(I58/G58*100)</f>
        <v>36.688475677979646</v>
      </c>
      <c r="K58" s="8">
        <f t="shared" ref="K58:K64" si="26">SUM(I58/H58*100)</f>
        <v>38.159077894970167</v>
      </c>
      <c r="L58" s="6">
        <v>19081.810000000001</v>
      </c>
      <c r="M58" s="8">
        <f t="shared" ref="M58:M64" si="27">SUM(L58/G58*100)</f>
        <v>33.888877049034761</v>
      </c>
      <c r="N58" s="8">
        <f t="shared" ref="N58:N64" si="28">SUM(L58/H58*100)</f>
        <v>35.247261577109931</v>
      </c>
      <c r="O58" s="70">
        <v>102.4</v>
      </c>
      <c r="P58" s="70">
        <v>18979.41</v>
      </c>
      <c r="Q58" s="76"/>
      <c r="R58" s="76"/>
      <c r="S58" s="76"/>
      <c r="T58" s="76"/>
      <c r="U58" s="76"/>
      <c r="V58" s="76"/>
      <c r="W58" s="76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/>
      <c r="DA58" s="67"/>
      <c r="DB58" s="67"/>
      <c r="DC58" s="67"/>
      <c r="DD58" s="67"/>
      <c r="DE58" s="67"/>
      <c r="DF58" s="67"/>
      <c r="DG58" s="67"/>
      <c r="DH58" s="67"/>
      <c r="DI58" s="67"/>
      <c r="DJ58" s="67"/>
      <c r="DK58" s="67"/>
      <c r="DL58" s="67"/>
      <c r="DM58" s="67"/>
      <c r="DN58" s="67"/>
      <c r="DO58" s="67"/>
      <c r="DP58" s="67"/>
      <c r="DQ58" s="67"/>
      <c r="DR58" s="67"/>
      <c r="DS58" s="67"/>
      <c r="DT58" s="67"/>
      <c r="DU58" s="67"/>
      <c r="DV58" s="67"/>
      <c r="DW58" s="67"/>
      <c r="DX58" s="67"/>
      <c r="DY58" s="67"/>
      <c r="DZ58" s="67"/>
      <c r="EA58" s="67"/>
      <c r="EB58" s="67"/>
      <c r="EC58" s="67"/>
      <c r="ED58" s="67"/>
      <c r="EE58" s="67"/>
      <c r="EF58" s="67"/>
      <c r="EG58" s="67"/>
      <c r="EH58" s="67"/>
      <c r="EI58" s="67"/>
      <c r="EJ58" s="67"/>
      <c r="EK58" s="67"/>
      <c r="EL58" s="67"/>
      <c r="EM58" s="67"/>
      <c r="EN58" s="67"/>
      <c r="EO58" s="67"/>
      <c r="EP58" s="67"/>
      <c r="EQ58" s="67"/>
      <c r="ER58" s="67"/>
      <c r="ES58" s="67"/>
      <c r="ET58" s="67"/>
      <c r="EU58" s="67"/>
      <c r="EV58" s="67"/>
      <c r="EW58" s="67"/>
      <c r="EX58" s="67"/>
      <c r="EY58" s="67"/>
      <c r="EZ58" s="67"/>
      <c r="FA58" s="67"/>
      <c r="FB58" s="67"/>
      <c r="FC58" s="67"/>
      <c r="FD58" s="67"/>
      <c r="FE58" s="67"/>
      <c r="FF58" s="67"/>
      <c r="FG58" s="67"/>
      <c r="FH58" s="67"/>
      <c r="FI58" s="67"/>
      <c r="FJ58" s="67"/>
      <c r="FK58" s="67"/>
      <c r="FL58" s="67"/>
      <c r="FM58" s="67"/>
      <c r="FN58" s="67"/>
      <c r="FO58" s="67"/>
      <c r="FP58" s="67"/>
      <c r="FQ58" s="67"/>
      <c r="FR58" s="67"/>
      <c r="FS58" s="67"/>
      <c r="FT58" s="67"/>
      <c r="FU58" s="67"/>
      <c r="FV58" s="67"/>
      <c r="FW58" s="67"/>
      <c r="FX58" s="67"/>
      <c r="FY58" s="67"/>
      <c r="FZ58" s="67"/>
      <c r="GA58" s="67"/>
      <c r="GB58" s="67"/>
      <c r="GC58" s="67"/>
      <c r="GD58" s="67"/>
      <c r="GE58" s="67"/>
      <c r="GF58" s="67"/>
      <c r="GG58" s="67"/>
      <c r="GH58" s="67"/>
      <c r="GI58" s="67"/>
      <c r="GJ58" s="67"/>
      <c r="GK58" s="67"/>
      <c r="GL58" s="67"/>
      <c r="GM58" s="67"/>
      <c r="GN58" s="67"/>
      <c r="GO58" s="67"/>
      <c r="GP58" s="67"/>
      <c r="GQ58" s="67"/>
      <c r="GR58" s="67"/>
      <c r="GS58" s="67"/>
      <c r="GT58" s="67"/>
      <c r="GU58" s="67"/>
      <c r="GV58" s="67"/>
      <c r="GW58" s="67"/>
      <c r="GX58" s="67"/>
      <c r="GY58" s="67"/>
      <c r="GZ58" s="67"/>
      <c r="HA58" s="67"/>
      <c r="HB58" s="67"/>
      <c r="HC58" s="67"/>
      <c r="HD58" s="67"/>
      <c r="HE58" s="67"/>
      <c r="HF58" s="67"/>
      <c r="HG58" s="67"/>
      <c r="HH58" s="67"/>
      <c r="HI58" s="67"/>
      <c r="HJ58" s="67"/>
      <c r="HK58" s="67"/>
      <c r="HL58" s="67"/>
      <c r="HM58" s="67"/>
      <c r="HN58" s="67"/>
      <c r="HO58" s="67"/>
      <c r="HP58" s="67"/>
      <c r="HQ58" s="67"/>
      <c r="HR58" s="67"/>
      <c r="HS58" s="67"/>
      <c r="HT58" s="67"/>
      <c r="HU58" s="67"/>
      <c r="HV58" s="67"/>
      <c r="HW58" s="67"/>
      <c r="HX58" s="67"/>
      <c r="HY58" s="67"/>
      <c r="HZ58" s="67"/>
      <c r="IA58" s="67"/>
      <c r="IB58" s="67"/>
      <c r="IC58" s="67"/>
      <c r="ID58" s="67"/>
      <c r="IE58" s="67"/>
      <c r="IF58" s="67"/>
      <c r="IG58" s="67"/>
      <c r="IH58" s="67"/>
      <c r="II58" s="67"/>
      <c r="IJ58" s="67"/>
      <c r="IK58" s="67"/>
      <c r="IL58" s="67"/>
      <c r="IM58" s="67"/>
      <c r="IN58" s="67"/>
    </row>
    <row r="59" spans="1:248" s="68" customFormat="1" ht="15" customHeight="1" x14ac:dyDescent="0.25">
      <c r="A59" s="53"/>
      <c r="B59" s="53" t="s">
        <v>50</v>
      </c>
      <c r="C59" s="59">
        <v>29000</v>
      </c>
      <c r="D59" s="10">
        <v>-3227</v>
      </c>
      <c r="E59" s="10">
        <v>0</v>
      </c>
      <c r="F59" s="10">
        <v>2100</v>
      </c>
      <c r="G59" s="9">
        <v>25773</v>
      </c>
      <c r="H59" s="6">
        <v>25313</v>
      </c>
      <c r="I59" s="7">
        <v>13778.57</v>
      </c>
      <c r="J59" s="8">
        <f t="shared" si="25"/>
        <v>53.461257905560075</v>
      </c>
      <c r="K59" s="8">
        <f t="shared" si="26"/>
        <v>54.432781574684938</v>
      </c>
      <c r="L59" s="6">
        <v>12967.62</v>
      </c>
      <c r="M59" s="8">
        <f t="shared" si="27"/>
        <v>50.31474799208474</v>
      </c>
      <c r="N59" s="8">
        <f t="shared" si="28"/>
        <v>51.229091771026745</v>
      </c>
      <c r="O59" s="70">
        <v>38.409999999999997</v>
      </c>
      <c r="P59" s="70">
        <v>12929.21</v>
      </c>
      <c r="Q59" s="76"/>
      <c r="R59" s="76"/>
      <c r="S59" s="76"/>
      <c r="T59" s="76"/>
      <c r="U59" s="76"/>
      <c r="V59" s="76"/>
      <c r="W59" s="76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67"/>
      <c r="CV59" s="67"/>
      <c r="CW59" s="67"/>
      <c r="CX59" s="67"/>
      <c r="CY59" s="67"/>
      <c r="CZ59" s="67"/>
      <c r="DA59" s="67"/>
      <c r="DB59" s="67"/>
      <c r="DC59" s="67"/>
      <c r="DD59" s="67"/>
      <c r="DE59" s="67"/>
      <c r="DF59" s="67"/>
      <c r="DG59" s="67"/>
      <c r="DH59" s="67"/>
      <c r="DI59" s="67"/>
      <c r="DJ59" s="67"/>
      <c r="DK59" s="67"/>
      <c r="DL59" s="67"/>
      <c r="DM59" s="67"/>
      <c r="DN59" s="67"/>
      <c r="DO59" s="67"/>
      <c r="DP59" s="67"/>
      <c r="DQ59" s="67"/>
      <c r="DR59" s="67"/>
      <c r="DS59" s="67"/>
      <c r="DT59" s="67"/>
      <c r="DU59" s="67"/>
      <c r="DV59" s="67"/>
      <c r="DW59" s="67"/>
      <c r="DX59" s="67"/>
      <c r="DY59" s="67"/>
      <c r="DZ59" s="67"/>
      <c r="EA59" s="67"/>
      <c r="EB59" s="67"/>
      <c r="EC59" s="67"/>
      <c r="ED59" s="67"/>
      <c r="EE59" s="67"/>
      <c r="EF59" s="67"/>
      <c r="EG59" s="67"/>
      <c r="EH59" s="67"/>
      <c r="EI59" s="67"/>
      <c r="EJ59" s="67"/>
      <c r="EK59" s="67"/>
      <c r="EL59" s="67"/>
      <c r="EM59" s="67"/>
      <c r="EN59" s="67"/>
      <c r="EO59" s="67"/>
      <c r="EP59" s="67"/>
      <c r="EQ59" s="67"/>
      <c r="ER59" s="67"/>
      <c r="ES59" s="67"/>
      <c r="ET59" s="67"/>
      <c r="EU59" s="67"/>
      <c r="EV59" s="67"/>
      <c r="EW59" s="67"/>
      <c r="EX59" s="67"/>
      <c r="EY59" s="67"/>
      <c r="EZ59" s="67"/>
      <c r="FA59" s="67"/>
      <c r="FB59" s="67"/>
      <c r="FC59" s="67"/>
      <c r="FD59" s="67"/>
      <c r="FE59" s="67"/>
      <c r="FF59" s="67"/>
      <c r="FG59" s="67"/>
      <c r="FH59" s="67"/>
      <c r="FI59" s="67"/>
      <c r="FJ59" s="67"/>
      <c r="FK59" s="67"/>
      <c r="FL59" s="67"/>
      <c r="FM59" s="67"/>
      <c r="FN59" s="67"/>
      <c r="FO59" s="67"/>
      <c r="FP59" s="67"/>
      <c r="FQ59" s="67"/>
      <c r="FR59" s="67"/>
      <c r="FS59" s="67"/>
      <c r="FT59" s="67"/>
      <c r="FU59" s="67"/>
      <c r="FV59" s="67"/>
      <c r="FW59" s="67"/>
      <c r="FX59" s="67"/>
      <c r="FY59" s="67"/>
      <c r="FZ59" s="67"/>
      <c r="GA59" s="67"/>
      <c r="GB59" s="67"/>
      <c r="GC59" s="67"/>
      <c r="GD59" s="67"/>
      <c r="GE59" s="67"/>
      <c r="GF59" s="67"/>
      <c r="GG59" s="67"/>
      <c r="GH59" s="67"/>
      <c r="GI59" s="67"/>
      <c r="GJ59" s="67"/>
      <c r="GK59" s="67"/>
      <c r="GL59" s="67"/>
      <c r="GM59" s="67"/>
      <c r="GN59" s="67"/>
      <c r="GO59" s="67"/>
      <c r="GP59" s="67"/>
      <c r="GQ59" s="67"/>
      <c r="GR59" s="67"/>
      <c r="GS59" s="67"/>
      <c r="GT59" s="67"/>
      <c r="GU59" s="67"/>
      <c r="GV59" s="67"/>
      <c r="GW59" s="67"/>
      <c r="GX59" s="67"/>
      <c r="GY59" s="67"/>
      <c r="GZ59" s="67"/>
      <c r="HA59" s="67"/>
      <c r="HB59" s="67"/>
      <c r="HC59" s="67"/>
      <c r="HD59" s="67"/>
      <c r="HE59" s="67"/>
      <c r="HF59" s="67"/>
      <c r="HG59" s="67"/>
      <c r="HH59" s="67"/>
      <c r="HI59" s="67"/>
      <c r="HJ59" s="67"/>
      <c r="HK59" s="67"/>
      <c r="HL59" s="67"/>
      <c r="HM59" s="67"/>
      <c r="HN59" s="67"/>
      <c r="HO59" s="67"/>
      <c r="HP59" s="67"/>
      <c r="HQ59" s="67"/>
      <c r="HR59" s="67"/>
      <c r="HS59" s="67"/>
      <c r="HT59" s="67"/>
      <c r="HU59" s="67"/>
      <c r="HV59" s="67"/>
      <c r="HW59" s="67"/>
      <c r="HX59" s="67"/>
      <c r="HY59" s="67"/>
      <c r="HZ59" s="67"/>
      <c r="IA59" s="67"/>
      <c r="IB59" s="67"/>
      <c r="IC59" s="67"/>
      <c r="ID59" s="67"/>
      <c r="IE59" s="67"/>
      <c r="IF59" s="67"/>
      <c r="IG59" s="67"/>
      <c r="IH59" s="67"/>
      <c r="II59" s="67"/>
      <c r="IJ59" s="67"/>
      <c r="IK59" s="67"/>
      <c r="IL59" s="67"/>
      <c r="IM59" s="67"/>
      <c r="IN59" s="67"/>
    </row>
    <row r="60" spans="1:248" s="68" customFormat="1" ht="15" customHeight="1" x14ac:dyDescent="0.25">
      <c r="A60" s="53"/>
      <c r="B60" s="53" t="s">
        <v>51</v>
      </c>
      <c r="C60" s="59">
        <v>15460</v>
      </c>
      <c r="D60" s="10">
        <v>-1420</v>
      </c>
      <c r="E60" s="10">
        <v>0</v>
      </c>
      <c r="F60" s="10">
        <v>460</v>
      </c>
      <c r="G60" s="9">
        <v>14040</v>
      </c>
      <c r="H60" s="6">
        <v>13080</v>
      </c>
      <c r="I60" s="7">
        <v>1970.94</v>
      </c>
      <c r="J60" s="8">
        <f t="shared" si="25"/>
        <v>14.038034188034187</v>
      </c>
      <c r="K60" s="8">
        <f t="shared" si="26"/>
        <v>15.068348623853211</v>
      </c>
      <c r="L60" s="6">
        <v>1970.94</v>
      </c>
      <c r="M60" s="8">
        <f t="shared" si="27"/>
        <v>14.038034188034187</v>
      </c>
      <c r="N60" s="8">
        <f t="shared" si="28"/>
        <v>15.068348623853211</v>
      </c>
      <c r="O60" s="70">
        <v>0</v>
      </c>
      <c r="P60" s="70">
        <v>1970.94</v>
      </c>
      <c r="Q60" s="76"/>
      <c r="R60" s="76"/>
      <c r="S60" s="76"/>
      <c r="T60" s="76"/>
      <c r="U60" s="76"/>
      <c r="V60" s="76"/>
      <c r="W60" s="76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  <c r="DC60" s="67"/>
      <c r="DD60" s="67"/>
      <c r="DE60" s="67"/>
      <c r="DF60" s="67"/>
      <c r="DG60" s="67"/>
      <c r="DH60" s="67"/>
      <c r="DI60" s="67"/>
      <c r="DJ60" s="67"/>
      <c r="DK60" s="67"/>
      <c r="DL60" s="67"/>
      <c r="DM60" s="67"/>
      <c r="DN60" s="67"/>
      <c r="DO60" s="67"/>
      <c r="DP60" s="67"/>
      <c r="DQ60" s="67"/>
      <c r="DR60" s="67"/>
      <c r="DS60" s="67"/>
      <c r="DT60" s="67"/>
      <c r="DU60" s="67"/>
      <c r="DV60" s="67"/>
      <c r="DW60" s="67"/>
      <c r="DX60" s="67"/>
      <c r="DY60" s="67"/>
      <c r="DZ60" s="67"/>
      <c r="EA60" s="67"/>
      <c r="EB60" s="67"/>
      <c r="EC60" s="67"/>
      <c r="ED60" s="67"/>
      <c r="EE60" s="67"/>
      <c r="EF60" s="67"/>
      <c r="EG60" s="67"/>
      <c r="EH60" s="67"/>
      <c r="EI60" s="67"/>
      <c r="EJ60" s="67"/>
      <c r="EK60" s="67"/>
      <c r="EL60" s="67"/>
      <c r="EM60" s="67"/>
      <c r="EN60" s="67"/>
      <c r="EO60" s="67"/>
      <c r="EP60" s="67"/>
      <c r="EQ60" s="67"/>
      <c r="ER60" s="67"/>
      <c r="ES60" s="67"/>
      <c r="ET60" s="67"/>
      <c r="EU60" s="67"/>
      <c r="EV60" s="67"/>
      <c r="EW60" s="67"/>
      <c r="EX60" s="67"/>
      <c r="EY60" s="67"/>
      <c r="EZ60" s="67"/>
      <c r="FA60" s="67"/>
      <c r="FB60" s="67"/>
      <c r="FC60" s="67"/>
      <c r="FD60" s="67"/>
      <c r="FE60" s="67"/>
      <c r="FF60" s="67"/>
      <c r="FG60" s="67"/>
      <c r="FH60" s="67"/>
      <c r="FI60" s="67"/>
      <c r="FJ60" s="67"/>
      <c r="FK60" s="67"/>
      <c r="FL60" s="67"/>
      <c r="FM60" s="67"/>
      <c r="FN60" s="67"/>
      <c r="FO60" s="67"/>
      <c r="FP60" s="67"/>
      <c r="FQ60" s="67"/>
      <c r="FR60" s="67"/>
      <c r="FS60" s="67"/>
      <c r="FT60" s="67"/>
      <c r="FU60" s="67"/>
      <c r="FV60" s="67"/>
      <c r="FW60" s="67"/>
      <c r="FX60" s="67"/>
      <c r="FY60" s="67"/>
      <c r="FZ60" s="67"/>
      <c r="GA60" s="67"/>
      <c r="GB60" s="67"/>
      <c r="GC60" s="67"/>
      <c r="GD60" s="67"/>
      <c r="GE60" s="67"/>
      <c r="GF60" s="67"/>
      <c r="GG60" s="67"/>
      <c r="GH60" s="67"/>
      <c r="GI60" s="67"/>
      <c r="GJ60" s="67"/>
      <c r="GK60" s="67"/>
      <c r="GL60" s="67"/>
      <c r="GM60" s="67"/>
      <c r="GN60" s="67"/>
      <c r="GO60" s="67"/>
      <c r="GP60" s="67"/>
      <c r="GQ60" s="67"/>
      <c r="GR60" s="67"/>
      <c r="GS60" s="67"/>
      <c r="GT60" s="67"/>
      <c r="GU60" s="67"/>
      <c r="GV60" s="67"/>
      <c r="GW60" s="67"/>
      <c r="GX60" s="67"/>
      <c r="GY60" s="67"/>
      <c r="GZ60" s="67"/>
      <c r="HA60" s="67"/>
      <c r="HB60" s="67"/>
      <c r="HC60" s="67"/>
      <c r="HD60" s="67"/>
      <c r="HE60" s="67"/>
      <c r="HF60" s="67"/>
      <c r="HG60" s="67"/>
      <c r="HH60" s="67"/>
      <c r="HI60" s="67"/>
      <c r="HJ60" s="67"/>
      <c r="HK60" s="67"/>
      <c r="HL60" s="67"/>
      <c r="HM60" s="67"/>
      <c r="HN60" s="67"/>
      <c r="HO60" s="67"/>
      <c r="HP60" s="67"/>
      <c r="HQ60" s="67"/>
      <c r="HR60" s="67"/>
      <c r="HS60" s="67"/>
      <c r="HT60" s="67"/>
      <c r="HU60" s="67"/>
      <c r="HV60" s="67"/>
      <c r="HW60" s="67"/>
      <c r="HX60" s="67"/>
      <c r="HY60" s="67"/>
      <c r="HZ60" s="67"/>
      <c r="IA60" s="67"/>
      <c r="IB60" s="67"/>
      <c r="IC60" s="67"/>
      <c r="ID60" s="67"/>
      <c r="IE60" s="67"/>
      <c r="IF60" s="67"/>
      <c r="IG60" s="67"/>
      <c r="IH60" s="67"/>
      <c r="II60" s="67"/>
      <c r="IJ60" s="67"/>
      <c r="IK60" s="67"/>
      <c r="IL60" s="67"/>
      <c r="IM60" s="67"/>
      <c r="IN60" s="67"/>
    </row>
    <row r="61" spans="1:248" s="68" customFormat="1" ht="15" customHeight="1" x14ac:dyDescent="0.25">
      <c r="A61" s="53"/>
      <c r="B61" s="53" t="s">
        <v>117</v>
      </c>
      <c r="C61" s="58">
        <v>0</v>
      </c>
      <c r="D61" s="13">
        <v>130</v>
      </c>
      <c r="E61" s="7">
        <v>0</v>
      </c>
      <c r="F61" s="7">
        <v>0</v>
      </c>
      <c r="G61" s="7">
        <v>130</v>
      </c>
      <c r="H61" s="14">
        <v>130</v>
      </c>
      <c r="I61" s="7">
        <v>46.32</v>
      </c>
      <c r="J61" s="8">
        <f t="shared" si="25"/>
        <v>35.630769230769232</v>
      </c>
      <c r="K61" s="8">
        <f t="shared" si="26"/>
        <v>35.630769230769232</v>
      </c>
      <c r="L61" s="14">
        <v>46.32</v>
      </c>
      <c r="M61" s="8">
        <f t="shared" si="27"/>
        <v>35.630769230769232</v>
      </c>
      <c r="N61" s="8">
        <f t="shared" si="28"/>
        <v>35.630769230769232</v>
      </c>
      <c r="O61" s="7">
        <v>0</v>
      </c>
      <c r="P61" s="7">
        <v>46.32</v>
      </c>
      <c r="Q61" s="76"/>
      <c r="R61" s="76"/>
      <c r="S61" s="76"/>
      <c r="T61" s="76"/>
      <c r="U61" s="76"/>
      <c r="V61" s="76"/>
      <c r="W61" s="76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  <c r="DC61" s="67"/>
      <c r="DD61" s="67"/>
      <c r="DE61" s="67"/>
      <c r="DF61" s="67"/>
      <c r="DG61" s="67"/>
      <c r="DH61" s="67"/>
      <c r="DI61" s="67"/>
      <c r="DJ61" s="67"/>
      <c r="DK61" s="67"/>
      <c r="DL61" s="67"/>
      <c r="DM61" s="67"/>
      <c r="DN61" s="67"/>
      <c r="DO61" s="67"/>
      <c r="DP61" s="67"/>
      <c r="DQ61" s="67"/>
      <c r="DR61" s="67"/>
      <c r="DS61" s="67"/>
      <c r="DT61" s="67"/>
      <c r="DU61" s="67"/>
      <c r="DV61" s="67"/>
      <c r="DW61" s="67"/>
      <c r="DX61" s="67"/>
      <c r="DY61" s="67"/>
      <c r="DZ61" s="67"/>
      <c r="EA61" s="67"/>
      <c r="EB61" s="67"/>
      <c r="EC61" s="67"/>
      <c r="ED61" s="67"/>
      <c r="EE61" s="67"/>
      <c r="EF61" s="67"/>
      <c r="EG61" s="67"/>
      <c r="EH61" s="67"/>
      <c r="EI61" s="67"/>
      <c r="EJ61" s="67"/>
      <c r="EK61" s="67"/>
      <c r="EL61" s="67"/>
      <c r="EM61" s="67"/>
      <c r="EN61" s="67"/>
      <c r="EO61" s="67"/>
      <c r="EP61" s="67"/>
      <c r="EQ61" s="67"/>
      <c r="ER61" s="67"/>
      <c r="ES61" s="67"/>
      <c r="ET61" s="67"/>
      <c r="EU61" s="67"/>
      <c r="EV61" s="67"/>
      <c r="EW61" s="67"/>
      <c r="EX61" s="67"/>
      <c r="EY61" s="67"/>
      <c r="EZ61" s="67"/>
      <c r="FA61" s="67"/>
      <c r="FB61" s="67"/>
      <c r="FC61" s="67"/>
      <c r="FD61" s="67"/>
      <c r="FE61" s="67"/>
      <c r="FF61" s="67"/>
      <c r="FG61" s="67"/>
      <c r="FH61" s="67"/>
      <c r="FI61" s="67"/>
      <c r="FJ61" s="67"/>
      <c r="FK61" s="67"/>
      <c r="FL61" s="67"/>
      <c r="FM61" s="67"/>
      <c r="FN61" s="67"/>
      <c r="FO61" s="67"/>
      <c r="FP61" s="67"/>
      <c r="FQ61" s="67"/>
      <c r="FR61" s="67"/>
      <c r="FS61" s="67"/>
      <c r="FT61" s="67"/>
      <c r="FU61" s="67"/>
      <c r="FV61" s="67"/>
      <c r="FW61" s="67"/>
      <c r="FX61" s="67"/>
      <c r="FY61" s="67"/>
      <c r="FZ61" s="67"/>
      <c r="GA61" s="67"/>
      <c r="GB61" s="67"/>
      <c r="GC61" s="67"/>
      <c r="GD61" s="67"/>
      <c r="GE61" s="67"/>
      <c r="GF61" s="67"/>
      <c r="GG61" s="67"/>
      <c r="GH61" s="67"/>
      <c r="GI61" s="67"/>
      <c r="GJ61" s="67"/>
      <c r="GK61" s="67"/>
      <c r="GL61" s="67"/>
      <c r="GM61" s="67"/>
      <c r="GN61" s="67"/>
      <c r="GO61" s="67"/>
      <c r="GP61" s="67"/>
      <c r="GQ61" s="67"/>
      <c r="GR61" s="67"/>
      <c r="GS61" s="67"/>
      <c r="GT61" s="67"/>
      <c r="GU61" s="67"/>
      <c r="GV61" s="67"/>
      <c r="GW61" s="67"/>
      <c r="GX61" s="67"/>
      <c r="GY61" s="67"/>
      <c r="GZ61" s="67"/>
      <c r="HA61" s="67"/>
      <c r="HB61" s="67"/>
      <c r="HC61" s="67"/>
      <c r="HD61" s="67"/>
      <c r="HE61" s="67"/>
      <c r="HF61" s="67"/>
      <c r="HG61" s="67"/>
      <c r="HH61" s="67"/>
      <c r="HI61" s="67"/>
      <c r="HJ61" s="67"/>
      <c r="HK61" s="67"/>
      <c r="HL61" s="67"/>
      <c r="HM61" s="67"/>
      <c r="HN61" s="67"/>
      <c r="HO61" s="67"/>
      <c r="HP61" s="67"/>
      <c r="HQ61" s="67"/>
      <c r="HR61" s="67"/>
      <c r="HS61" s="67"/>
      <c r="HT61" s="67"/>
      <c r="HU61" s="67"/>
      <c r="HV61" s="67"/>
      <c r="HW61" s="67"/>
      <c r="HX61" s="67"/>
      <c r="HY61" s="67"/>
      <c r="HZ61" s="67"/>
      <c r="IA61" s="67"/>
      <c r="IB61" s="67"/>
      <c r="IC61" s="67"/>
      <c r="ID61" s="67"/>
      <c r="IE61" s="67"/>
      <c r="IF61" s="67"/>
      <c r="IG61" s="67"/>
      <c r="IH61" s="67"/>
      <c r="II61" s="67"/>
      <c r="IJ61" s="67"/>
      <c r="IK61" s="67"/>
      <c r="IL61" s="67"/>
      <c r="IM61" s="67"/>
      <c r="IN61" s="67"/>
    </row>
    <row r="62" spans="1:248" s="68" customFormat="1" ht="15" customHeight="1" x14ac:dyDescent="0.25">
      <c r="A62" s="53"/>
      <c r="B62" s="53" t="s">
        <v>52</v>
      </c>
      <c r="C62" s="59">
        <v>28000</v>
      </c>
      <c r="D62" s="10">
        <v>-12775</v>
      </c>
      <c r="E62" s="10">
        <v>0</v>
      </c>
      <c r="F62" s="10">
        <v>1640</v>
      </c>
      <c r="G62" s="9">
        <v>15225</v>
      </c>
      <c r="H62" s="6">
        <v>14305</v>
      </c>
      <c r="I62" s="7">
        <v>674.86</v>
      </c>
      <c r="J62" s="8">
        <f t="shared" si="25"/>
        <v>4.4325779967159278</v>
      </c>
      <c r="K62" s="8">
        <f t="shared" si="26"/>
        <v>4.7176511709192592</v>
      </c>
      <c r="L62" s="6">
        <v>674.86</v>
      </c>
      <c r="M62" s="8">
        <f t="shared" si="27"/>
        <v>4.4325779967159278</v>
      </c>
      <c r="N62" s="8">
        <f t="shared" si="28"/>
        <v>4.7176511709192592</v>
      </c>
      <c r="O62" s="70">
        <v>0</v>
      </c>
      <c r="P62" s="70">
        <v>674.86</v>
      </c>
      <c r="Q62" s="76"/>
      <c r="R62" s="76"/>
      <c r="S62" s="76"/>
      <c r="T62" s="76"/>
      <c r="U62" s="76"/>
      <c r="V62" s="76"/>
      <c r="W62" s="76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  <c r="DC62" s="67"/>
      <c r="DD62" s="67"/>
      <c r="DE62" s="67"/>
      <c r="DF62" s="67"/>
      <c r="DG62" s="67"/>
      <c r="DH62" s="67"/>
      <c r="DI62" s="67"/>
      <c r="DJ62" s="67"/>
      <c r="DK62" s="67"/>
      <c r="DL62" s="67"/>
      <c r="DM62" s="67"/>
      <c r="DN62" s="67"/>
      <c r="DO62" s="67"/>
      <c r="DP62" s="67"/>
      <c r="DQ62" s="67"/>
      <c r="DR62" s="67"/>
      <c r="DS62" s="67"/>
      <c r="DT62" s="67"/>
      <c r="DU62" s="67"/>
      <c r="DV62" s="67"/>
      <c r="DW62" s="67"/>
      <c r="DX62" s="67"/>
      <c r="DY62" s="67"/>
      <c r="DZ62" s="67"/>
      <c r="EA62" s="67"/>
      <c r="EB62" s="67"/>
      <c r="EC62" s="67"/>
      <c r="ED62" s="67"/>
      <c r="EE62" s="67"/>
      <c r="EF62" s="67"/>
      <c r="EG62" s="67"/>
      <c r="EH62" s="67"/>
      <c r="EI62" s="67"/>
      <c r="EJ62" s="67"/>
      <c r="EK62" s="67"/>
      <c r="EL62" s="67"/>
      <c r="EM62" s="67"/>
      <c r="EN62" s="67"/>
      <c r="EO62" s="67"/>
      <c r="EP62" s="67"/>
      <c r="EQ62" s="67"/>
      <c r="ER62" s="67"/>
      <c r="ES62" s="67"/>
      <c r="ET62" s="67"/>
      <c r="EU62" s="67"/>
      <c r="EV62" s="67"/>
      <c r="EW62" s="67"/>
      <c r="EX62" s="67"/>
      <c r="EY62" s="67"/>
      <c r="EZ62" s="67"/>
      <c r="FA62" s="67"/>
      <c r="FB62" s="67"/>
      <c r="FC62" s="67"/>
      <c r="FD62" s="67"/>
      <c r="FE62" s="67"/>
      <c r="FF62" s="67"/>
      <c r="FG62" s="67"/>
      <c r="FH62" s="67"/>
      <c r="FI62" s="67"/>
      <c r="FJ62" s="67"/>
      <c r="FK62" s="67"/>
      <c r="FL62" s="67"/>
      <c r="FM62" s="67"/>
      <c r="FN62" s="67"/>
      <c r="FO62" s="67"/>
      <c r="FP62" s="67"/>
      <c r="FQ62" s="67"/>
      <c r="FR62" s="67"/>
      <c r="FS62" s="67"/>
      <c r="FT62" s="67"/>
      <c r="FU62" s="67"/>
      <c r="FV62" s="67"/>
      <c r="FW62" s="67"/>
      <c r="FX62" s="67"/>
      <c r="FY62" s="67"/>
      <c r="FZ62" s="67"/>
      <c r="GA62" s="67"/>
      <c r="GB62" s="67"/>
      <c r="GC62" s="67"/>
      <c r="GD62" s="67"/>
      <c r="GE62" s="67"/>
      <c r="GF62" s="67"/>
      <c r="GG62" s="67"/>
      <c r="GH62" s="67"/>
      <c r="GI62" s="67"/>
      <c r="GJ62" s="67"/>
      <c r="GK62" s="67"/>
      <c r="GL62" s="67"/>
      <c r="GM62" s="67"/>
      <c r="GN62" s="67"/>
      <c r="GO62" s="67"/>
      <c r="GP62" s="67"/>
      <c r="GQ62" s="67"/>
      <c r="GR62" s="67"/>
      <c r="GS62" s="67"/>
      <c r="GT62" s="67"/>
      <c r="GU62" s="67"/>
      <c r="GV62" s="67"/>
      <c r="GW62" s="67"/>
      <c r="GX62" s="67"/>
      <c r="GY62" s="67"/>
      <c r="GZ62" s="67"/>
      <c r="HA62" s="67"/>
      <c r="HB62" s="67"/>
      <c r="HC62" s="67"/>
      <c r="HD62" s="67"/>
      <c r="HE62" s="67"/>
      <c r="HF62" s="67"/>
      <c r="HG62" s="67"/>
      <c r="HH62" s="67"/>
      <c r="HI62" s="67"/>
      <c r="HJ62" s="67"/>
      <c r="HK62" s="67"/>
      <c r="HL62" s="67"/>
      <c r="HM62" s="67"/>
      <c r="HN62" s="67"/>
      <c r="HO62" s="67"/>
      <c r="HP62" s="67"/>
      <c r="HQ62" s="67"/>
      <c r="HR62" s="67"/>
      <c r="HS62" s="67"/>
      <c r="HT62" s="67"/>
      <c r="HU62" s="67"/>
      <c r="HV62" s="67"/>
      <c r="HW62" s="67"/>
      <c r="HX62" s="67"/>
      <c r="HY62" s="67"/>
      <c r="HZ62" s="67"/>
      <c r="IA62" s="67"/>
      <c r="IB62" s="67"/>
      <c r="IC62" s="67"/>
      <c r="ID62" s="67"/>
      <c r="IE62" s="67"/>
      <c r="IF62" s="67"/>
      <c r="IG62" s="67"/>
      <c r="IH62" s="67"/>
      <c r="II62" s="67"/>
      <c r="IJ62" s="67"/>
      <c r="IK62" s="67"/>
      <c r="IL62" s="67"/>
      <c r="IM62" s="67"/>
      <c r="IN62" s="67"/>
    </row>
    <row r="63" spans="1:248" s="68" customFormat="1" ht="15" customHeight="1" x14ac:dyDescent="0.25">
      <c r="A63" s="53"/>
      <c r="B63" s="53" t="s">
        <v>53</v>
      </c>
      <c r="C63" s="59">
        <v>14000</v>
      </c>
      <c r="D63" s="9">
        <v>-4154</v>
      </c>
      <c r="E63" s="10">
        <v>0</v>
      </c>
      <c r="F63" s="10">
        <v>1420</v>
      </c>
      <c r="G63" s="9">
        <v>9846</v>
      </c>
      <c r="H63" s="6">
        <v>9846</v>
      </c>
      <c r="I63" s="7">
        <v>4286.59</v>
      </c>
      <c r="J63" s="8">
        <f t="shared" si="25"/>
        <v>43.536359943124111</v>
      </c>
      <c r="K63" s="8">
        <f t="shared" si="26"/>
        <v>43.536359943124111</v>
      </c>
      <c r="L63" s="6">
        <v>4286.59</v>
      </c>
      <c r="M63" s="8">
        <f t="shared" si="27"/>
        <v>43.536359943124111</v>
      </c>
      <c r="N63" s="8">
        <f t="shared" si="28"/>
        <v>43.536359943124111</v>
      </c>
      <c r="O63" s="70">
        <v>0</v>
      </c>
      <c r="P63" s="70">
        <v>4286.59</v>
      </c>
      <c r="Q63" s="76"/>
      <c r="R63" s="76"/>
      <c r="S63" s="76"/>
      <c r="T63" s="76"/>
      <c r="U63" s="76"/>
      <c r="V63" s="76"/>
      <c r="W63" s="76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  <c r="DC63" s="67"/>
      <c r="DD63" s="67"/>
      <c r="DE63" s="67"/>
      <c r="DF63" s="67"/>
      <c r="DG63" s="67"/>
      <c r="DH63" s="67"/>
      <c r="DI63" s="67"/>
      <c r="DJ63" s="67"/>
      <c r="DK63" s="67"/>
      <c r="DL63" s="67"/>
      <c r="DM63" s="67"/>
      <c r="DN63" s="67"/>
      <c r="DO63" s="67"/>
      <c r="DP63" s="67"/>
      <c r="DQ63" s="67"/>
      <c r="DR63" s="67"/>
      <c r="DS63" s="67"/>
      <c r="DT63" s="67"/>
      <c r="DU63" s="67"/>
      <c r="DV63" s="67"/>
      <c r="DW63" s="67"/>
      <c r="DX63" s="67"/>
      <c r="DY63" s="67"/>
      <c r="DZ63" s="67"/>
      <c r="EA63" s="67"/>
      <c r="EB63" s="67"/>
      <c r="EC63" s="67"/>
      <c r="ED63" s="67"/>
      <c r="EE63" s="67"/>
      <c r="EF63" s="67"/>
      <c r="EG63" s="67"/>
      <c r="EH63" s="67"/>
      <c r="EI63" s="67"/>
      <c r="EJ63" s="67"/>
      <c r="EK63" s="67"/>
      <c r="EL63" s="67"/>
      <c r="EM63" s="67"/>
      <c r="EN63" s="67"/>
      <c r="EO63" s="67"/>
      <c r="EP63" s="67"/>
      <c r="EQ63" s="67"/>
      <c r="ER63" s="67"/>
      <c r="ES63" s="67"/>
      <c r="ET63" s="67"/>
      <c r="EU63" s="67"/>
      <c r="EV63" s="67"/>
      <c r="EW63" s="67"/>
      <c r="EX63" s="67"/>
      <c r="EY63" s="67"/>
      <c r="EZ63" s="67"/>
      <c r="FA63" s="67"/>
      <c r="FB63" s="67"/>
      <c r="FC63" s="67"/>
      <c r="FD63" s="67"/>
      <c r="FE63" s="67"/>
      <c r="FF63" s="67"/>
      <c r="FG63" s="67"/>
      <c r="FH63" s="67"/>
      <c r="FI63" s="67"/>
      <c r="FJ63" s="67"/>
      <c r="FK63" s="67"/>
      <c r="FL63" s="67"/>
      <c r="FM63" s="67"/>
      <c r="FN63" s="67"/>
      <c r="FO63" s="67"/>
      <c r="FP63" s="67"/>
      <c r="FQ63" s="67"/>
      <c r="FR63" s="67"/>
      <c r="FS63" s="67"/>
      <c r="FT63" s="67"/>
      <c r="FU63" s="67"/>
      <c r="FV63" s="67"/>
      <c r="FW63" s="67"/>
      <c r="FX63" s="67"/>
      <c r="FY63" s="67"/>
      <c r="FZ63" s="67"/>
      <c r="GA63" s="67"/>
      <c r="GB63" s="67"/>
      <c r="GC63" s="67"/>
      <c r="GD63" s="67"/>
      <c r="GE63" s="67"/>
      <c r="GF63" s="67"/>
      <c r="GG63" s="67"/>
      <c r="GH63" s="67"/>
      <c r="GI63" s="67"/>
      <c r="GJ63" s="67"/>
      <c r="GK63" s="67"/>
      <c r="GL63" s="67"/>
      <c r="GM63" s="67"/>
      <c r="GN63" s="67"/>
      <c r="GO63" s="67"/>
      <c r="GP63" s="67"/>
      <c r="GQ63" s="67"/>
      <c r="GR63" s="67"/>
      <c r="GS63" s="67"/>
      <c r="GT63" s="67"/>
      <c r="GU63" s="67"/>
      <c r="GV63" s="67"/>
      <c r="GW63" s="67"/>
      <c r="GX63" s="67"/>
      <c r="GY63" s="67"/>
      <c r="GZ63" s="67"/>
      <c r="HA63" s="67"/>
      <c r="HB63" s="67"/>
      <c r="HC63" s="67"/>
      <c r="HD63" s="67"/>
      <c r="HE63" s="67"/>
      <c r="HF63" s="67"/>
      <c r="HG63" s="67"/>
      <c r="HH63" s="67"/>
      <c r="HI63" s="67"/>
      <c r="HJ63" s="67"/>
      <c r="HK63" s="67"/>
      <c r="HL63" s="67"/>
      <c r="HM63" s="67"/>
      <c r="HN63" s="67"/>
      <c r="HO63" s="67"/>
      <c r="HP63" s="67"/>
      <c r="HQ63" s="67"/>
      <c r="HR63" s="67"/>
      <c r="HS63" s="67"/>
      <c r="HT63" s="67"/>
      <c r="HU63" s="67"/>
      <c r="HV63" s="67"/>
      <c r="HW63" s="67"/>
      <c r="HX63" s="67"/>
      <c r="HY63" s="67"/>
      <c r="HZ63" s="67"/>
      <c r="IA63" s="67"/>
      <c r="IB63" s="67"/>
      <c r="IC63" s="67"/>
      <c r="ID63" s="67"/>
      <c r="IE63" s="67"/>
      <c r="IF63" s="67"/>
      <c r="IG63" s="67"/>
      <c r="IH63" s="67"/>
      <c r="II63" s="67"/>
      <c r="IJ63" s="67"/>
      <c r="IK63" s="67"/>
      <c r="IL63" s="67"/>
      <c r="IM63" s="67"/>
      <c r="IN63" s="67"/>
    </row>
    <row r="64" spans="1:248" s="2" customFormat="1" ht="15" customHeight="1" x14ac:dyDescent="0.25">
      <c r="A64" s="53"/>
      <c r="B64" s="53" t="s">
        <v>130</v>
      </c>
      <c r="C64" s="59">
        <v>0</v>
      </c>
      <c r="D64" s="9">
        <v>10</v>
      </c>
      <c r="E64" s="9">
        <v>0</v>
      </c>
      <c r="F64" s="9">
        <v>0</v>
      </c>
      <c r="G64" s="9">
        <v>10</v>
      </c>
      <c r="H64" s="9">
        <v>10</v>
      </c>
      <c r="I64" s="10">
        <v>1.87</v>
      </c>
      <c r="J64" s="8">
        <f t="shared" si="25"/>
        <v>18.7</v>
      </c>
      <c r="K64" s="8">
        <f t="shared" si="26"/>
        <v>18.7</v>
      </c>
      <c r="L64" s="6">
        <v>1.87</v>
      </c>
      <c r="M64" s="8">
        <f t="shared" si="27"/>
        <v>18.7</v>
      </c>
      <c r="N64" s="8">
        <f t="shared" si="28"/>
        <v>18.7</v>
      </c>
      <c r="O64" s="10">
        <v>0</v>
      </c>
      <c r="P64" s="10">
        <v>1.87</v>
      </c>
      <c r="Q64" s="1"/>
      <c r="R64" s="1"/>
      <c r="S64" s="1"/>
      <c r="T64" s="1"/>
      <c r="U64" s="1"/>
      <c r="V64" s="1"/>
      <c r="W64" s="1"/>
    </row>
    <row r="65" spans="1:248" s="68" customFormat="1" ht="15" customHeight="1" x14ac:dyDescent="0.25">
      <c r="A65" s="53"/>
      <c r="B65" s="53" t="s">
        <v>86</v>
      </c>
      <c r="C65" s="59">
        <v>0</v>
      </c>
      <c r="D65" s="9">
        <v>615</v>
      </c>
      <c r="E65" s="55">
        <v>0</v>
      </c>
      <c r="F65" s="10">
        <v>0</v>
      </c>
      <c r="G65" s="9">
        <v>615</v>
      </c>
      <c r="H65" s="9">
        <v>615</v>
      </c>
      <c r="I65" s="10">
        <v>355.51</v>
      </c>
      <c r="J65" s="8">
        <f t="shared" ref="J65:J69" si="29">SUM(I65/G65*100)</f>
        <v>57.806504065040656</v>
      </c>
      <c r="K65" s="8">
        <f t="shared" ref="K65:K69" si="30">SUM(I65/H65*100)</f>
        <v>57.806504065040656</v>
      </c>
      <c r="L65" s="51">
        <v>355.51</v>
      </c>
      <c r="M65" s="8">
        <f t="shared" ref="M65:M69" si="31">SUM(L65/G65*100)</f>
        <v>57.806504065040656</v>
      </c>
      <c r="N65" s="8">
        <f t="shared" ref="N65:N69" si="32">SUM(L65/H65*100)</f>
        <v>57.806504065040656</v>
      </c>
      <c r="O65" s="10">
        <v>314.58</v>
      </c>
      <c r="P65" s="10">
        <v>40.93</v>
      </c>
      <c r="Q65" s="76"/>
      <c r="R65" s="76"/>
      <c r="S65" s="76"/>
      <c r="T65" s="76"/>
      <c r="U65" s="76"/>
      <c r="V65" s="76"/>
      <c r="W65" s="76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  <c r="DC65" s="67"/>
      <c r="DD65" s="67"/>
      <c r="DE65" s="67"/>
      <c r="DF65" s="67"/>
      <c r="DG65" s="67"/>
      <c r="DH65" s="67"/>
      <c r="DI65" s="67"/>
      <c r="DJ65" s="67"/>
      <c r="DK65" s="67"/>
      <c r="DL65" s="67"/>
      <c r="DM65" s="67"/>
      <c r="DN65" s="67"/>
      <c r="DO65" s="67"/>
      <c r="DP65" s="67"/>
      <c r="DQ65" s="67"/>
      <c r="DR65" s="67"/>
      <c r="DS65" s="67"/>
      <c r="DT65" s="67"/>
      <c r="DU65" s="67"/>
      <c r="DV65" s="67"/>
      <c r="DW65" s="67"/>
      <c r="DX65" s="67"/>
      <c r="DY65" s="67"/>
      <c r="DZ65" s="67"/>
      <c r="EA65" s="67"/>
      <c r="EB65" s="67"/>
      <c r="EC65" s="67"/>
      <c r="ED65" s="67"/>
      <c r="EE65" s="67"/>
      <c r="EF65" s="67"/>
      <c r="EG65" s="67"/>
      <c r="EH65" s="67"/>
      <c r="EI65" s="67"/>
      <c r="EJ65" s="67"/>
      <c r="EK65" s="67"/>
      <c r="EL65" s="67"/>
      <c r="EM65" s="67"/>
      <c r="EN65" s="67"/>
      <c r="EO65" s="67"/>
      <c r="EP65" s="67"/>
      <c r="EQ65" s="67"/>
      <c r="ER65" s="67"/>
      <c r="ES65" s="67"/>
      <c r="ET65" s="67"/>
      <c r="EU65" s="67"/>
      <c r="EV65" s="67"/>
      <c r="EW65" s="67"/>
      <c r="EX65" s="67"/>
      <c r="EY65" s="67"/>
      <c r="EZ65" s="67"/>
      <c r="FA65" s="67"/>
      <c r="FB65" s="67"/>
      <c r="FC65" s="67"/>
      <c r="FD65" s="67"/>
      <c r="FE65" s="67"/>
      <c r="FF65" s="67"/>
      <c r="FG65" s="67"/>
      <c r="FH65" s="67"/>
      <c r="FI65" s="67"/>
      <c r="FJ65" s="67"/>
      <c r="FK65" s="67"/>
      <c r="FL65" s="67"/>
      <c r="FM65" s="67"/>
      <c r="FN65" s="67"/>
      <c r="FO65" s="67"/>
      <c r="FP65" s="67"/>
      <c r="FQ65" s="67"/>
      <c r="FR65" s="67"/>
      <c r="FS65" s="67"/>
      <c r="FT65" s="67"/>
      <c r="FU65" s="67"/>
      <c r="FV65" s="67"/>
      <c r="FW65" s="67"/>
      <c r="FX65" s="67"/>
      <c r="FY65" s="67"/>
      <c r="FZ65" s="67"/>
      <c r="GA65" s="67"/>
      <c r="GB65" s="67"/>
      <c r="GC65" s="67"/>
      <c r="GD65" s="67"/>
      <c r="GE65" s="67"/>
      <c r="GF65" s="67"/>
      <c r="GG65" s="67"/>
      <c r="GH65" s="67"/>
      <c r="GI65" s="67"/>
      <c r="GJ65" s="67"/>
      <c r="GK65" s="67"/>
      <c r="GL65" s="67"/>
      <c r="GM65" s="67"/>
      <c r="GN65" s="67"/>
      <c r="GO65" s="67"/>
      <c r="GP65" s="67"/>
      <c r="GQ65" s="67"/>
      <c r="GR65" s="67"/>
      <c r="GS65" s="67"/>
      <c r="GT65" s="67"/>
      <c r="GU65" s="67"/>
      <c r="GV65" s="67"/>
      <c r="GW65" s="67"/>
      <c r="GX65" s="67"/>
      <c r="GY65" s="67"/>
      <c r="GZ65" s="67"/>
      <c r="HA65" s="67"/>
      <c r="HB65" s="67"/>
      <c r="HC65" s="67"/>
      <c r="HD65" s="67"/>
      <c r="HE65" s="67"/>
      <c r="HF65" s="67"/>
      <c r="HG65" s="67"/>
      <c r="HH65" s="67"/>
      <c r="HI65" s="67"/>
      <c r="HJ65" s="67"/>
      <c r="HK65" s="67"/>
      <c r="HL65" s="67"/>
      <c r="HM65" s="67"/>
      <c r="HN65" s="67"/>
      <c r="HO65" s="67"/>
      <c r="HP65" s="67"/>
      <c r="HQ65" s="67"/>
      <c r="HR65" s="67"/>
      <c r="HS65" s="67"/>
      <c r="HT65" s="67"/>
      <c r="HU65" s="67"/>
      <c r="HV65" s="67"/>
      <c r="HW65" s="67"/>
      <c r="HX65" s="67"/>
      <c r="HY65" s="67"/>
      <c r="HZ65" s="67"/>
      <c r="IA65" s="67"/>
      <c r="IB65" s="67"/>
      <c r="IC65" s="67"/>
      <c r="ID65" s="67"/>
      <c r="IE65" s="67"/>
      <c r="IF65" s="67"/>
      <c r="IG65" s="67"/>
      <c r="IH65" s="67"/>
      <c r="II65" s="67"/>
      <c r="IJ65" s="67"/>
      <c r="IK65" s="67"/>
      <c r="IL65" s="67"/>
      <c r="IM65" s="67"/>
      <c r="IN65" s="67"/>
    </row>
    <row r="66" spans="1:248" s="68" customFormat="1" ht="15" customHeight="1" x14ac:dyDescent="0.25">
      <c r="A66" s="53"/>
      <c r="B66" s="53" t="s">
        <v>98</v>
      </c>
      <c r="C66" s="59">
        <v>0</v>
      </c>
      <c r="D66" s="9">
        <v>856</v>
      </c>
      <c r="E66" s="55">
        <v>0</v>
      </c>
      <c r="F66" s="10">
        <v>0</v>
      </c>
      <c r="G66" s="9">
        <v>856</v>
      </c>
      <c r="H66" s="9">
        <v>856</v>
      </c>
      <c r="I66" s="10">
        <v>275.16000000000003</v>
      </c>
      <c r="J66" s="8">
        <f t="shared" si="29"/>
        <v>32.144859813084118</v>
      </c>
      <c r="K66" s="8">
        <f t="shared" si="30"/>
        <v>32.144859813084118</v>
      </c>
      <c r="L66" s="51">
        <v>275.16000000000003</v>
      </c>
      <c r="M66" s="8">
        <f t="shared" si="31"/>
        <v>32.144859813084118</v>
      </c>
      <c r="N66" s="8">
        <f t="shared" si="32"/>
        <v>32.144859813084118</v>
      </c>
      <c r="O66" s="10">
        <v>0</v>
      </c>
      <c r="P66" s="10">
        <v>275.16000000000003</v>
      </c>
      <c r="Q66" s="76"/>
      <c r="R66" s="76"/>
      <c r="S66" s="76"/>
      <c r="T66" s="76"/>
      <c r="U66" s="76"/>
      <c r="V66" s="76"/>
      <c r="W66" s="76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  <c r="DC66" s="67"/>
      <c r="DD66" s="67"/>
      <c r="DE66" s="67"/>
      <c r="DF66" s="67"/>
      <c r="DG66" s="67"/>
      <c r="DH66" s="67"/>
      <c r="DI66" s="67"/>
      <c r="DJ66" s="67"/>
      <c r="DK66" s="67"/>
      <c r="DL66" s="67"/>
      <c r="DM66" s="67"/>
      <c r="DN66" s="67"/>
      <c r="DO66" s="67"/>
      <c r="DP66" s="67"/>
      <c r="DQ66" s="67"/>
      <c r="DR66" s="67"/>
      <c r="DS66" s="67"/>
      <c r="DT66" s="67"/>
      <c r="DU66" s="67"/>
      <c r="DV66" s="67"/>
      <c r="DW66" s="67"/>
      <c r="DX66" s="67"/>
      <c r="DY66" s="67"/>
      <c r="DZ66" s="67"/>
      <c r="EA66" s="67"/>
      <c r="EB66" s="67"/>
      <c r="EC66" s="67"/>
      <c r="ED66" s="67"/>
      <c r="EE66" s="67"/>
      <c r="EF66" s="67"/>
      <c r="EG66" s="67"/>
      <c r="EH66" s="67"/>
      <c r="EI66" s="67"/>
      <c r="EJ66" s="67"/>
      <c r="EK66" s="67"/>
      <c r="EL66" s="67"/>
      <c r="EM66" s="67"/>
      <c r="EN66" s="67"/>
      <c r="EO66" s="67"/>
      <c r="EP66" s="67"/>
      <c r="EQ66" s="67"/>
      <c r="ER66" s="67"/>
      <c r="ES66" s="67"/>
      <c r="ET66" s="67"/>
      <c r="EU66" s="67"/>
      <c r="EV66" s="67"/>
      <c r="EW66" s="67"/>
      <c r="EX66" s="67"/>
      <c r="EY66" s="67"/>
      <c r="EZ66" s="67"/>
      <c r="FA66" s="67"/>
      <c r="FB66" s="67"/>
      <c r="FC66" s="67"/>
      <c r="FD66" s="67"/>
      <c r="FE66" s="67"/>
      <c r="FF66" s="67"/>
      <c r="FG66" s="67"/>
      <c r="FH66" s="67"/>
      <c r="FI66" s="67"/>
      <c r="FJ66" s="67"/>
      <c r="FK66" s="67"/>
      <c r="FL66" s="67"/>
      <c r="FM66" s="67"/>
      <c r="FN66" s="67"/>
      <c r="FO66" s="67"/>
      <c r="FP66" s="67"/>
      <c r="FQ66" s="67"/>
      <c r="FR66" s="67"/>
      <c r="FS66" s="67"/>
      <c r="FT66" s="67"/>
      <c r="FU66" s="67"/>
      <c r="FV66" s="67"/>
      <c r="FW66" s="67"/>
      <c r="FX66" s="67"/>
      <c r="FY66" s="67"/>
      <c r="FZ66" s="67"/>
      <c r="GA66" s="67"/>
      <c r="GB66" s="67"/>
      <c r="GC66" s="67"/>
      <c r="GD66" s="67"/>
      <c r="GE66" s="67"/>
      <c r="GF66" s="67"/>
      <c r="GG66" s="67"/>
      <c r="GH66" s="67"/>
      <c r="GI66" s="67"/>
      <c r="GJ66" s="67"/>
      <c r="GK66" s="67"/>
      <c r="GL66" s="67"/>
      <c r="GM66" s="67"/>
      <c r="GN66" s="67"/>
      <c r="GO66" s="67"/>
      <c r="GP66" s="67"/>
      <c r="GQ66" s="67"/>
      <c r="GR66" s="67"/>
      <c r="GS66" s="67"/>
      <c r="GT66" s="67"/>
      <c r="GU66" s="67"/>
      <c r="GV66" s="67"/>
      <c r="GW66" s="67"/>
      <c r="GX66" s="67"/>
      <c r="GY66" s="67"/>
      <c r="GZ66" s="67"/>
      <c r="HA66" s="67"/>
      <c r="HB66" s="67"/>
      <c r="HC66" s="67"/>
      <c r="HD66" s="67"/>
      <c r="HE66" s="67"/>
      <c r="HF66" s="67"/>
      <c r="HG66" s="67"/>
      <c r="HH66" s="67"/>
      <c r="HI66" s="67"/>
      <c r="HJ66" s="67"/>
      <c r="HK66" s="67"/>
      <c r="HL66" s="67"/>
      <c r="HM66" s="67"/>
      <c r="HN66" s="67"/>
      <c r="HO66" s="67"/>
      <c r="HP66" s="67"/>
      <c r="HQ66" s="67"/>
      <c r="HR66" s="67"/>
      <c r="HS66" s="67"/>
      <c r="HT66" s="67"/>
      <c r="HU66" s="67"/>
      <c r="HV66" s="67"/>
      <c r="HW66" s="67"/>
      <c r="HX66" s="67"/>
      <c r="HY66" s="67"/>
      <c r="HZ66" s="67"/>
      <c r="IA66" s="67"/>
      <c r="IB66" s="67"/>
      <c r="IC66" s="67"/>
      <c r="ID66" s="67"/>
      <c r="IE66" s="67"/>
      <c r="IF66" s="67"/>
      <c r="IG66" s="67"/>
      <c r="IH66" s="67"/>
      <c r="II66" s="67"/>
      <c r="IJ66" s="67"/>
      <c r="IK66" s="67"/>
      <c r="IL66" s="67"/>
      <c r="IM66" s="67"/>
      <c r="IN66" s="67"/>
    </row>
    <row r="67" spans="1:248" s="2" customFormat="1" ht="15" customHeight="1" x14ac:dyDescent="0.25">
      <c r="A67" s="53"/>
      <c r="B67" s="53" t="s">
        <v>54</v>
      </c>
      <c r="C67" s="55">
        <v>0</v>
      </c>
      <c r="D67" s="9">
        <v>2774</v>
      </c>
      <c r="E67" s="55">
        <v>0</v>
      </c>
      <c r="F67" s="10">
        <v>0</v>
      </c>
      <c r="G67" s="9">
        <v>2774</v>
      </c>
      <c r="H67" s="5">
        <v>2774</v>
      </c>
      <c r="I67" s="10">
        <v>1411.68</v>
      </c>
      <c r="J67" s="8">
        <f t="shared" si="29"/>
        <v>50.88968997837059</v>
      </c>
      <c r="K67" s="8">
        <f t="shared" si="30"/>
        <v>50.88968997837059</v>
      </c>
      <c r="L67" s="51">
        <v>759.19</v>
      </c>
      <c r="M67" s="8">
        <f t="shared" si="31"/>
        <v>27.368060562364814</v>
      </c>
      <c r="N67" s="8">
        <f t="shared" si="32"/>
        <v>27.368060562364814</v>
      </c>
      <c r="O67" s="10">
        <v>0</v>
      </c>
      <c r="P67" s="10">
        <v>759.19</v>
      </c>
      <c r="Q67" s="1"/>
      <c r="R67" s="1"/>
      <c r="S67" s="1"/>
      <c r="T67" s="1"/>
      <c r="U67" s="1"/>
      <c r="V67" s="1"/>
      <c r="W67" s="1"/>
    </row>
    <row r="68" spans="1:248" s="2" customFormat="1" ht="15" customHeight="1" x14ac:dyDescent="0.25">
      <c r="A68" s="53"/>
      <c r="B68" s="53" t="s">
        <v>55</v>
      </c>
      <c r="C68" s="55">
        <v>0</v>
      </c>
      <c r="D68" s="9">
        <v>811</v>
      </c>
      <c r="E68" s="55">
        <v>0</v>
      </c>
      <c r="F68" s="10">
        <v>0</v>
      </c>
      <c r="G68" s="9">
        <v>811</v>
      </c>
      <c r="H68" s="5">
        <v>811</v>
      </c>
      <c r="I68" s="10">
        <v>233.46</v>
      </c>
      <c r="J68" s="8">
        <f t="shared" si="29"/>
        <v>28.786683107274968</v>
      </c>
      <c r="K68" s="8">
        <f t="shared" si="30"/>
        <v>28.786683107274968</v>
      </c>
      <c r="L68" s="51">
        <v>233.46</v>
      </c>
      <c r="M68" s="8">
        <f t="shared" si="31"/>
        <v>28.786683107274968</v>
      </c>
      <c r="N68" s="8">
        <f t="shared" si="32"/>
        <v>28.786683107274968</v>
      </c>
      <c r="O68" s="10">
        <v>0</v>
      </c>
      <c r="P68" s="10">
        <v>233.46</v>
      </c>
      <c r="Q68" s="1"/>
      <c r="R68" s="1"/>
      <c r="S68" s="1"/>
      <c r="T68" s="1"/>
      <c r="U68" s="1"/>
      <c r="V68" s="1"/>
      <c r="W68" s="1"/>
    </row>
    <row r="69" spans="1:248" s="68" customFormat="1" ht="15" customHeight="1" x14ac:dyDescent="0.25">
      <c r="A69" s="53"/>
      <c r="B69" s="53" t="s">
        <v>56</v>
      </c>
      <c r="C69" s="59">
        <v>17000</v>
      </c>
      <c r="D69" s="9">
        <v>-5668</v>
      </c>
      <c r="E69" s="10">
        <v>0</v>
      </c>
      <c r="F69" s="10">
        <v>770</v>
      </c>
      <c r="G69" s="9">
        <v>11332</v>
      </c>
      <c r="H69" s="6">
        <v>10542</v>
      </c>
      <c r="I69" s="7">
        <v>3138.37</v>
      </c>
      <c r="J69" s="8">
        <f t="shared" si="29"/>
        <v>27.694758206847865</v>
      </c>
      <c r="K69" s="8">
        <f t="shared" si="30"/>
        <v>29.770157465376592</v>
      </c>
      <c r="L69" s="6">
        <v>2743.33</v>
      </c>
      <c r="M69" s="8">
        <f t="shared" si="31"/>
        <v>24.208701023649841</v>
      </c>
      <c r="N69" s="8">
        <f t="shared" si="32"/>
        <v>26.022860937203568</v>
      </c>
      <c r="O69" s="10">
        <v>515.99</v>
      </c>
      <c r="P69" s="70">
        <v>2227.34</v>
      </c>
      <c r="Q69" s="76"/>
      <c r="R69" s="76"/>
      <c r="S69" s="76"/>
      <c r="T69" s="76"/>
      <c r="U69" s="76"/>
      <c r="V69" s="76"/>
      <c r="W69" s="76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  <c r="DC69" s="67"/>
      <c r="DD69" s="67"/>
      <c r="DE69" s="67"/>
      <c r="DF69" s="67"/>
      <c r="DG69" s="67"/>
      <c r="DH69" s="67"/>
      <c r="DI69" s="67"/>
      <c r="DJ69" s="67"/>
      <c r="DK69" s="67"/>
      <c r="DL69" s="67"/>
      <c r="DM69" s="67"/>
      <c r="DN69" s="67"/>
      <c r="DO69" s="67"/>
      <c r="DP69" s="67"/>
      <c r="DQ69" s="67"/>
      <c r="DR69" s="67"/>
      <c r="DS69" s="67"/>
      <c r="DT69" s="67"/>
      <c r="DU69" s="67"/>
      <c r="DV69" s="67"/>
      <c r="DW69" s="67"/>
      <c r="DX69" s="67"/>
      <c r="DY69" s="67"/>
      <c r="DZ69" s="67"/>
      <c r="EA69" s="67"/>
      <c r="EB69" s="67"/>
      <c r="EC69" s="67"/>
      <c r="ED69" s="67"/>
      <c r="EE69" s="67"/>
      <c r="EF69" s="67"/>
      <c r="EG69" s="67"/>
      <c r="EH69" s="67"/>
      <c r="EI69" s="67"/>
      <c r="EJ69" s="67"/>
      <c r="EK69" s="67"/>
      <c r="EL69" s="67"/>
      <c r="EM69" s="67"/>
      <c r="EN69" s="67"/>
      <c r="EO69" s="67"/>
      <c r="EP69" s="67"/>
      <c r="EQ69" s="67"/>
      <c r="ER69" s="67"/>
      <c r="ES69" s="67"/>
      <c r="ET69" s="67"/>
      <c r="EU69" s="67"/>
      <c r="EV69" s="67"/>
      <c r="EW69" s="67"/>
      <c r="EX69" s="67"/>
      <c r="EY69" s="67"/>
      <c r="EZ69" s="67"/>
      <c r="FA69" s="67"/>
      <c r="FB69" s="67"/>
      <c r="FC69" s="67"/>
      <c r="FD69" s="67"/>
      <c r="FE69" s="67"/>
      <c r="FF69" s="67"/>
      <c r="FG69" s="67"/>
      <c r="FH69" s="67"/>
      <c r="FI69" s="67"/>
      <c r="FJ69" s="67"/>
      <c r="FK69" s="67"/>
      <c r="FL69" s="67"/>
      <c r="FM69" s="67"/>
      <c r="FN69" s="67"/>
      <c r="FO69" s="67"/>
      <c r="FP69" s="67"/>
      <c r="FQ69" s="67"/>
      <c r="FR69" s="67"/>
      <c r="FS69" s="67"/>
      <c r="FT69" s="67"/>
      <c r="FU69" s="67"/>
      <c r="FV69" s="67"/>
      <c r="FW69" s="67"/>
      <c r="FX69" s="67"/>
      <c r="FY69" s="67"/>
      <c r="FZ69" s="67"/>
      <c r="GA69" s="67"/>
      <c r="GB69" s="67"/>
      <c r="GC69" s="67"/>
      <c r="GD69" s="67"/>
      <c r="GE69" s="67"/>
      <c r="GF69" s="67"/>
      <c r="GG69" s="67"/>
      <c r="GH69" s="67"/>
      <c r="GI69" s="67"/>
      <c r="GJ69" s="67"/>
      <c r="GK69" s="67"/>
      <c r="GL69" s="67"/>
      <c r="GM69" s="67"/>
      <c r="GN69" s="67"/>
      <c r="GO69" s="67"/>
      <c r="GP69" s="67"/>
      <c r="GQ69" s="67"/>
      <c r="GR69" s="67"/>
      <c r="GS69" s="67"/>
      <c r="GT69" s="67"/>
      <c r="GU69" s="67"/>
      <c r="GV69" s="67"/>
      <c r="GW69" s="67"/>
      <c r="GX69" s="67"/>
      <c r="GY69" s="67"/>
      <c r="GZ69" s="67"/>
      <c r="HA69" s="67"/>
      <c r="HB69" s="67"/>
      <c r="HC69" s="67"/>
      <c r="HD69" s="67"/>
      <c r="HE69" s="67"/>
      <c r="HF69" s="67"/>
      <c r="HG69" s="67"/>
      <c r="HH69" s="67"/>
      <c r="HI69" s="67"/>
      <c r="HJ69" s="67"/>
      <c r="HK69" s="67"/>
      <c r="HL69" s="67"/>
      <c r="HM69" s="67"/>
      <c r="HN69" s="67"/>
      <c r="HO69" s="67"/>
      <c r="HP69" s="67"/>
      <c r="HQ69" s="67"/>
      <c r="HR69" s="67"/>
      <c r="HS69" s="67"/>
      <c r="HT69" s="67"/>
      <c r="HU69" s="67"/>
      <c r="HV69" s="67"/>
      <c r="HW69" s="67"/>
      <c r="HX69" s="67"/>
      <c r="HY69" s="67"/>
      <c r="HZ69" s="67"/>
      <c r="IA69" s="67"/>
      <c r="IB69" s="67"/>
      <c r="IC69" s="67"/>
      <c r="ID69" s="67"/>
      <c r="IE69" s="67"/>
      <c r="IF69" s="67"/>
      <c r="IG69" s="67"/>
      <c r="IH69" s="67"/>
      <c r="II69" s="67"/>
      <c r="IJ69" s="67"/>
      <c r="IK69" s="67"/>
      <c r="IL69" s="67"/>
      <c r="IM69" s="67"/>
      <c r="IN69" s="67"/>
    </row>
    <row r="70" spans="1:248" s="68" customFormat="1" ht="15" customHeight="1" x14ac:dyDescent="0.25">
      <c r="A70" s="53"/>
      <c r="B70" s="53" t="s">
        <v>58</v>
      </c>
      <c r="C70" s="59">
        <v>1700</v>
      </c>
      <c r="D70" s="10">
        <v>500</v>
      </c>
      <c r="E70" s="10">
        <v>0</v>
      </c>
      <c r="F70" s="10">
        <v>300</v>
      </c>
      <c r="G70" s="9">
        <v>2200</v>
      </c>
      <c r="H70" s="6">
        <v>2170</v>
      </c>
      <c r="I70" s="7">
        <v>284.23</v>
      </c>
      <c r="J70" s="8">
        <f>SUM(I70/G70*100)</f>
        <v>12.919545454545457</v>
      </c>
      <c r="K70" s="8">
        <f>SUM(I70/H70*100)</f>
        <v>13.09815668202765</v>
      </c>
      <c r="L70" s="6">
        <v>284.23</v>
      </c>
      <c r="M70" s="8">
        <f>SUM(L70/G70*100)</f>
        <v>12.919545454545457</v>
      </c>
      <c r="N70" s="8">
        <f>SUM(L70/H70*100)</f>
        <v>13.09815668202765</v>
      </c>
      <c r="O70" s="70">
        <v>0</v>
      </c>
      <c r="P70" s="70">
        <v>284.23</v>
      </c>
      <c r="Q70" s="76"/>
      <c r="R70" s="76"/>
      <c r="S70" s="76"/>
      <c r="T70" s="76"/>
      <c r="U70" s="76"/>
      <c r="V70" s="76"/>
      <c r="W70" s="76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  <c r="DC70" s="67"/>
      <c r="DD70" s="67"/>
      <c r="DE70" s="67"/>
      <c r="DF70" s="67"/>
      <c r="DG70" s="67"/>
      <c r="DH70" s="67"/>
      <c r="DI70" s="67"/>
      <c r="DJ70" s="67"/>
      <c r="DK70" s="67"/>
      <c r="DL70" s="67"/>
      <c r="DM70" s="67"/>
      <c r="DN70" s="67"/>
      <c r="DO70" s="67"/>
      <c r="DP70" s="67"/>
      <c r="DQ70" s="67"/>
      <c r="DR70" s="67"/>
      <c r="DS70" s="67"/>
      <c r="DT70" s="67"/>
      <c r="DU70" s="67"/>
      <c r="DV70" s="67"/>
      <c r="DW70" s="67"/>
      <c r="DX70" s="67"/>
      <c r="DY70" s="67"/>
      <c r="DZ70" s="67"/>
      <c r="EA70" s="67"/>
      <c r="EB70" s="67"/>
      <c r="EC70" s="67"/>
      <c r="ED70" s="67"/>
      <c r="EE70" s="67"/>
      <c r="EF70" s="67"/>
      <c r="EG70" s="67"/>
      <c r="EH70" s="67"/>
      <c r="EI70" s="67"/>
      <c r="EJ70" s="67"/>
      <c r="EK70" s="67"/>
      <c r="EL70" s="67"/>
      <c r="EM70" s="67"/>
      <c r="EN70" s="67"/>
      <c r="EO70" s="67"/>
      <c r="EP70" s="67"/>
      <c r="EQ70" s="67"/>
      <c r="ER70" s="67"/>
      <c r="ES70" s="67"/>
      <c r="ET70" s="67"/>
      <c r="EU70" s="67"/>
      <c r="EV70" s="67"/>
      <c r="EW70" s="67"/>
      <c r="EX70" s="67"/>
      <c r="EY70" s="67"/>
      <c r="EZ70" s="67"/>
      <c r="FA70" s="67"/>
      <c r="FB70" s="67"/>
      <c r="FC70" s="67"/>
      <c r="FD70" s="67"/>
      <c r="FE70" s="67"/>
      <c r="FF70" s="67"/>
      <c r="FG70" s="67"/>
      <c r="FH70" s="67"/>
      <c r="FI70" s="67"/>
      <c r="FJ70" s="67"/>
      <c r="FK70" s="67"/>
      <c r="FL70" s="67"/>
      <c r="FM70" s="67"/>
      <c r="FN70" s="67"/>
      <c r="FO70" s="67"/>
      <c r="FP70" s="67"/>
      <c r="FQ70" s="67"/>
      <c r="FR70" s="67"/>
      <c r="FS70" s="67"/>
      <c r="FT70" s="67"/>
      <c r="FU70" s="67"/>
      <c r="FV70" s="67"/>
      <c r="FW70" s="67"/>
      <c r="FX70" s="67"/>
      <c r="FY70" s="67"/>
      <c r="FZ70" s="67"/>
      <c r="GA70" s="67"/>
      <c r="GB70" s="67"/>
      <c r="GC70" s="67"/>
      <c r="GD70" s="67"/>
      <c r="GE70" s="67"/>
      <c r="GF70" s="67"/>
      <c r="GG70" s="67"/>
      <c r="GH70" s="67"/>
      <c r="GI70" s="67"/>
      <c r="GJ70" s="67"/>
      <c r="GK70" s="67"/>
      <c r="GL70" s="67"/>
      <c r="GM70" s="67"/>
      <c r="GN70" s="67"/>
      <c r="GO70" s="67"/>
      <c r="GP70" s="67"/>
      <c r="GQ70" s="67"/>
      <c r="GR70" s="67"/>
      <c r="GS70" s="67"/>
      <c r="GT70" s="67"/>
      <c r="GU70" s="67"/>
      <c r="GV70" s="67"/>
      <c r="GW70" s="67"/>
      <c r="GX70" s="67"/>
      <c r="GY70" s="67"/>
      <c r="GZ70" s="67"/>
      <c r="HA70" s="67"/>
      <c r="HB70" s="67"/>
      <c r="HC70" s="67"/>
      <c r="HD70" s="67"/>
      <c r="HE70" s="67"/>
      <c r="HF70" s="67"/>
      <c r="HG70" s="67"/>
      <c r="HH70" s="67"/>
      <c r="HI70" s="67"/>
      <c r="HJ70" s="67"/>
      <c r="HK70" s="67"/>
      <c r="HL70" s="67"/>
      <c r="HM70" s="67"/>
      <c r="HN70" s="67"/>
      <c r="HO70" s="67"/>
      <c r="HP70" s="67"/>
      <c r="HQ70" s="67"/>
      <c r="HR70" s="67"/>
      <c r="HS70" s="67"/>
      <c r="HT70" s="67"/>
      <c r="HU70" s="67"/>
      <c r="HV70" s="67"/>
      <c r="HW70" s="67"/>
      <c r="HX70" s="67"/>
      <c r="HY70" s="67"/>
      <c r="HZ70" s="67"/>
      <c r="IA70" s="67"/>
      <c r="IB70" s="67"/>
      <c r="IC70" s="67"/>
      <c r="ID70" s="67"/>
      <c r="IE70" s="67"/>
      <c r="IF70" s="67"/>
      <c r="IG70" s="67"/>
      <c r="IH70" s="67"/>
      <c r="II70" s="67"/>
      <c r="IJ70" s="67"/>
      <c r="IK70" s="67"/>
      <c r="IL70" s="67"/>
      <c r="IM70" s="67"/>
      <c r="IN70" s="67"/>
    </row>
    <row r="71" spans="1:248" s="67" customFormat="1" ht="15" customHeight="1" x14ac:dyDescent="0.25">
      <c r="A71" s="53"/>
      <c r="B71" s="53" t="s">
        <v>99</v>
      </c>
      <c r="C71" s="59">
        <v>17000</v>
      </c>
      <c r="D71" s="10">
        <v>-15</v>
      </c>
      <c r="E71" s="10">
        <v>0</v>
      </c>
      <c r="F71" s="10">
        <v>1360</v>
      </c>
      <c r="G71" s="9">
        <v>16985</v>
      </c>
      <c r="H71" s="6">
        <v>16805</v>
      </c>
      <c r="I71" s="7">
        <v>7754.51</v>
      </c>
      <c r="J71" s="8">
        <f>SUM(I71/G71*100)</f>
        <v>45.655048572269649</v>
      </c>
      <c r="K71" s="8">
        <f>SUM(I71/H71*100)</f>
        <v>46.144064266587328</v>
      </c>
      <c r="L71" s="6">
        <v>528.99</v>
      </c>
      <c r="M71" s="8">
        <f>SUM(L71/G71*100)</f>
        <v>3.1144539299381808</v>
      </c>
      <c r="N71" s="8">
        <f>SUM(L71/H71*100)</f>
        <v>3.1478131508479619</v>
      </c>
      <c r="O71" s="70">
        <v>0</v>
      </c>
      <c r="P71" s="70">
        <v>528.99</v>
      </c>
      <c r="Q71" s="76"/>
      <c r="R71" s="76"/>
      <c r="S71" s="76"/>
      <c r="T71" s="76"/>
      <c r="U71" s="76"/>
      <c r="V71" s="76"/>
      <c r="W71" s="76"/>
    </row>
    <row r="72" spans="1:248" s="67" customFormat="1" ht="15" customHeight="1" x14ac:dyDescent="0.25">
      <c r="A72" s="53"/>
      <c r="B72" s="53" t="s">
        <v>59</v>
      </c>
      <c r="C72" s="59">
        <v>8000</v>
      </c>
      <c r="D72" s="10">
        <v>1619</v>
      </c>
      <c r="E72" s="10">
        <v>0</v>
      </c>
      <c r="F72" s="10">
        <v>370</v>
      </c>
      <c r="G72" s="9">
        <v>9619</v>
      </c>
      <c r="H72" s="6">
        <v>9249</v>
      </c>
      <c r="I72" s="7">
        <v>2138.29</v>
      </c>
      <c r="J72" s="8">
        <f>SUM(I72/G72*100)</f>
        <v>22.229857573552344</v>
      </c>
      <c r="K72" s="8">
        <f>SUM(I72/H72*100)</f>
        <v>23.119148016001727</v>
      </c>
      <c r="L72" s="6">
        <v>2001.94</v>
      </c>
      <c r="M72" s="8">
        <f>SUM(L72/G72*100)</f>
        <v>20.812350556190871</v>
      </c>
      <c r="N72" s="8">
        <f>SUM(L72/H72*100)</f>
        <v>21.644934587522975</v>
      </c>
      <c r="O72" s="70">
        <v>252.48</v>
      </c>
      <c r="P72" s="70">
        <v>1749.46</v>
      </c>
      <c r="Q72" s="76"/>
      <c r="R72" s="76"/>
      <c r="S72" s="76"/>
      <c r="T72" s="76"/>
      <c r="U72" s="76"/>
      <c r="V72" s="76"/>
      <c r="W72" s="76"/>
    </row>
    <row r="73" spans="1:248" s="67" customFormat="1" ht="15" customHeight="1" x14ac:dyDescent="0.25">
      <c r="A73" s="53"/>
      <c r="B73" s="53" t="s">
        <v>60</v>
      </c>
      <c r="C73" s="58">
        <v>2200</v>
      </c>
      <c r="D73" s="13">
        <v>253</v>
      </c>
      <c r="E73" s="7">
        <v>0</v>
      </c>
      <c r="F73" s="7">
        <v>135</v>
      </c>
      <c r="G73" s="13">
        <v>2453</v>
      </c>
      <c r="H73" s="14">
        <v>2318</v>
      </c>
      <c r="I73" s="7">
        <v>119.23</v>
      </c>
      <c r="J73" s="8">
        <f t="shared" ref="J73:J77" si="33">SUM(I73/G73*100)</f>
        <v>4.8605788830004073</v>
      </c>
      <c r="K73" s="8">
        <f t="shared" ref="K73:K77" si="34">SUM(I73/H73*100)</f>
        <v>5.1436583261432274</v>
      </c>
      <c r="L73" s="14">
        <v>119.23</v>
      </c>
      <c r="M73" s="8">
        <f t="shared" ref="M73:M77" si="35">SUM(L73/G73*100)</f>
        <v>4.8605788830004073</v>
      </c>
      <c r="N73" s="8">
        <f t="shared" ref="N73:N77" si="36">SUM(L73/H73*100)</f>
        <v>5.1436583261432274</v>
      </c>
      <c r="O73" s="7">
        <v>0</v>
      </c>
      <c r="P73" s="7">
        <v>119.23</v>
      </c>
      <c r="Q73" s="76"/>
      <c r="R73" s="76"/>
      <c r="S73" s="76"/>
      <c r="T73" s="76"/>
      <c r="U73" s="76"/>
      <c r="V73" s="76"/>
      <c r="W73" s="76"/>
    </row>
    <row r="74" spans="1:248" s="2" customFormat="1" ht="15" customHeight="1" x14ac:dyDescent="0.25">
      <c r="A74" s="53"/>
      <c r="B74" s="53" t="s">
        <v>61</v>
      </c>
      <c r="C74" s="58">
        <v>9000</v>
      </c>
      <c r="D74" s="7">
        <v>7420</v>
      </c>
      <c r="E74" s="7">
        <v>0</v>
      </c>
      <c r="F74" s="7">
        <v>280</v>
      </c>
      <c r="G74" s="13">
        <v>16420</v>
      </c>
      <c r="H74" s="14">
        <v>15950</v>
      </c>
      <c r="I74" s="7">
        <v>9184.85</v>
      </c>
      <c r="J74" s="8">
        <f t="shared" si="33"/>
        <v>55.936967113276495</v>
      </c>
      <c r="K74" s="8">
        <f t="shared" si="34"/>
        <v>57.585266457680248</v>
      </c>
      <c r="L74" s="14">
        <v>6975.41</v>
      </c>
      <c r="M74" s="8">
        <f t="shared" si="35"/>
        <v>42.481181485992693</v>
      </c>
      <c r="N74" s="8">
        <f t="shared" si="36"/>
        <v>43.732978056426333</v>
      </c>
      <c r="O74" s="7">
        <v>15.03</v>
      </c>
      <c r="P74" s="7">
        <v>6960.38</v>
      </c>
      <c r="Q74" s="1"/>
      <c r="R74" s="1"/>
      <c r="S74" s="1"/>
      <c r="T74" s="1"/>
      <c r="U74" s="1"/>
      <c r="V74" s="1"/>
      <c r="W74" s="1"/>
    </row>
    <row r="75" spans="1:248" s="67" customFormat="1" ht="15" customHeight="1" x14ac:dyDescent="0.25">
      <c r="A75" s="53"/>
      <c r="B75" s="53" t="s">
        <v>62</v>
      </c>
      <c r="C75" s="59">
        <v>23000</v>
      </c>
      <c r="D75" s="10">
        <v>15789</v>
      </c>
      <c r="E75" s="10">
        <v>0</v>
      </c>
      <c r="F75" s="10">
        <v>2110</v>
      </c>
      <c r="G75" s="9">
        <v>38789</v>
      </c>
      <c r="H75" s="6">
        <v>38789</v>
      </c>
      <c r="I75" s="7">
        <v>35862.99</v>
      </c>
      <c r="J75" s="8">
        <f t="shared" si="33"/>
        <v>92.456598520199023</v>
      </c>
      <c r="K75" s="8">
        <f t="shared" si="34"/>
        <v>92.456598520199023</v>
      </c>
      <c r="L75" s="6">
        <v>34871.53</v>
      </c>
      <c r="M75" s="8">
        <f t="shared" si="35"/>
        <v>89.900564593054739</v>
      </c>
      <c r="N75" s="8">
        <f t="shared" si="36"/>
        <v>89.900564593054739</v>
      </c>
      <c r="O75" s="7">
        <v>5432.44</v>
      </c>
      <c r="P75" s="70">
        <v>29439.09</v>
      </c>
      <c r="Q75" s="76"/>
      <c r="R75" s="76"/>
      <c r="S75" s="76"/>
      <c r="T75" s="76"/>
      <c r="U75" s="76"/>
      <c r="V75" s="76"/>
      <c r="W75" s="76"/>
    </row>
    <row r="76" spans="1:248" s="67" customFormat="1" ht="15" customHeight="1" x14ac:dyDescent="0.25">
      <c r="A76" s="53"/>
      <c r="B76" s="53" t="s">
        <v>87</v>
      </c>
      <c r="C76" s="59">
        <v>0</v>
      </c>
      <c r="D76" s="10">
        <v>386</v>
      </c>
      <c r="E76" s="10">
        <v>0</v>
      </c>
      <c r="F76" s="10">
        <v>0</v>
      </c>
      <c r="G76" s="9">
        <v>386</v>
      </c>
      <c r="H76" s="6">
        <v>386</v>
      </c>
      <c r="I76" s="7">
        <v>108.1</v>
      </c>
      <c r="J76" s="8">
        <f t="shared" si="33"/>
        <v>28.005181347150259</v>
      </c>
      <c r="K76" s="8">
        <f t="shared" si="34"/>
        <v>28.005181347150259</v>
      </c>
      <c r="L76" s="6">
        <v>108.1</v>
      </c>
      <c r="M76" s="8">
        <f t="shared" si="35"/>
        <v>28.005181347150259</v>
      </c>
      <c r="N76" s="8">
        <f t="shared" si="36"/>
        <v>28.005181347150259</v>
      </c>
      <c r="O76" s="7">
        <v>0</v>
      </c>
      <c r="P76" s="70">
        <v>108.1</v>
      </c>
      <c r="Q76" s="76"/>
      <c r="R76" s="76"/>
      <c r="S76" s="76"/>
      <c r="T76" s="76"/>
      <c r="U76" s="76"/>
      <c r="V76" s="76"/>
      <c r="W76" s="76"/>
    </row>
    <row r="77" spans="1:248" s="67" customFormat="1" ht="15" customHeight="1" x14ac:dyDescent="0.25">
      <c r="A77" s="53"/>
      <c r="B77" s="53" t="s">
        <v>63</v>
      </c>
      <c r="C77" s="59">
        <v>7000</v>
      </c>
      <c r="D77" s="9">
        <v>1274</v>
      </c>
      <c r="E77" s="10">
        <v>0</v>
      </c>
      <c r="F77" s="10">
        <v>280</v>
      </c>
      <c r="G77" s="9">
        <v>8274</v>
      </c>
      <c r="H77" s="6">
        <v>7914</v>
      </c>
      <c r="I77" s="7">
        <v>1828.62</v>
      </c>
      <c r="J77" s="8">
        <f t="shared" si="33"/>
        <v>22.100797679477882</v>
      </c>
      <c r="K77" s="8">
        <f t="shared" si="34"/>
        <v>23.10614101592115</v>
      </c>
      <c r="L77" s="6">
        <v>0</v>
      </c>
      <c r="M77" s="8">
        <f t="shared" si="35"/>
        <v>0</v>
      </c>
      <c r="N77" s="8">
        <f t="shared" si="36"/>
        <v>0</v>
      </c>
      <c r="O77" s="7">
        <f>L77-P77</f>
        <v>0</v>
      </c>
      <c r="P77" s="70">
        <v>0</v>
      </c>
      <c r="Q77" s="76"/>
      <c r="R77" s="76"/>
      <c r="S77" s="76"/>
      <c r="T77" s="76"/>
      <c r="U77" s="76"/>
      <c r="V77" s="76"/>
      <c r="W77" s="76"/>
    </row>
    <row r="78" spans="1:248" s="67" customFormat="1" ht="15" customHeight="1" x14ac:dyDescent="0.25">
      <c r="A78" s="53"/>
      <c r="B78" s="53" t="s">
        <v>102</v>
      </c>
      <c r="C78" s="59">
        <v>12900</v>
      </c>
      <c r="D78" s="10">
        <v>12451</v>
      </c>
      <c r="E78" s="10">
        <v>0</v>
      </c>
      <c r="F78" s="10">
        <v>1270</v>
      </c>
      <c r="G78" s="9">
        <v>25351</v>
      </c>
      <c r="H78" s="6">
        <v>25351</v>
      </c>
      <c r="I78" s="11">
        <v>13775.89</v>
      </c>
      <c r="J78" s="12">
        <f>SUM(I78/G78*100)</f>
        <v>54.340617727111351</v>
      </c>
      <c r="K78" s="12">
        <f>SUM(I78/H78*100)</f>
        <v>54.340617727111351</v>
      </c>
      <c r="L78" s="6">
        <v>12657.74</v>
      </c>
      <c r="M78" s="12">
        <f>SUM(L78/G78*100)</f>
        <v>49.929943591968758</v>
      </c>
      <c r="N78" s="75">
        <f>SUM(L78/H78*100)</f>
        <v>49.929943591968758</v>
      </c>
      <c r="O78" s="73">
        <v>74.260000000000005</v>
      </c>
      <c r="P78" s="73">
        <v>12583.48</v>
      </c>
      <c r="Q78" s="76"/>
      <c r="R78" s="76"/>
      <c r="S78" s="76"/>
      <c r="T78" s="76"/>
      <c r="U78" s="76"/>
      <c r="V78" s="76"/>
      <c r="W78" s="76"/>
    </row>
    <row r="79" spans="1:248" s="2" customFormat="1" ht="15" customHeight="1" x14ac:dyDescent="0.25">
      <c r="A79" s="53"/>
      <c r="B79" s="53" t="s">
        <v>40</v>
      </c>
      <c r="C79" s="55">
        <v>0</v>
      </c>
      <c r="D79" s="9">
        <v>785</v>
      </c>
      <c r="E79" s="10">
        <v>0</v>
      </c>
      <c r="F79" s="10">
        <v>0</v>
      </c>
      <c r="G79" s="9">
        <v>785</v>
      </c>
      <c r="H79" s="6">
        <v>785</v>
      </c>
      <c r="I79" s="11">
        <v>775</v>
      </c>
      <c r="J79" s="12">
        <f t="shared" ref="J79:J86" si="37">SUM(I79/G79*100)</f>
        <v>98.726114649681534</v>
      </c>
      <c r="K79" s="12">
        <f t="shared" ref="K79:K86" si="38">SUM(I79/H79*100)</f>
        <v>98.726114649681534</v>
      </c>
      <c r="L79" s="51">
        <v>775</v>
      </c>
      <c r="M79" s="12">
        <f t="shared" ref="M79:M86" si="39">SUM(L79/G79*100)</f>
        <v>98.726114649681534</v>
      </c>
      <c r="N79" s="12">
        <f t="shared" ref="N79:N86" si="40">SUM(L79/H79*100)</f>
        <v>98.726114649681534</v>
      </c>
      <c r="O79" s="10">
        <v>0</v>
      </c>
      <c r="P79" s="10">
        <v>775</v>
      </c>
      <c r="Q79" s="1"/>
      <c r="R79" s="1"/>
      <c r="S79" s="1"/>
      <c r="T79" s="1"/>
      <c r="U79" s="1"/>
      <c r="V79" s="1"/>
      <c r="W79" s="1"/>
    </row>
    <row r="80" spans="1:248" s="67" customFormat="1" ht="15" customHeight="1" x14ac:dyDescent="0.25">
      <c r="A80" s="53"/>
      <c r="B80" s="53" t="s">
        <v>44</v>
      </c>
      <c r="C80" s="55">
        <v>0</v>
      </c>
      <c r="D80" s="9">
        <v>560</v>
      </c>
      <c r="E80" s="10">
        <v>0</v>
      </c>
      <c r="F80" s="10">
        <v>0</v>
      </c>
      <c r="G80" s="9">
        <v>560</v>
      </c>
      <c r="H80" s="6">
        <v>560</v>
      </c>
      <c r="I80" s="11">
        <v>559.67999999999995</v>
      </c>
      <c r="J80" s="12">
        <f t="shared" si="37"/>
        <v>99.942857142857136</v>
      </c>
      <c r="K80" s="12">
        <f t="shared" si="38"/>
        <v>99.942857142857136</v>
      </c>
      <c r="L80" s="51">
        <v>559.67999999999995</v>
      </c>
      <c r="M80" s="12">
        <f t="shared" si="39"/>
        <v>99.942857142857136</v>
      </c>
      <c r="N80" s="12">
        <f t="shared" si="40"/>
        <v>99.942857142857136</v>
      </c>
      <c r="O80" s="10">
        <v>524.67999999999995</v>
      </c>
      <c r="P80" s="10">
        <v>35</v>
      </c>
      <c r="Q80" s="76"/>
      <c r="R80" s="76"/>
      <c r="S80" s="76"/>
      <c r="T80" s="76"/>
      <c r="U80" s="76"/>
      <c r="V80" s="76"/>
      <c r="W80" s="76"/>
    </row>
    <row r="81" spans="1:23" s="67" customFormat="1" ht="15" customHeight="1" x14ac:dyDescent="0.25">
      <c r="A81" s="53"/>
      <c r="B81" s="53" t="s">
        <v>106</v>
      </c>
      <c r="C81" s="55">
        <v>0</v>
      </c>
      <c r="D81" s="9">
        <v>500</v>
      </c>
      <c r="E81" s="10">
        <v>0</v>
      </c>
      <c r="F81" s="10">
        <v>0</v>
      </c>
      <c r="G81" s="9">
        <v>500</v>
      </c>
      <c r="H81" s="6">
        <v>500</v>
      </c>
      <c r="I81" s="11">
        <v>499.5</v>
      </c>
      <c r="J81" s="12">
        <f>SUM(I81/G81*100)</f>
        <v>99.9</v>
      </c>
      <c r="K81" s="12">
        <f>SUM(I81/H81*100)</f>
        <v>99.9</v>
      </c>
      <c r="L81" s="51">
        <v>270</v>
      </c>
      <c r="M81" s="12">
        <f t="shared" si="39"/>
        <v>54</v>
      </c>
      <c r="N81" s="12">
        <f t="shared" si="40"/>
        <v>54</v>
      </c>
      <c r="O81" s="10">
        <v>0</v>
      </c>
      <c r="P81" s="10">
        <v>270</v>
      </c>
      <c r="Q81" s="76"/>
      <c r="R81" s="76"/>
      <c r="S81" s="76"/>
      <c r="T81" s="76"/>
      <c r="U81" s="76"/>
      <c r="V81" s="76"/>
      <c r="W81" s="76"/>
    </row>
    <row r="82" spans="1:23" s="67" customFormat="1" ht="15" customHeight="1" x14ac:dyDescent="0.25">
      <c r="A82" s="53"/>
      <c r="B82" s="53" t="s">
        <v>118</v>
      </c>
      <c r="C82" s="55">
        <v>0</v>
      </c>
      <c r="D82" s="9">
        <v>1700</v>
      </c>
      <c r="E82" s="10">
        <v>0</v>
      </c>
      <c r="F82" s="10">
        <v>0</v>
      </c>
      <c r="G82" s="9">
        <v>1700</v>
      </c>
      <c r="H82" s="6">
        <v>1700</v>
      </c>
      <c r="I82" s="11">
        <v>1699.06</v>
      </c>
      <c r="J82" s="12">
        <f>SUM(I82/G82*100)</f>
        <v>99.944705882352935</v>
      </c>
      <c r="K82" s="12">
        <f>SUM(I82/H82*100)</f>
        <v>99.944705882352935</v>
      </c>
      <c r="L82" s="51">
        <v>1699.06</v>
      </c>
      <c r="M82" s="12">
        <f t="shared" si="39"/>
        <v>99.944705882352935</v>
      </c>
      <c r="N82" s="12">
        <f t="shared" si="40"/>
        <v>99.944705882352935</v>
      </c>
      <c r="O82" s="10">
        <v>0</v>
      </c>
      <c r="P82" s="10">
        <v>1699.06</v>
      </c>
      <c r="Q82" s="76"/>
      <c r="R82" s="76"/>
      <c r="S82" s="76"/>
      <c r="T82" s="76"/>
      <c r="U82" s="76"/>
      <c r="V82" s="76"/>
      <c r="W82" s="76"/>
    </row>
    <row r="83" spans="1:23" s="67" customFormat="1" ht="15" customHeight="1" x14ac:dyDescent="0.25">
      <c r="A83" s="53"/>
      <c r="B83" s="53" t="s">
        <v>84</v>
      </c>
      <c r="C83" s="55">
        <v>0</v>
      </c>
      <c r="D83" s="9">
        <v>1263</v>
      </c>
      <c r="E83" s="10">
        <v>0</v>
      </c>
      <c r="F83" s="10">
        <v>0</v>
      </c>
      <c r="G83" s="9">
        <v>1263</v>
      </c>
      <c r="H83" s="6">
        <v>1263</v>
      </c>
      <c r="I83" s="11">
        <v>1260.73</v>
      </c>
      <c r="J83" s="12">
        <f t="shared" si="37"/>
        <v>99.820269200316702</v>
      </c>
      <c r="K83" s="12">
        <f t="shared" si="38"/>
        <v>99.820269200316702</v>
      </c>
      <c r="L83" s="51">
        <v>1080.1099999999999</v>
      </c>
      <c r="M83" s="12">
        <f t="shared" si="39"/>
        <v>85.519398258115586</v>
      </c>
      <c r="N83" s="12">
        <f t="shared" si="40"/>
        <v>85.519398258115586</v>
      </c>
      <c r="O83" s="10">
        <v>0</v>
      </c>
      <c r="P83" s="10">
        <v>1080.1099999999999</v>
      </c>
      <c r="Q83" s="76"/>
      <c r="R83" s="76"/>
      <c r="S83" s="76"/>
      <c r="T83" s="76"/>
      <c r="U83" s="76"/>
      <c r="V83" s="76"/>
      <c r="W83" s="76"/>
    </row>
    <row r="84" spans="1:23" s="67" customFormat="1" ht="15" customHeight="1" x14ac:dyDescent="0.25">
      <c r="A84" s="53"/>
      <c r="B84" s="53" t="s">
        <v>57</v>
      </c>
      <c r="C84" s="55">
        <v>0</v>
      </c>
      <c r="D84" s="9">
        <v>515</v>
      </c>
      <c r="E84" s="10">
        <v>0</v>
      </c>
      <c r="F84" s="10">
        <v>0</v>
      </c>
      <c r="G84" s="9">
        <v>515</v>
      </c>
      <c r="H84" s="6">
        <v>515</v>
      </c>
      <c r="I84" s="11">
        <v>42.13</v>
      </c>
      <c r="J84" s="12">
        <f t="shared" si="37"/>
        <v>8.1805825242718448</v>
      </c>
      <c r="K84" s="12">
        <f t="shared" si="38"/>
        <v>8.1805825242718448</v>
      </c>
      <c r="L84" s="51">
        <v>37.86</v>
      </c>
      <c r="M84" s="12">
        <f t="shared" si="39"/>
        <v>7.3514563106796116</v>
      </c>
      <c r="N84" s="12">
        <f t="shared" si="40"/>
        <v>7.3514563106796116</v>
      </c>
      <c r="O84" s="10">
        <v>0</v>
      </c>
      <c r="P84" s="10">
        <v>37.86</v>
      </c>
      <c r="Q84" s="76"/>
      <c r="R84" s="76"/>
      <c r="S84" s="76"/>
      <c r="T84" s="76"/>
      <c r="U84" s="76"/>
      <c r="V84" s="76"/>
      <c r="W84" s="76"/>
    </row>
    <row r="85" spans="1:23" s="67" customFormat="1" ht="15" customHeight="1" x14ac:dyDescent="0.25">
      <c r="A85" s="53"/>
      <c r="B85" s="53" t="s">
        <v>64</v>
      </c>
      <c r="C85" s="55">
        <v>0</v>
      </c>
      <c r="D85" s="9">
        <v>332</v>
      </c>
      <c r="E85" s="10">
        <v>0</v>
      </c>
      <c r="F85" s="10">
        <v>0</v>
      </c>
      <c r="G85" s="9">
        <v>332</v>
      </c>
      <c r="H85" s="6">
        <v>332</v>
      </c>
      <c r="I85" s="11">
        <v>331.7</v>
      </c>
      <c r="J85" s="12">
        <f t="shared" si="37"/>
        <v>99.909638554216855</v>
      </c>
      <c r="K85" s="12">
        <f t="shared" si="38"/>
        <v>99.909638554216855</v>
      </c>
      <c r="L85" s="51">
        <v>331.7</v>
      </c>
      <c r="M85" s="12">
        <f t="shared" si="39"/>
        <v>99.909638554216855</v>
      </c>
      <c r="N85" s="12">
        <f t="shared" si="40"/>
        <v>99.909638554216855</v>
      </c>
      <c r="O85" s="10">
        <v>0</v>
      </c>
      <c r="P85" s="10">
        <v>331.7</v>
      </c>
      <c r="Q85" s="76"/>
      <c r="R85" s="76"/>
      <c r="S85" s="76"/>
      <c r="T85" s="76"/>
      <c r="U85" s="76"/>
      <c r="V85" s="76"/>
      <c r="W85" s="76"/>
    </row>
    <row r="86" spans="1:23" s="67" customFormat="1" ht="15" customHeight="1" x14ac:dyDescent="0.25">
      <c r="A86" s="53"/>
      <c r="B86" s="53" t="s">
        <v>102</v>
      </c>
      <c r="C86" s="55">
        <v>0</v>
      </c>
      <c r="D86" s="9">
        <v>782</v>
      </c>
      <c r="E86" s="10">
        <v>0</v>
      </c>
      <c r="F86" s="10">
        <v>0</v>
      </c>
      <c r="G86" s="9">
        <v>782</v>
      </c>
      <c r="H86" s="6">
        <v>782</v>
      </c>
      <c r="I86" s="11">
        <v>781.39</v>
      </c>
      <c r="J86" s="12">
        <f t="shared" si="37"/>
        <v>99.921994884910475</v>
      </c>
      <c r="K86" s="12">
        <f t="shared" si="38"/>
        <v>99.921994884910475</v>
      </c>
      <c r="L86" s="51">
        <v>781.39</v>
      </c>
      <c r="M86" s="12">
        <f t="shared" si="39"/>
        <v>99.921994884910475</v>
      </c>
      <c r="N86" s="12">
        <f t="shared" si="40"/>
        <v>99.921994884910475</v>
      </c>
      <c r="O86" s="10">
        <f>L86-P86</f>
        <v>0</v>
      </c>
      <c r="P86" s="10">
        <v>781.39</v>
      </c>
      <c r="Q86" s="76"/>
      <c r="R86" s="76"/>
      <c r="S86" s="76"/>
      <c r="T86" s="76"/>
      <c r="U86" s="76"/>
      <c r="V86" s="76"/>
      <c r="W86" s="76"/>
    </row>
    <row r="87" spans="1:23" s="2" customFormat="1" ht="15" customHeight="1" x14ac:dyDescent="0.25">
      <c r="A87" s="53"/>
      <c r="B87" s="53" t="s">
        <v>131</v>
      </c>
      <c r="C87" s="55">
        <v>0</v>
      </c>
      <c r="D87" s="9">
        <v>130</v>
      </c>
      <c r="E87" s="9">
        <v>0</v>
      </c>
      <c r="F87" s="9">
        <v>0</v>
      </c>
      <c r="G87" s="9">
        <v>130</v>
      </c>
      <c r="H87" s="9">
        <v>130</v>
      </c>
      <c r="I87" s="10">
        <v>129.99</v>
      </c>
      <c r="J87" s="12">
        <f t="shared" ref="J87:J97" si="41">SUM(I87/G87*100)</f>
        <v>99.992307692307705</v>
      </c>
      <c r="K87" s="12">
        <f>SUM(I87/H87*100)</f>
        <v>99.992307692307705</v>
      </c>
      <c r="L87" s="10">
        <v>129.99</v>
      </c>
      <c r="M87" s="12">
        <f t="shared" ref="M87:M97" si="42">SUM(L87/G87*100)</f>
        <v>99.992307692307705</v>
      </c>
      <c r="N87" s="12">
        <f>SUM(L87/H87*100)</f>
        <v>99.992307692307705</v>
      </c>
      <c r="O87" s="79">
        <f>SUM(O88:O88)</f>
        <v>0</v>
      </c>
      <c r="P87" s="10">
        <v>129.99</v>
      </c>
      <c r="Q87" s="1"/>
      <c r="R87" s="1"/>
      <c r="S87" s="1"/>
      <c r="T87" s="1"/>
      <c r="U87" s="1"/>
      <c r="V87" s="1"/>
      <c r="W87" s="1"/>
    </row>
    <row r="88" spans="1:23" s="67" customFormat="1" ht="15" customHeight="1" x14ac:dyDescent="0.25">
      <c r="A88" s="53"/>
      <c r="B88" s="53" t="s">
        <v>103</v>
      </c>
      <c r="C88" s="55">
        <v>0</v>
      </c>
      <c r="D88" s="9">
        <v>7693</v>
      </c>
      <c r="E88" s="10">
        <v>0</v>
      </c>
      <c r="F88" s="10">
        <v>0</v>
      </c>
      <c r="G88" s="9">
        <v>7693</v>
      </c>
      <c r="H88" s="6">
        <v>7693</v>
      </c>
      <c r="I88" s="11">
        <v>6956.93</v>
      </c>
      <c r="J88" s="12">
        <f t="shared" si="41"/>
        <v>90.431951124398807</v>
      </c>
      <c r="K88" s="12">
        <f>SUM(I88/H88*100)</f>
        <v>90.431951124398807</v>
      </c>
      <c r="L88" s="6">
        <v>175.58</v>
      </c>
      <c r="M88" s="12">
        <f t="shared" si="42"/>
        <v>2.2823345898869101</v>
      </c>
      <c r="N88" s="12">
        <f>SUM(L88/H88*100)</f>
        <v>2.2823345898869101</v>
      </c>
      <c r="O88" s="79">
        <v>0</v>
      </c>
      <c r="P88" s="10">
        <v>175.58</v>
      </c>
      <c r="Q88" s="76"/>
      <c r="R88" s="76"/>
      <c r="S88" s="76"/>
      <c r="T88" s="76"/>
      <c r="U88" s="76"/>
      <c r="V88" s="76"/>
      <c r="W88" s="76"/>
    </row>
    <row r="89" spans="1:23" s="67" customFormat="1" ht="15" customHeight="1" x14ac:dyDescent="0.25">
      <c r="A89" s="53"/>
      <c r="B89" s="53" t="s">
        <v>119</v>
      </c>
      <c r="C89" s="55">
        <v>0</v>
      </c>
      <c r="D89" s="9">
        <v>873</v>
      </c>
      <c r="E89" s="10">
        <v>0</v>
      </c>
      <c r="F89" s="10">
        <v>0</v>
      </c>
      <c r="G89" s="9">
        <v>873</v>
      </c>
      <c r="H89" s="6">
        <v>873</v>
      </c>
      <c r="I89" s="11">
        <v>872.05</v>
      </c>
      <c r="J89" s="12">
        <f t="shared" si="41"/>
        <v>99.891179839633438</v>
      </c>
      <c r="K89" s="12">
        <f>SUM(I89/H89*100)</f>
        <v>99.891179839633438</v>
      </c>
      <c r="L89" s="6">
        <v>872.05</v>
      </c>
      <c r="M89" s="12">
        <f t="shared" si="42"/>
        <v>99.891179839633438</v>
      </c>
      <c r="N89" s="12">
        <f>SUM(L89/H89*100)</f>
        <v>99.891179839633438</v>
      </c>
      <c r="O89" s="73">
        <v>0</v>
      </c>
      <c r="P89" s="10">
        <v>872.05</v>
      </c>
      <c r="Q89" s="76"/>
      <c r="R89" s="76"/>
      <c r="S89" s="76"/>
      <c r="T89" s="76"/>
      <c r="U89" s="76"/>
      <c r="V89" s="76"/>
      <c r="W89" s="76"/>
    </row>
    <row r="90" spans="1:23" s="67" customFormat="1" ht="15" customHeight="1" x14ac:dyDescent="0.25">
      <c r="A90" s="53"/>
      <c r="B90" s="53" t="s">
        <v>66</v>
      </c>
      <c r="C90" s="55">
        <v>0</v>
      </c>
      <c r="D90" s="9">
        <v>2991</v>
      </c>
      <c r="E90" s="10">
        <v>0</v>
      </c>
      <c r="F90" s="10">
        <v>0</v>
      </c>
      <c r="G90" s="9">
        <v>2991</v>
      </c>
      <c r="H90" s="6">
        <v>2991</v>
      </c>
      <c r="I90" s="11">
        <v>2990.23</v>
      </c>
      <c r="J90" s="12">
        <f t="shared" si="41"/>
        <v>99.974256101638247</v>
      </c>
      <c r="K90" s="12">
        <f>SUM(I90/H90*100)</f>
        <v>99.974256101638247</v>
      </c>
      <c r="L90" s="6">
        <v>1461.09</v>
      </c>
      <c r="M90" s="12">
        <f t="shared" si="42"/>
        <v>48.849548645937816</v>
      </c>
      <c r="N90" s="12">
        <f>SUM(L90/H90*100)</f>
        <v>48.849548645937816</v>
      </c>
      <c r="O90" s="73">
        <v>1461.09</v>
      </c>
      <c r="P90" s="10">
        <v>0</v>
      </c>
      <c r="Q90" s="76"/>
      <c r="R90" s="76"/>
      <c r="S90" s="76"/>
      <c r="T90" s="76"/>
      <c r="U90" s="76"/>
      <c r="V90" s="76"/>
      <c r="W90" s="76"/>
    </row>
    <row r="91" spans="1:23" s="67" customFormat="1" ht="15" customHeight="1" x14ac:dyDescent="0.25">
      <c r="A91" s="53"/>
      <c r="B91" s="53" t="s">
        <v>67</v>
      </c>
      <c r="C91" s="59">
        <v>10000</v>
      </c>
      <c r="D91" s="10">
        <v>-7272</v>
      </c>
      <c r="E91" s="10">
        <v>0</v>
      </c>
      <c r="F91" s="10">
        <v>910</v>
      </c>
      <c r="G91" s="9">
        <v>2728</v>
      </c>
      <c r="H91" s="6">
        <v>2728</v>
      </c>
      <c r="I91" s="7">
        <v>0</v>
      </c>
      <c r="J91" s="8">
        <f t="shared" si="41"/>
        <v>0</v>
      </c>
      <c r="K91" s="8">
        <v>0</v>
      </c>
      <c r="L91" s="6">
        <v>0</v>
      </c>
      <c r="M91" s="8">
        <f t="shared" si="42"/>
        <v>0</v>
      </c>
      <c r="N91" s="8">
        <v>0</v>
      </c>
      <c r="O91" s="7">
        <f>L91-P91</f>
        <v>0</v>
      </c>
      <c r="P91" s="70">
        <v>0</v>
      </c>
    </row>
    <row r="92" spans="1:23" s="67" customFormat="1" ht="15" customHeight="1" x14ac:dyDescent="0.25">
      <c r="A92" s="53"/>
      <c r="B92" s="53" t="s">
        <v>68</v>
      </c>
      <c r="C92" s="59">
        <v>363100</v>
      </c>
      <c r="D92" s="10">
        <v>-49159</v>
      </c>
      <c r="E92" s="10">
        <v>0</v>
      </c>
      <c r="F92" s="10">
        <v>0</v>
      </c>
      <c r="G92" s="9">
        <v>313941</v>
      </c>
      <c r="H92" s="6">
        <v>313941</v>
      </c>
      <c r="I92" s="7">
        <v>254018</v>
      </c>
      <c r="J92" s="8">
        <f t="shared" si="41"/>
        <v>80.912655562669428</v>
      </c>
      <c r="K92" s="8">
        <v>0</v>
      </c>
      <c r="L92" s="51">
        <v>254018</v>
      </c>
      <c r="M92" s="8">
        <f t="shared" si="42"/>
        <v>80.912655562669428</v>
      </c>
      <c r="N92" s="8">
        <v>0</v>
      </c>
      <c r="O92" s="70">
        <v>0</v>
      </c>
      <c r="P92" s="70">
        <v>254018</v>
      </c>
    </row>
    <row r="93" spans="1:23" s="67" customFormat="1" ht="15" customHeight="1" x14ac:dyDescent="0.25">
      <c r="A93" s="53"/>
      <c r="B93" s="53" t="s">
        <v>69</v>
      </c>
      <c r="C93" s="59">
        <v>5000</v>
      </c>
      <c r="D93" s="10">
        <v>0</v>
      </c>
      <c r="E93" s="10">
        <v>0</v>
      </c>
      <c r="F93" s="10">
        <v>0</v>
      </c>
      <c r="G93" s="9">
        <v>5000</v>
      </c>
      <c r="H93" s="6">
        <v>5000</v>
      </c>
      <c r="I93" s="7">
        <v>0</v>
      </c>
      <c r="J93" s="8">
        <f t="shared" si="41"/>
        <v>0</v>
      </c>
      <c r="K93" s="8">
        <f>SUM(I93/H93*100)</f>
        <v>0</v>
      </c>
      <c r="L93" s="6">
        <v>0</v>
      </c>
      <c r="M93" s="8">
        <f t="shared" si="42"/>
        <v>0</v>
      </c>
      <c r="N93" s="8">
        <f>SUM(L93/H93*100)</f>
        <v>0</v>
      </c>
      <c r="O93" s="70">
        <f>L93-P93</f>
        <v>0</v>
      </c>
      <c r="P93" s="70">
        <v>0</v>
      </c>
    </row>
    <row r="94" spans="1:23" s="67" customFormat="1" ht="15" customHeight="1" x14ac:dyDescent="0.25">
      <c r="A94" s="53"/>
      <c r="B94" s="53" t="s">
        <v>70</v>
      </c>
      <c r="C94" s="59">
        <v>46526000</v>
      </c>
      <c r="D94" s="10">
        <v>-24252942</v>
      </c>
      <c r="E94" s="10">
        <v>0</v>
      </c>
      <c r="F94" s="10">
        <v>0</v>
      </c>
      <c r="G94" s="9">
        <v>22273058</v>
      </c>
      <c r="H94" s="6">
        <v>18395884</v>
      </c>
      <c r="I94" s="11">
        <v>16031498</v>
      </c>
      <c r="J94" s="12">
        <f t="shared" si="41"/>
        <v>71.977085499440633</v>
      </c>
      <c r="K94" s="12">
        <f>SUM(I94/H94*100)</f>
        <v>87.147200971695625</v>
      </c>
      <c r="L94" s="60">
        <v>16031498</v>
      </c>
      <c r="M94" s="12">
        <f t="shared" si="42"/>
        <v>71.977085499440633</v>
      </c>
      <c r="N94" s="12">
        <f>SUM(L94/H94*100)</f>
        <v>87.147200971695625</v>
      </c>
      <c r="O94" s="10">
        <v>0</v>
      </c>
      <c r="P94" s="10">
        <v>16031498</v>
      </c>
    </row>
    <row r="95" spans="1:23" s="67" customFormat="1" ht="15" customHeight="1" x14ac:dyDescent="0.25">
      <c r="A95" s="53"/>
      <c r="B95" s="53" t="s">
        <v>71</v>
      </c>
      <c r="C95" s="59">
        <v>4000</v>
      </c>
      <c r="D95" s="10">
        <v>0</v>
      </c>
      <c r="E95" s="10">
        <v>0</v>
      </c>
      <c r="F95" s="10">
        <v>0</v>
      </c>
      <c r="G95" s="9">
        <v>4000</v>
      </c>
      <c r="H95" s="6">
        <v>3650</v>
      </c>
      <c r="I95" s="11">
        <v>2400</v>
      </c>
      <c r="J95" s="12">
        <f t="shared" si="41"/>
        <v>60</v>
      </c>
      <c r="K95" s="12">
        <f>SUM(I95/H95*100)</f>
        <v>65.753424657534239</v>
      </c>
      <c r="L95" s="6">
        <v>2400</v>
      </c>
      <c r="M95" s="12">
        <f t="shared" si="42"/>
        <v>60</v>
      </c>
      <c r="N95" s="12">
        <f>SUM(L95/H95*100)</f>
        <v>65.753424657534239</v>
      </c>
      <c r="O95" s="10">
        <v>0</v>
      </c>
      <c r="P95" s="10">
        <v>2400</v>
      </c>
    </row>
    <row r="96" spans="1:23" s="67" customFormat="1" ht="15" customHeight="1" x14ac:dyDescent="0.25">
      <c r="A96" s="32"/>
      <c r="B96" s="53" t="s">
        <v>72</v>
      </c>
      <c r="C96" s="59">
        <v>16000</v>
      </c>
      <c r="D96" s="10">
        <v>0</v>
      </c>
      <c r="E96" s="10">
        <v>0</v>
      </c>
      <c r="F96" s="10">
        <v>1460</v>
      </c>
      <c r="G96" s="9">
        <v>16000</v>
      </c>
      <c r="H96" s="6">
        <v>16000</v>
      </c>
      <c r="I96" s="11">
        <v>11334.75</v>
      </c>
      <c r="J96" s="12">
        <f t="shared" si="41"/>
        <v>70.842187499999994</v>
      </c>
      <c r="K96" s="12">
        <f>SUM(I96/H96*100)</f>
        <v>70.842187499999994</v>
      </c>
      <c r="L96" s="61">
        <v>11334.75</v>
      </c>
      <c r="M96" s="12">
        <f t="shared" si="42"/>
        <v>70.842187499999994</v>
      </c>
      <c r="N96" s="12">
        <f>SUM(L96/H96*100)</f>
        <v>70.842187499999994</v>
      </c>
      <c r="O96" s="10">
        <v>0</v>
      </c>
      <c r="P96" s="10">
        <v>11334.75</v>
      </c>
    </row>
    <row r="97" spans="1:19" s="67" customFormat="1" ht="15" customHeight="1" x14ac:dyDescent="0.25">
      <c r="A97" s="32"/>
      <c r="B97" s="53" t="s">
        <v>120</v>
      </c>
      <c r="C97" s="59">
        <v>0</v>
      </c>
      <c r="D97" s="10">
        <v>11574</v>
      </c>
      <c r="E97" s="10">
        <v>0</v>
      </c>
      <c r="F97" s="10">
        <v>0</v>
      </c>
      <c r="G97" s="9">
        <v>11574</v>
      </c>
      <c r="H97" s="6">
        <v>11574</v>
      </c>
      <c r="I97" s="11">
        <v>11574</v>
      </c>
      <c r="J97" s="12">
        <f t="shared" si="41"/>
        <v>100</v>
      </c>
      <c r="K97" s="12">
        <f>SUM(I97/H97*100)</f>
        <v>100</v>
      </c>
      <c r="L97" s="51">
        <v>11574</v>
      </c>
      <c r="M97" s="12">
        <f t="shared" si="42"/>
        <v>100</v>
      </c>
      <c r="N97" s="12">
        <f>SUM(L97/H97*100)</f>
        <v>100</v>
      </c>
      <c r="O97" s="10">
        <v>0</v>
      </c>
      <c r="P97" s="10">
        <v>11574</v>
      </c>
    </row>
    <row r="98" spans="1:19" s="67" customFormat="1" ht="15" customHeight="1" x14ac:dyDescent="0.25">
      <c r="A98" s="32"/>
      <c r="B98" s="33" t="s">
        <v>73</v>
      </c>
      <c r="C98" s="9">
        <v>252000</v>
      </c>
      <c r="D98" s="10">
        <v>0</v>
      </c>
      <c r="E98" s="10">
        <v>0</v>
      </c>
      <c r="F98" s="10">
        <v>600</v>
      </c>
      <c r="G98" s="9">
        <v>252000</v>
      </c>
      <c r="H98" s="5">
        <v>231600</v>
      </c>
      <c r="I98" s="11">
        <v>190400.02</v>
      </c>
      <c r="J98" s="8">
        <f t="shared" ref="J98:J117" si="43">SUM(I98/G98*100)</f>
        <v>75.555563492063499</v>
      </c>
      <c r="K98" s="8">
        <f t="shared" ref="K98:K104" si="44">SUM(I98/H98*100)</f>
        <v>82.210716753022453</v>
      </c>
      <c r="L98" s="10">
        <v>190400.02</v>
      </c>
      <c r="M98" s="12">
        <f t="shared" ref="M98:M113" si="45">SUM(L98/G98*100)</f>
        <v>75.555563492063499</v>
      </c>
      <c r="N98" s="71">
        <f t="shared" ref="N98:N113" si="46">SUM(L98/H98*100)</f>
        <v>82.210716753022453</v>
      </c>
      <c r="O98" s="6">
        <v>18271.810000000001</v>
      </c>
      <c r="P98" s="70">
        <v>172128.21</v>
      </c>
      <c r="R98" s="80"/>
      <c r="S98" s="80"/>
    </row>
    <row r="99" spans="1:19" s="67" customFormat="1" ht="15" customHeight="1" x14ac:dyDescent="0.25">
      <c r="A99" s="32"/>
      <c r="B99" s="33" t="s">
        <v>104</v>
      </c>
      <c r="C99" s="9">
        <v>10450</v>
      </c>
      <c r="D99" s="10">
        <v>0</v>
      </c>
      <c r="E99" s="10">
        <v>0</v>
      </c>
      <c r="F99" s="10">
        <v>184</v>
      </c>
      <c r="G99" s="9">
        <v>10450</v>
      </c>
      <c r="H99" s="5">
        <v>7148</v>
      </c>
      <c r="I99" s="11">
        <v>4256.33</v>
      </c>
      <c r="J99" s="12">
        <f t="shared" si="43"/>
        <v>40.730430622009564</v>
      </c>
      <c r="K99" s="12">
        <f t="shared" si="44"/>
        <v>59.545747062115275</v>
      </c>
      <c r="L99" s="10">
        <v>4256.33</v>
      </c>
      <c r="M99" s="12">
        <f t="shared" si="45"/>
        <v>40.730430622009564</v>
      </c>
      <c r="N99" s="75">
        <f t="shared" si="46"/>
        <v>59.545747062115275</v>
      </c>
      <c r="O99" s="74">
        <v>812.5</v>
      </c>
      <c r="P99" s="73">
        <v>3443.83</v>
      </c>
    </row>
    <row r="100" spans="1:19" s="67" customFormat="1" ht="15" customHeight="1" x14ac:dyDescent="0.25">
      <c r="A100" s="32"/>
      <c r="B100" s="33" t="s">
        <v>12</v>
      </c>
      <c r="C100" s="13">
        <v>31996</v>
      </c>
      <c r="D100" s="7">
        <v>0</v>
      </c>
      <c r="E100" s="7">
        <v>0</v>
      </c>
      <c r="F100" s="7">
        <v>2670</v>
      </c>
      <c r="G100" s="13">
        <v>31996</v>
      </c>
      <c r="H100" s="22">
        <v>31996</v>
      </c>
      <c r="I100" s="17">
        <v>23803.599999999999</v>
      </c>
      <c r="J100" s="23">
        <f t="shared" si="43"/>
        <v>74.395549443680451</v>
      </c>
      <c r="K100" s="23">
        <f t="shared" si="44"/>
        <v>74.395549443680451</v>
      </c>
      <c r="L100" s="17">
        <v>23803.599999999999</v>
      </c>
      <c r="M100" s="8">
        <f t="shared" si="45"/>
        <v>74.395549443680451</v>
      </c>
      <c r="N100" s="8">
        <f t="shared" si="46"/>
        <v>74.395549443680451</v>
      </c>
      <c r="O100" s="17">
        <v>87.37</v>
      </c>
      <c r="P100" s="7">
        <v>23716.23</v>
      </c>
    </row>
    <row r="101" spans="1:19" s="67" customFormat="1" ht="15" customHeight="1" x14ac:dyDescent="0.25">
      <c r="A101" s="32"/>
      <c r="B101" s="33" t="s">
        <v>13</v>
      </c>
      <c r="C101" s="13">
        <v>3781</v>
      </c>
      <c r="D101" s="7">
        <v>0</v>
      </c>
      <c r="E101" s="7">
        <v>0</v>
      </c>
      <c r="F101" s="7">
        <v>316</v>
      </c>
      <c r="G101" s="13">
        <v>3781</v>
      </c>
      <c r="H101" s="22">
        <v>3781</v>
      </c>
      <c r="I101" s="17">
        <v>2855.7</v>
      </c>
      <c r="J101" s="23">
        <f t="shared" si="43"/>
        <v>75.527638190954775</v>
      </c>
      <c r="K101" s="23">
        <f t="shared" si="44"/>
        <v>75.527638190954775</v>
      </c>
      <c r="L101" s="17">
        <v>2855.7</v>
      </c>
      <c r="M101" s="8">
        <f t="shared" si="45"/>
        <v>75.527638190954775</v>
      </c>
      <c r="N101" s="8">
        <f t="shared" si="46"/>
        <v>75.527638190954775</v>
      </c>
      <c r="O101" s="17">
        <v>0</v>
      </c>
      <c r="P101" s="7">
        <v>2855.7</v>
      </c>
    </row>
    <row r="102" spans="1:19" s="67" customFormat="1" ht="15" customHeight="1" x14ac:dyDescent="0.25">
      <c r="A102" s="32"/>
      <c r="B102" s="33" t="s">
        <v>14</v>
      </c>
      <c r="C102" s="9">
        <v>3781</v>
      </c>
      <c r="D102" s="10">
        <v>0</v>
      </c>
      <c r="E102" s="10">
        <v>0</v>
      </c>
      <c r="F102" s="10">
        <v>316</v>
      </c>
      <c r="G102" s="9">
        <v>3781</v>
      </c>
      <c r="H102" s="5">
        <v>3781</v>
      </c>
      <c r="I102" s="17">
        <v>2265.54</v>
      </c>
      <c r="J102" s="23">
        <f t="shared" si="43"/>
        <v>59.91906902935731</v>
      </c>
      <c r="K102" s="23">
        <f t="shared" si="44"/>
        <v>59.91906902935731</v>
      </c>
      <c r="L102" s="17">
        <v>2265.54</v>
      </c>
      <c r="M102" s="8">
        <f t="shared" si="45"/>
        <v>59.91906902935731</v>
      </c>
      <c r="N102" s="8">
        <f t="shared" si="46"/>
        <v>59.91906902935731</v>
      </c>
      <c r="O102" s="17">
        <v>0</v>
      </c>
      <c r="P102" s="70">
        <v>2265.54</v>
      </c>
    </row>
    <row r="103" spans="1:19" s="67" customFormat="1" ht="15" customHeight="1" x14ac:dyDescent="0.25">
      <c r="A103" s="32"/>
      <c r="B103" s="33" t="s">
        <v>15</v>
      </c>
      <c r="C103" s="9">
        <v>758</v>
      </c>
      <c r="D103" s="10">
        <v>0</v>
      </c>
      <c r="E103" s="10">
        <v>0</v>
      </c>
      <c r="F103" s="10">
        <v>65</v>
      </c>
      <c r="G103" s="9">
        <v>758</v>
      </c>
      <c r="H103" s="5">
        <v>758</v>
      </c>
      <c r="I103" s="17">
        <v>504.7</v>
      </c>
      <c r="J103" s="23">
        <f t="shared" si="43"/>
        <v>66.583113456464389</v>
      </c>
      <c r="K103" s="23">
        <f t="shared" si="44"/>
        <v>66.583113456464389</v>
      </c>
      <c r="L103" s="17">
        <v>504.7</v>
      </c>
      <c r="M103" s="8">
        <f t="shared" si="45"/>
        <v>66.583113456464389</v>
      </c>
      <c r="N103" s="8">
        <f t="shared" si="46"/>
        <v>66.583113456464389</v>
      </c>
      <c r="O103" s="17">
        <v>0</v>
      </c>
      <c r="P103" s="70">
        <v>504.7</v>
      </c>
    </row>
    <row r="104" spans="1:19" s="67" customFormat="1" ht="15" customHeight="1" x14ac:dyDescent="0.25">
      <c r="A104" s="31"/>
      <c r="B104" s="31" t="s">
        <v>35</v>
      </c>
      <c r="C104" s="9">
        <v>102000</v>
      </c>
      <c r="D104" s="9">
        <v>5785</v>
      </c>
      <c r="E104" s="10">
        <v>0</v>
      </c>
      <c r="F104" s="10">
        <v>0</v>
      </c>
      <c r="G104" s="9">
        <v>107785</v>
      </c>
      <c r="H104" s="5">
        <v>90785</v>
      </c>
      <c r="I104" s="11">
        <v>5114.6000000000004</v>
      </c>
      <c r="J104" s="12">
        <f t="shared" si="43"/>
        <v>4.7451871781787824</v>
      </c>
      <c r="K104" s="12">
        <f t="shared" si="44"/>
        <v>5.6337500688439723</v>
      </c>
      <c r="L104" s="9">
        <v>4815</v>
      </c>
      <c r="M104" s="12">
        <f t="shared" si="45"/>
        <v>4.467226422971657</v>
      </c>
      <c r="N104" s="12">
        <f t="shared" si="46"/>
        <v>5.3037396045602243</v>
      </c>
      <c r="O104" s="6">
        <v>0</v>
      </c>
      <c r="P104" s="10">
        <v>4815</v>
      </c>
    </row>
    <row r="105" spans="1:19" s="67" customFormat="1" ht="15" customHeight="1" x14ac:dyDescent="0.25">
      <c r="A105" s="54" t="s">
        <v>74</v>
      </c>
      <c r="B105" s="2" t="s">
        <v>75</v>
      </c>
      <c r="C105" s="13">
        <v>46843</v>
      </c>
      <c r="D105" s="7">
        <v>-23658</v>
      </c>
      <c r="E105" s="7">
        <v>0</v>
      </c>
      <c r="F105" s="7">
        <v>0</v>
      </c>
      <c r="G105" s="13">
        <v>23185</v>
      </c>
      <c r="H105" s="14">
        <v>23185</v>
      </c>
      <c r="I105" s="7">
        <v>21728.18</v>
      </c>
      <c r="J105" s="8">
        <f t="shared" si="43"/>
        <v>93.716540866939837</v>
      </c>
      <c r="K105" s="8">
        <v>0</v>
      </c>
      <c r="L105" s="7">
        <v>0</v>
      </c>
      <c r="M105" s="8">
        <f t="shared" si="45"/>
        <v>0</v>
      </c>
      <c r="N105" s="8">
        <f t="shared" si="46"/>
        <v>0</v>
      </c>
      <c r="O105" s="14">
        <f>L105-P105</f>
        <v>0</v>
      </c>
      <c r="P105" s="7">
        <v>0</v>
      </c>
    </row>
    <row r="106" spans="1:19" s="67" customFormat="1" ht="15" customHeight="1" x14ac:dyDescent="0.25">
      <c r="A106" s="54"/>
      <c r="B106" s="33" t="s">
        <v>76</v>
      </c>
      <c r="C106" s="9">
        <v>1695046</v>
      </c>
      <c r="D106" s="10">
        <v>-927458</v>
      </c>
      <c r="E106" s="10">
        <v>0</v>
      </c>
      <c r="F106" s="10">
        <v>0</v>
      </c>
      <c r="G106" s="9">
        <v>767588</v>
      </c>
      <c r="H106" s="6">
        <v>767588</v>
      </c>
      <c r="I106" s="7">
        <v>767588</v>
      </c>
      <c r="J106" s="8">
        <f t="shared" si="43"/>
        <v>100</v>
      </c>
      <c r="K106" s="8">
        <f t="shared" ref="K106:K117" si="47">SUM(I106/H106*100)</f>
        <v>100</v>
      </c>
      <c r="L106" s="10">
        <v>0</v>
      </c>
      <c r="M106" s="8">
        <f t="shared" si="45"/>
        <v>0</v>
      </c>
      <c r="N106" s="8">
        <f t="shared" si="46"/>
        <v>0</v>
      </c>
      <c r="O106" s="14">
        <f>L106-P106</f>
        <v>0</v>
      </c>
      <c r="P106" s="7">
        <v>0</v>
      </c>
    </row>
    <row r="107" spans="1:19" s="67" customFormat="1" ht="15" customHeight="1" x14ac:dyDescent="0.25">
      <c r="A107" s="54"/>
      <c r="B107" s="33" t="s">
        <v>127</v>
      </c>
      <c r="C107" s="10">
        <v>0</v>
      </c>
      <c r="D107" s="10">
        <v>445</v>
      </c>
      <c r="E107" s="10"/>
      <c r="F107" s="10"/>
      <c r="G107" s="10">
        <v>445</v>
      </c>
      <c r="H107" s="10">
        <v>445</v>
      </c>
      <c r="I107" s="10">
        <v>0</v>
      </c>
      <c r="J107" s="8">
        <f t="shared" si="43"/>
        <v>0</v>
      </c>
      <c r="K107" s="8">
        <f t="shared" si="47"/>
        <v>0</v>
      </c>
      <c r="L107" s="10">
        <v>0</v>
      </c>
      <c r="M107" s="8">
        <f t="shared" si="45"/>
        <v>0</v>
      </c>
      <c r="N107" s="8">
        <f t="shared" si="46"/>
        <v>0</v>
      </c>
      <c r="O107" s="14">
        <f>L107-P107</f>
        <v>0</v>
      </c>
      <c r="P107" s="14">
        <v>0</v>
      </c>
    </row>
    <row r="108" spans="1:19" s="67" customFormat="1" ht="15" customHeight="1" x14ac:dyDescent="0.25">
      <c r="A108" s="54"/>
      <c r="B108" s="33" t="s">
        <v>97</v>
      </c>
      <c r="C108" s="10">
        <v>0</v>
      </c>
      <c r="D108" s="10">
        <v>927893</v>
      </c>
      <c r="E108" s="10">
        <v>0</v>
      </c>
      <c r="F108" s="10">
        <v>0</v>
      </c>
      <c r="G108" s="9">
        <v>927893</v>
      </c>
      <c r="H108" s="6">
        <v>927893</v>
      </c>
      <c r="I108" s="7">
        <v>927457.6</v>
      </c>
      <c r="J108" s="8">
        <f t="shared" si="43"/>
        <v>99.953076486189673</v>
      </c>
      <c r="K108" s="8">
        <f t="shared" si="47"/>
        <v>99.953076486189673</v>
      </c>
      <c r="L108" s="10">
        <v>927457.6</v>
      </c>
      <c r="M108" s="8">
        <f t="shared" si="45"/>
        <v>99.953076486189673</v>
      </c>
      <c r="N108" s="8">
        <f t="shared" si="46"/>
        <v>99.953076486189673</v>
      </c>
      <c r="O108" s="14">
        <v>0</v>
      </c>
      <c r="P108" s="7">
        <v>927457.6</v>
      </c>
    </row>
    <row r="109" spans="1:19" s="67" customFormat="1" ht="15" customHeight="1" x14ac:dyDescent="0.25">
      <c r="A109" s="32"/>
      <c r="B109" s="33" t="s">
        <v>42</v>
      </c>
      <c r="C109" s="9">
        <v>12479</v>
      </c>
      <c r="D109" s="9">
        <v>-2633</v>
      </c>
      <c r="E109" s="10">
        <v>0</v>
      </c>
      <c r="F109" s="10">
        <v>0</v>
      </c>
      <c r="G109" s="9">
        <v>9846</v>
      </c>
      <c r="H109" s="9">
        <v>9846</v>
      </c>
      <c r="I109" s="7">
        <v>9838.07</v>
      </c>
      <c r="J109" s="8">
        <f t="shared" si="43"/>
        <v>99.919459679057482</v>
      </c>
      <c r="K109" s="8">
        <f t="shared" si="47"/>
        <v>99.919459679057482</v>
      </c>
      <c r="L109" s="10">
        <v>6881.07</v>
      </c>
      <c r="M109" s="8">
        <f t="shared" si="45"/>
        <v>69.886959171237052</v>
      </c>
      <c r="N109" s="8">
        <f t="shared" si="46"/>
        <v>69.886959171237052</v>
      </c>
      <c r="O109" s="6">
        <v>0</v>
      </c>
      <c r="P109" s="10">
        <v>6881.07</v>
      </c>
    </row>
    <row r="110" spans="1:19" s="67" customFormat="1" ht="15" customHeight="1" x14ac:dyDescent="0.25">
      <c r="A110" s="32"/>
      <c r="B110" s="33" t="s">
        <v>128</v>
      </c>
      <c r="C110" s="10">
        <v>0</v>
      </c>
      <c r="D110" s="9">
        <v>346</v>
      </c>
      <c r="E110" s="10">
        <v>0</v>
      </c>
      <c r="F110" s="10">
        <v>0</v>
      </c>
      <c r="G110" s="9">
        <v>346</v>
      </c>
      <c r="H110" s="9">
        <v>346</v>
      </c>
      <c r="I110" s="7">
        <v>345.81</v>
      </c>
      <c r="J110" s="8">
        <f t="shared" si="43"/>
        <v>99.945086705202314</v>
      </c>
      <c r="K110" s="8">
        <f t="shared" si="47"/>
        <v>99.945086705202314</v>
      </c>
      <c r="L110" s="10">
        <v>345.81</v>
      </c>
      <c r="M110" s="8">
        <f t="shared" si="45"/>
        <v>99.945086705202314</v>
      </c>
      <c r="N110" s="8">
        <f t="shared" si="46"/>
        <v>99.945086705202314</v>
      </c>
      <c r="O110" s="6">
        <v>0</v>
      </c>
      <c r="P110" s="10">
        <v>345.81</v>
      </c>
    </row>
    <row r="111" spans="1:19" s="67" customFormat="1" ht="15" customHeight="1" x14ac:dyDescent="0.25">
      <c r="A111" s="32"/>
      <c r="B111" s="33" t="s">
        <v>117</v>
      </c>
      <c r="C111" s="10">
        <v>0</v>
      </c>
      <c r="D111" s="9">
        <v>830</v>
      </c>
      <c r="E111" s="10">
        <v>0</v>
      </c>
      <c r="F111" s="10">
        <v>0</v>
      </c>
      <c r="G111" s="9">
        <v>830</v>
      </c>
      <c r="H111" s="9">
        <v>830</v>
      </c>
      <c r="I111" s="7">
        <v>829.79</v>
      </c>
      <c r="J111" s="8">
        <f t="shared" si="43"/>
        <v>99.974698795180714</v>
      </c>
      <c r="K111" s="8">
        <f t="shared" si="47"/>
        <v>99.974698795180714</v>
      </c>
      <c r="L111" s="10">
        <v>829.79</v>
      </c>
      <c r="M111" s="8">
        <f t="shared" si="45"/>
        <v>99.974698795180714</v>
      </c>
      <c r="N111" s="8">
        <f t="shared" si="46"/>
        <v>99.974698795180714</v>
      </c>
      <c r="O111" s="6">
        <v>0</v>
      </c>
      <c r="P111" s="10">
        <v>829.79</v>
      </c>
    </row>
    <row r="112" spans="1:19" s="67" customFormat="1" ht="15" customHeight="1" x14ac:dyDescent="0.25">
      <c r="A112" s="32"/>
      <c r="B112" s="33" t="s">
        <v>130</v>
      </c>
      <c r="C112" s="10">
        <v>0</v>
      </c>
      <c r="D112" s="9">
        <v>91</v>
      </c>
      <c r="E112" s="10">
        <v>0</v>
      </c>
      <c r="F112" s="10">
        <v>0</v>
      </c>
      <c r="G112" s="9">
        <v>91</v>
      </c>
      <c r="H112" s="9">
        <v>91</v>
      </c>
      <c r="I112" s="7">
        <v>90.95</v>
      </c>
      <c r="J112" s="8">
        <f t="shared" si="43"/>
        <v>99.945054945054949</v>
      </c>
      <c r="K112" s="8">
        <f t="shared" si="47"/>
        <v>99.945054945054949</v>
      </c>
      <c r="L112" s="10">
        <v>0</v>
      </c>
      <c r="M112" s="8">
        <f t="shared" si="45"/>
        <v>0</v>
      </c>
      <c r="N112" s="8">
        <f t="shared" si="46"/>
        <v>0</v>
      </c>
      <c r="O112" s="6">
        <v>0</v>
      </c>
      <c r="P112" s="10">
        <v>0</v>
      </c>
    </row>
    <row r="113" spans="1:16" s="67" customFormat="1" ht="15" customHeight="1" x14ac:dyDescent="0.25">
      <c r="A113" s="32"/>
      <c r="B113" s="33" t="s">
        <v>58</v>
      </c>
      <c r="C113" s="62">
        <v>0</v>
      </c>
      <c r="D113" s="9">
        <v>39</v>
      </c>
      <c r="E113" s="10">
        <v>0</v>
      </c>
      <c r="F113" s="10">
        <v>0</v>
      </c>
      <c r="G113" s="9">
        <v>39</v>
      </c>
      <c r="H113" s="9">
        <v>39</v>
      </c>
      <c r="I113" s="7">
        <v>38.409999999999997</v>
      </c>
      <c r="J113" s="8">
        <f t="shared" si="43"/>
        <v>98.487179487179475</v>
      </c>
      <c r="K113" s="8">
        <f t="shared" si="47"/>
        <v>98.487179487179475</v>
      </c>
      <c r="L113" s="10">
        <v>0</v>
      </c>
      <c r="M113" s="8">
        <f t="shared" si="45"/>
        <v>0</v>
      </c>
      <c r="N113" s="8">
        <f t="shared" si="46"/>
        <v>0</v>
      </c>
      <c r="O113" s="6">
        <v>0</v>
      </c>
      <c r="P113" s="10">
        <v>0</v>
      </c>
    </row>
    <row r="114" spans="1:16" s="67" customFormat="1" ht="15" customHeight="1" x14ac:dyDescent="0.25">
      <c r="A114" s="32"/>
      <c r="B114" s="33" t="s">
        <v>145</v>
      </c>
      <c r="C114" s="10">
        <v>0</v>
      </c>
      <c r="D114" s="9">
        <v>236</v>
      </c>
      <c r="E114" s="10">
        <v>0</v>
      </c>
      <c r="F114" s="10">
        <v>0</v>
      </c>
      <c r="G114" s="10">
        <v>236</v>
      </c>
      <c r="H114" s="10">
        <v>236</v>
      </c>
      <c r="I114" s="7">
        <v>235.38</v>
      </c>
      <c r="J114" s="8">
        <f t="shared" si="43"/>
        <v>99.737288135593218</v>
      </c>
      <c r="K114" s="8">
        <f t="shared" si="47"/>
        <v>99.737288135593218</v>
      </c>
      <c r="L114" s="10">
        <v>0</v>
      </c>
      <c r="M114" s="8">
        <v>0</v>
      </c>
      <c r="N114" s="8">
        <v>0</v>
      </c>
      <c r="O114" s="6">
        <f>L114-P114</f>
        <v>0</v>
      </c>
      <c r="P114" s="10">
        <v>0</v>
      </c>
    </row>
    <row r="115" spans="1:16" s="67" customFormat="1" ht="15" customHeight="1" x14ac:dyDescent="0.25">
      <c r="A115" s="32"/>
      <c r="B115" s="33" t="s">
        <v>146</v>
      </c>
      <c r="C115" s="10">
        <v>0</v>
      </c>
      <c r="D115" s="9">
        <v>63</v>
      </c>
      <c r="E115" s="10">
        <v>0</v>
      </c>
      <c r="F115" s="10">
        <v>0</v>
      </c>
      <c r="G115" s="9">
        <v>63</v>
      </c>
      <c r="H115" s="9">
        <v>63</v>
      </c>
      <c r="I115" s="7">
        <v>62.61</v>
      </c>
      <c r="J115" s="8">
        <f t="shared" si="43"/>
        <v>99.38095238095238</v>
      </c>
      <c r="K115" s="8">
        <f t="shared" si="47"/>
        <v>99.38095238095238</v>
      </c>
      <c r="L115" s="10">
        <v>62.61</v>
      </c>
      <c r="M115" s="8">
        <f>SUM(L115/G115*100)</f>
        <v>99.38095238095238</v>
      </c>
      <c r="N115" s="8">
        <f>SUM(L115/H115*100)</f>
        <v>99.38095238095238</v>
      </c>
      <c r="O115" s="6">
        <v>0</v>
      </c>
      <c r="P115" s="10">
        <v>62.61</v>
      </c>
    </row>
    <row r="116" spans="1:16" s="2" customFormat="1" ht="15" customHeight="1" x14ac:dyDescent="0.25">
      <c r="A116" s="32"/>
      <c r="B116" s="33" t="s">
        <v>43</v>
      </c>
      <c r="C116" s="10">
        <v>0</v>
      </c>
      <c r="D116" s="9">
        <v>2080</v>
      </c>
      <c r="E116" s="10">
        <v>0</v>
      </c>
      <c r="F116" s="10">
        <v>0</v>
      </c>
      <c r="G116" s="9">
        <v>2080</v>
      </c>
      <c r="H116" s="9">
        <v>2080</v>
      </c>
      <c r="I116" s="7">
        <v>2079.0500000000002</v>
      </c>
      <c r="J116" s="8">
        <f t="shared" si="43"/>
        <v>99.954326923076934</v>
      </c>
      <c r="K116" s="8">
        <f t="shared" si="47"/>
        <v>99.954326923076934</v>
      </c>
      <c r="L116" s="10">
        <v>2079.0500000000002</v>
      </c>
      <c r="M116" s="8">
        <f>SUM(L116/G116*100)</f>
        <v>99.954326923076934</v>
      </c>
      <c r="N116" s="8">
        <f>SUM(L116/H116*100)</f>
        <v>99.954326923076934</v>
      </c>
      <c r="O116" s="6">
        <v>0</v>
      </c>
      <c r="P116" s="10">
        <v>2079.0500000000002</v>
      </c>
    </row>
    <row r="117" spans="1:16" s="2" customFormat="1" ht="15" customHeight="1" x14ac:dyDescent="0.25">
      <c r="A117" s="32"/>
      <c r="B117" s="33" t="s">
        <v>132</v>
      </c>
      <c r="C117" s="10">
        <v>0</v>
      </c>
      <c r="D117" s="9">
        <v>253</v>
      </c>
      <c r="E117" s="10">
        <v>0</v>
      </c>
      <c r="F117" s="10">
        <v>0</v>
      </c>
      <c r="G117" s="9">
        <v>253</v>
      </c>
      <c r="H117" s="9">
        <v>253</v>
      </c>
      <c r="I117" s="7">
        <v>252.84</v>
      </c>
      <c r="J117" s="8">
        <f t="shared" si="43"/>
        <v>99.936758893280626</v>
      </c>
      <c r="K117" s="8">
        <f t="shared" si="47"/>
        <v>99.936758893280626</v>
      </c>
      <c r="L117" s="10">
        <v>0</v>
      </c>
      <c r="M117" s="8">
        <f>SUM(L117/G117*100)</f>
        <v>0</v>
      </c>
      <c r="N117" s="8">
        <f>SUM(L117/H117*100)</f>
        <v>0</v>
      </c>
      <c r="O117" s="6">
        <v>0</v>
      </c>
      <c r="P117" s="10">
        <v>0</v>
      </c>
    </row>
    <row r="118" spans="1:16" s="2" customFormat="1" ht="15" customHeight="1" x14ac:dyDescent="0.25">
      <c r="A118" s="32"/>
      <c r="B118" s="33" t="s">
        <v>129</v>
      </c>
      <c r="C118" s="10">
        <v>0</v>
      </c>
      <c r="D118" s="9">
        <v>0</v>
      </c>
      <c r="E118" s="10">
        <v>0</v>
      </c>
      <c r="F118" s="10">
        <v>0</v>
      </c>
      <c r="G118" s="9">
        <v>0</v>
      </c>
      <c r="H118" s="5">
        <v>0</v>
      </c>
      <c r="I118" s="7">
        <v>0</v>
      </c>
      <c r="J118" s="8">
        <v>0</v>
      </c>
      <c r="K118" s="8">
        <v>0</v>
      </c>
      <c r="L118" s="10">
        <v>0</v>
      </c>
      <c r="M118" s="8">
        <v>0</v>
      </c>
      <c r="N118" s="8">
        <v>0</v>
      </c>
      <c r="O118" s="6">
        <f>L118-P118</f>
        <v>0</v>
      </c>
      <c r="P118" s="10">
        <v>0</v>
      </c>
    </row>
    <row r="119" spans="1:16" s="2" customFormat="1" ht="15" customHeight="1" x14ac:dyDescent="0.25">
      <c r="A119" s="32"/>
      <c r="B119" s="33" t="s">
        <v>147</v>
      </c>
      <c r="C119" s="10">
        <v>0</v>
      </c>
      <c r="D119" s="9">
        <v>1184</v>
      </c>
      <c r="E119" s="10">
        <v>0</v>
      </c>
      <c r="F119" s="10">
        <v>0</v>
      </c>
      <c r="G119" s="9">
        <v>1184</v>
      </c>
      <c r="H119" s="9">
        <v>1184</v>
      </c>
      <c r="I119" s="7">
        <v>1183.8</v>
      </c>
      <c r="J119" s="8">
        <f>SUM(I119/G119*100)</f>
        <v>99.983108108108112</v>
      </c>
      <c r="K119" s="8">
        <f>SUM(I119/H119*100)</f>
        <v>99.983108108108112</v>
      </c>
      <c r="L119" s="10">
        <v>632.15</v>
      </c>
      <c r="M119" s="8">
        <f>SUM(L119/G119*100)</f>
        <v>53.391047297297298</v>
      </c>
      <c r="N119" s="8">
        <f>SUM(L119/H119*100)</f>
        <v>53.391047297297298</v>
      </c>
      <c r="O119" s="6">
        <v>0</v>
      </c>
      <c r="P119" s="10">
        <v>632.15</v>
      </c>
    </row>
    <row r="120" spans="1:16" s="2" customFormat="1" ht="15" customHeight="1" x14ac:dyDescent="0.25">
      <c r="A120" s="32"/>
      <c r="B120" s="33" t="s">
        <v>62</v>
      </c>
      <c r="C120" s="10">
        <v>0</v>
      </c>
      <c r="D120" s="9">
        <v>988</v>
      </c>
      <c r="E120" s="10">
        <v>0</v>
      </c>
      <c r="F120" s="10">
        <v>0</v>
      </c>
      <c r="G120" s="9">
        <v>988</v>
      </c>
      <c r="H120" s="9">
        <v>988</v>
      </c>
      <c r="I120" s="7">
        <v>987.61</v>
      </c>
      <c r="J120" s="8">
        <f>SUM(I120/G120*100)</f>
        <v>99.96052631578948</v>
      </c>
      <c r="K120" s="8">
        <f>SUM(I120/H120*100)</f>
        <v>99.96052631578948</v>
      </c>
      <c r="L120" s="10">
        <v>0</v>
      </c>
      <c r="M120" s="8">
        <f>SUM(L120/G120*100)</f>
        <v>0</v>
      </c>
      <c r="N120" s="8">
        <f>SUM(L120/H120*100)</f>
        <v>0</v>
      </c>
      <c r="O120" s="6">
        <v>0</v>
      </c>
      <c r="P120" s="10">
        <v>0</v>
      </c>
    </row>
    <row r="121" spans="1:16" s="2" customFormat="1" ht="15" customHeight="1" x14ac:dyDescent="0.25">
      <c r="A121" s="32"/>
      <c r="B121" s="35" t="s">
        <v>133</v>
      </c>
      <c r="C121" s="10">
        <v>0</v>
      </c>
      <c r="D121" s="9">
        <v>798</v>
      </c>
      <c r="E121" s="10">
        <v>0</v>
      </c>
      <c r="F121" s="10">
        <v>0</v>
      </c>
      <c r="G121" s="9">
        <v>798</v>
      </c>
      <c r="H121" s="9">
        <v>798</v>
      </c>
      <c r="I121" s="7">
        <v>797.35</v>
      </c>
      <c r="J121" s="8">
        <f>SUM(I121/G121*100)</f>
        <v>99.918546365914779</v>
      </c>
      <c r="K121" s="8">
        <f>SUM(I121/H121*100)</f>
        <v>99.918546365914779</v>
      </c>
      <c r="L121" s="10">
        <v>0</v>
      </c>
      <c r="M121" s="8">
        <f>SUM(L121/G121*100)</f>
        <v>0</v>
      </c>
      <c r="N121" s="8">
        <f>SUM(L121/H121*100)</f>
        <v>0</v>
      </c>
      <c r="O121" s="6">
        <v>0</v>
      </c>
      <c r="P121" s="10">
        <v>0</v>
      </c>
    </row>
    <row r="122" spans="1:16" s="2" customFormat="1" ht="15" customHeight="1" x14ac:dyDescent="0.25">
      <c r="A122" s="32"/>
      <c r="B122" s="35" t="s">
        <v>134</v>
      </c>
      <c r="C122" s="10">
        <v>0</v>
      </c>
      <c r="D122" s="9">
        <v>80</v>
      </c>
      <c r="E122" s="10">
        <v>0</v>
      </c>
      <c r="F122" s="10">
        <v>0</v>
      </c>
      <c r="G122" s="9">
        <v>80</v>
      </c>
      <c r="H122" s="9">
        <v>80</v>
      </c>
      <c r="I122" s="7">
        <v>79.13</v>
      </c>
      <c r="J122" s="8">
        <f>SUM(I122/G122*100)</f>
        <v>98.912499999999994</v>
      </c>
      <c r="K122" s="8">
        <f>SUM(I122/H122*100)</f>
        <v>98.912499999999994</v>
      </c>
      <c r="L122" s="10">
        <v>0</v>
      </c>
      <c r="M122" s="8">
        <f>SUM(L122/G122*100)</f>
        <v>0</v>
      </c>
      <c r="N122" s="8">
        <f>SUM(L122/H122*100)</f>
        <v>0</v>
      </c>
      <c r="O122" s="6">
        <v>0</v>
      </c>
      <c r="P122" s="10">
        <v>0</v>
      </c>
    </row>
    <row r="123" spans="1:16" s="2" customFormat="1" ht="15" customHeight="1" x14ac:dyDescent="0.25">
      <c r="A123" s="32"/>
      <c r="B123" s="35" t="s">
        <v>121</v>
      </c>
      <c r="C123" s="10">
        <v>0</v>
      </c>
      <c r="D123" s="9">
        <v>0</v>
      </c>
      <c r="E123" s="10">
        <v>0</v>
      </c>
      <c r="F123" s="10">
        <v>0</v>
      </c>
      <c r="G123" s="9">
        <v>0</v>
      </c>
      <c r="H123" s="5">
        <v>0</v>
      </c>
      <c r="I123" s="7">
        <v>0</v>
      </c>
      <c r="J123" s="8">
        <v>0</v>
      </c>
      <c r="K123" s="8">
        <v>0</v>
      </c>
      <c r="L123" s="10">
        <v>0</v>
      </c>
      <c r="M123" s="8">
        <v>0</v>
      </c>
      <c r="N123" s="8">
        <v>0</v>
      </c>
      <c r="O123" s="6">
        <f>L123-P123</f>
        <v>0</v>
      </c>
      <c r="P123" s="10">
        <v>0</v>
      </c>
    </row>
    <row r="124" spans="1:16" s="2" customFormat="1" ht="15" customHeight="1" x14ac:dyDescent="0.25">
      <c r="A124" s="32"/>
      <c r="B124" s="35" t="s">
        <v>88</v>
      </c>
      <c r="C124" s="10">
        <v>0</v>
      </c>
      <c r="D124" s="9">
        <v>3166</v>
      </c>
      <c r="E124" s="10">
        <v>0</v>
      </c>
      <c r="F124" s="10">
        <v>0</v>
      </c>
      <c r="G124" s="9">
        <v>3166</v>
      </c>
      <c r="H124" s="9">
        <v>3166</v>
      </c>
      <c r="I124" s="7">
        <v>2319.87</v>
      </c>
      <c r="J124" s="8">
        <f>SUM(I124/G124*100)</f>
        <v>73.274478837650022</v>
      </c>
      <c r="K124" s="8">
        <f>SUM(I124/H124*100)</f>
        <v>73.274478837650022</v>
      </c>
      <c r="L124" s="10">
        <v>2319.87</v>
      </c>
      <c r="M124" s="8">
        <f>SUM(L124/G124*100)</f>
        <v>73.274478837650022</v>
      </c>
      <c r="N124" s="8">
        <f>SUM(L124/H124*100)</f>
        <v>73.274478837650022</v>
      </c>
      <c r="O124" s="6">
        <v>0</v>
      </c>
      <c r="P124" s="10">
        <v>2319.87</v>
      </c>
    </row>
    <row r="125" spans="1:16" s="2" customFormat="1" ht="15" customHeight="1" x14ac:dyDescent="0.25">
      <c r="A125" s="32"/>
      <c r="B125" s="35" t="s">
        <v>105</v>
      </c>
      <c r="C125" s="10">
        <v>0</v>
      </c>
      <c r="D125" s="9">
        <v>124</v>
      </c>
      <c r="E125" s="10">
        <v>0</v>
      </c>
      <c r="F125" s="10">
        <v>0</v>
      </c>
      <c r="G125" s="9">
        <v>124</v>
      </c>
      <c r="H125" s="9">
        <v>124</v>
      </c>
      <c r="I125" s="7">
        <v>123.05</v>
      </c>
      <c r="J125" s="8">
        <f>SUM(I125/G125*100)</f>
        <v>99.233870967741936</v>
      </c>
      <c r="K125" s="8">
        <f>SUM(I125/H125*100)</f>
        <v>99.233870967741936</v>
      </c>
      <c r="L125" s="10">
        <v>123.05</v>
      </c>
      <c r="M125" s="8">
        <f>SUM(L125/G125*100)</f>
        <v>99.233870967741936</v>
      </c>
      <c r="N125" s="8">
        <f>SUM(L125/H125*100)</f>
        <v>99.233870967741936</v>
      </c>
      <c r="O125" s="6">
        <v>0</v>
      </c>
      <c r="P125" s="10">
        <v>123.05</v>
      </c>
    </row>
    <row r="126" spans="1:16" s="67" customFormat="1" ht="15" customHeight="1" x14ac:dyDescent="0.25">
      <c r="A126" s="34" t="s">
        <v>100</v>
      </c>
      <c r="B126" s="34" t="s">
        <v>51</v>
      </c>
      <c r="C126" s="13">
        <v>29337</v>
      </c>
      <c r="D126" s="7">
        <v>-29337</v>
      </c>
      <c r="E126" s="7">
        <v>0</v>
      </c>
      <c r="F126" s="7">
        <v>0</v>
      </c>
      <c r="G126" s="7">
        <v>0</v>
      </c>
      <c r="H126" s="14">
        <v>0</v>
      </c>
      <c r="I126" s="7">
        <v>0</v>
      </c>
      <c r="J126" s="8">
        <v>0</v>
      </c>
      <c r="K126" s="8">
        <v>0</v>
      </c>
      <c r="L126" s="7">
        <v>0</v>
      </c>
      <c r="M126" s="8">
        <v>0</v>
      </c>
      <c r="N126" s="8">
        <v>0</v>
      </c>
      <c r="O126" s="14">
        <v>0</v>
      </c>
      <c r="P126" s="7">
        <v>0</v>
      </c>
    </row>
    <row r="127" spans="1:16" s="67" customFormat="1" ht="15" customHeight="1" x14ac:dyDescent="0.25">
      <c r="A127" s="34" t="s">
        <v>101</v>
      </c>
      <c r="B127" s="33" t="s">
        <v>53</v>
      </c>
      <c r="C127" s="9">
        <v>5343</v>
      </c>
      <c r="D127" s="10">
        <v>-5325</v>
      </c>
      <c r="E127" s="10">
        <v>0</v>
      </c>
      <c r="F127" s="10">
        <v>0</v>
      </c>
      <c r="G127" s="10">
        <v>18</v>
      </c>
      <c r="H127" s="10">
        <v>18</v>
      </c>
      <c r="I127" s="7">
        <v>17.100000000000001</v>
      </c>
      <c r="J127" s="8">
        <v>0</v>
      </c>
      <c r="K127" s="8">
        <v>0</v>
      </c>
      <c r="L127" s="10">
        <v>0</v>
      </c>
      <c r="M127" s="8">
        <v>0</v>
      </c>
      <c r="N127" s="8">
        <v>0</v>
      </c>
      <c r="O127" s="6">
        <f>L127-P127</f>
        <v>0</v>
      </c>
      <c r="P127" s="10">
        <v>0</v>
      </c>
    </row>
    <row r="128" spans="1:16" s="2" customFormat="1" ht="15" customHeight="1" x14ac:dyDescent="0.25">
      <c r="A128" s="34"/>
      <c r="B128" s="33" t="s">
        <v>135</v>
      </c>
      <c r="C128" s="63">
        <v>0</v>
      </c>
      <c r="D128" s="64">
        <v>3188</v>
      </c>
      <c r="E128" s="63">
        <v>0</v>
      </c>
      <c r="F128" s="63">
        <v>0</v>
      </c>
      <c r="G128" s="64">
        <v>3188</v>
      </c>
      <c r="H128" s="64">
        <v>3188</v>
      </c>
      <c r="I128" s="50">
        <v>3182.23</v>
      </c>
      <c r="J128" s="8">
        <f>SUM(I128/G128*100)</f>
        <v>99.81900878293601</v>
      </c>
      <c r="K128" s="8">
        <f>SUM(I128/H128*100)</f>
        <v>99.81900878293601</v>
      </c>
      <c r="L128" s="10">
        <v>130.33000000000001</v>
      </c>
      <c r="M128" s="8">
        <f>SUM(L128/G128*100)</f>
        <v>4.0881430363864499</v>
      </c>
      <c r="N128" s="8">
        <f>SUM(L128/H128*100)</f>
        <v>4.0881430363864499</v>
      </c>
      <c r="O128" s="6">
        <v>0</v>
      </c>
      <c r="P128" s="10">
        <v>130.33000000000001</v>
      </c>
    </row>
    <row r="129" spans="1:16" s="67" customFormat="1" ht="15" customHeight="1" x14ac:dyDescent="0.25">
      <c r="A129" s="34"/>
      <c r="B129" s="33" t="s">
        <v>59</v>
      </c>
      <c r="C129" s="7">
        <v>0</v>
      </c>
      <c r="D129" s="7">
        <v>148</v>
      </c>
      <c r="E129" s="7">
        <v>0</v>
      </c>
      <c r="F129" s="7">
        <v>0</v>
      </c>
      <c r="G129" s="7">
        <v>148</v>
      </c>
      <c r="H129" s="7">
        <v>148</v>
      </c>
      <c r="I129" s="7">
        <v>145.5</v>
      </c>
      <c r="J129" s="8">
        <f>SUM(I129/G129*100)</f>
        <v>98.310810810810807</v>
      </c>
      <c r="K129" s="8">
        <f>SUM(I129/H129*100)</f>
        <v>98.310810810810807</v>
      </c>
      <c r="L129" s="10">
        <v>128.4</v>
      </c>
      <c r="M129" s="8">
        <f>SUM(L129/G129*100)</f>
        <v>86.756756756756758</v>
      </c>
      <c r="N129" s="8">
        <f>SUM(L129/H129*100)</f>
        <v>86.756756756756758</v>
      </c>
      <c r="O129" s="6">
        <v>0</v>
      </c>
      <c r="P129" s="10">
        <v>128.4</v>
      </c>
    </row>
    <row r="130" spans="1:16" s="67" customFormat="1" ht="15" customHeight="1" x14ac:dyDescent="0.25">
      <c r="A130" s="34" t="s">
        <v>64</v>
      </c>
      <c r="B130" s="33" t="s">
        <v>122</v>
      </c>
      <c r="C130" s="9">
        <v>31450</v>
      </c>
      <c r="D130" s="10">
        <v>-22717</v>
      </c>
      <c r="E130" s="10">
        <v>0</v>
      </c>
      <c r="F130" s="10">
        <v>0</v>
      </c>
      <c r="G130" s="9">
        <v>8733</v>
      </c>
      <c r="H130" s="9">
        <v>8733</v>
      </c>
      <c r="I130" s="7">
        <v>5004.71</v>
      </c>
      <c r="J130" s="8">
        <f>SUM(I130/G130*100)</f>
        <v>57.308027023932205</v>
      </c>
      <c r="K130" s="8">
        <v>0</v>
      </c>
      <c r="L130" s="10">
        <v>63.88</v>
      </c>
      <c r="M130" s="8">
        <f>SUM(L130/G130*100)</f>
        <v>0.73147830069849995</v>
      </c>
      <c r="N130" s="69">
        <f>SUM(L130/H130*100)</f>
        <v>0.73147830069849995</v>
      </c>
      <c r="O130" s="6">
        <v>0</v>
      </c>
      <c r="P130" s="70">
        <v>63.88</v>
      </c>
    </row>
    <row r="131" spans="1:16" s="67" customFormat="1" ht="15" customHeight="1" x14ac:dyDescent="0.25">
      <c r="A131" s="34"/>
      <c r="B131" s="33" t="s">
        <v>102</v>
      </c>
      <c r="C131" s="10">
        <v>0</v>
      </c>
      <c r="D131" s="10">
        <v>122</v>
      </c>
      <c r="E131" s="10">
        <v>0</v>
      </c>
      <c r="F131" s="10">
        <v>0</v>
      </c>
      <c r="G131" s="9">
        <v>122</v>
      </c>
      <c r="H131" s="9">
        <v>122</v>
      </c>
      <c r="I131" s="7">
        <v>121.98</v>
      </c>
      <c r="J131" s="8">
        <f>SUM(I131/G131*100)</f>
        <v>99.983606557377044</v>
      </c>
      <c r="K131" s="8">
        <f>SUM(I131/H131*100)</f>
        <v>99.983606557377044</v>
      </c>
      <c r="L131" s="10">
        <v>0</v>
      </c>
      <c r="M131" s="8">
        <f>SUM(L131/G131*100)</f>
        <v>0</v>
      </c>
      <c r="N131" s="8">
        <f>SUM(L131/H131*100)</f>
        <v>0</v>
      </c>
      <c r="O131" s="6">
        <v>0</v>
      </c>
      <c r="P131" s="70"/>
    </row>
    <row r="132" spans="1:16" s="67" customFormat="1" ht="15" customHeight="1" x14ac:dyDescent="0.25">
      <c r="A132" s="34" t="s">
        <v>77</v>
      </c>
      <c r="B132" s="34" t="s">
        <v>78</v>
      </c>
      <c r="C132" s="9">
        <v>300</v>
      </c>
      <c r="D132" s="10">
        <v>-300</v>
      </c>
      <c r="E132" s="10">
        <v>0</v>
      </c>
      <c r="F132" s="10">
        <v>0</v>
      </c>
      <c r="G132" s="10">
        <v>0</v>
      </c>
      <c r="H132" s="6">
        <v>0</v>
      </c>
      <c r="I132" s="7">
        <v>0</v>
      </c>
      <c r="J132" s="8">
        <v>0</v>
      </c>
      <c r="K132" s="8">
        <v>0</v>
      </c>
      <c r="L132" s="10">
        <v>0</v>
      </c>
      <c r="M132" s="8">
        <v>0</v>
      </c>
      <c r="N132" s="8">
        <v>0</v>
      </c>
      <c r="O132" s="6">
        <f>L132-P132</f>
        <v>0</v>
      </c>
      <c r="P132" s="70">
        <v>0</v>
      </c>
    </row>
    <row r="133" spans="1:16" s="67" customFormat="1" ht="15" customHeight="1" x14ac:dyDescent="0.25">
      <c r="A133" s="34"/>
      <c r="B133" s="34" t="s">
        <v>136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6">
        <v>0</v>
      </c>
      <c r="I133" s="7">
        <v>0</v>
      </c>
      <c r="J133" s="8">
        <v>0</v>
      </c>
      <c r="K133" s="8">
        <v>0</v>
      </c>
      <c r="L133" s="10">
        <v>0</v>
      </c>
      <c r="M133" s="8">
        <v>0</v>
      </c>
      <c r="N133" s="8">
        <v>0</v>
      </c>
      <c r="O133" s="6">
        <v>0</v>
      </c>
      <c r="P133" s="70"/>
    </row>
    <row r="134" spans="1:16" s="67" customFormat="1" ht="15" customHeight="1" x14ac:dyDescent="0.25">
      <c r="A134" s="34"/>
      <c r="B134" s="34" t="s">
        <v>85</v>
      </c>
      <c r="C134" s="10">
        <v>0</v>
      </c>
      <c r="D134" s="9">
        <v>6344</v>
      </c>
      <c r="E134" s="10">
        <v>0</v>
      </c>
      <c r="F134" s="10">
        <v>0</v>
      </c>
      <c r="G134" s="9">
        <v>6344</v>
      </c>
      <c r="H134" s="9">
        <v>6344</v>
      </c>
      <c r="I134" s="7">
        <v>6343.91</v>
      </c>
      <c r="J134" s="8">
        <f>SUM(I134/G134*100)</f>
        <v>99.998581336696091</v>
      </c>
      <c r="K134" s="8">
        <f>SUM(I134/H134*100)</f>
        <v>99.998581336696091</v>
      </c>
      <c r="L134" s="46">
        <v>5134.8100000000004</v>
      </c>
      <c r="M134" s="8">
        <f>SUM(L134/G134*100)</f>
        <v>80.93962799495587</v>
      </c>
      <c r="N134" s="8">
        <f>SUM(L134/H134*100)</f>
        <v>80.93962799495587</v>
      </c>
      <c r="O134" s="6">
        <v>766</v>
      </c>
      <c r="P134" s="70">
        <v>4368.8100000000004</v>
      </c>
    </row>
    <row r="135" spans="1:16" s="67" customFormat="1" ht="15" customHeight="1" x14ac:dyDescent="0.25">
      <c r="A135" s="34" t="s">
        <v>79</v>
      </c>
      <c r="B135" s="34" t="s">
        <v>79</v>
      </c>
      <c r="C135" s="9">
        <v>4000</v>
      </c>
      <c r="D135" s="10">
        <v>-4000</v>
      </c>
      <c r="E135" s="10">
        <v>0</v>
      </c>
      <c r="F135" s="10">
        <v>0</v>
      </c>
      <c r="G135" s="10">
        <v>0</v>
      </c>
      <c r="H135" s="6">
        <v>0</v>
      </c>
      <c r="I135" s="7">
        <v>0</v>
      </c>
      <c r="J135" s="8">
        <v>0</v>
      </c>
      <c r="K135" s="8">
        <v>0</v>
      </c>
      <c r="L135" s="10">
        <v>0</v>
      </c>
      <c r="M135" s="8">
        <v>0</v>
      </c>
      <c r="N135" s="8">
        <v>0</v>
      </c>
      <c r="O135" s="6">
        <f>L135-P135</f>
        <v>0</v>
      </c>
      <c r="P135" s="70">
        <v>0</v>
      </c>
    </row>
    <row r="136" spans="1:16" s="67" customFormat="1" ht="15" customHeight="1" x14ac:dyDescent="0.25">
      <c r="A136" s="34" t="s">
        <v>80</v>
      </c>
      <c r="B136" s="34" t="s">
        <v>80</v>
      </c>
      <c r="C136" s="9">
        <v>13462</v>
      </c>
      <c r="D136" s="9">
        <v>-2202</v>
      </c>
      <c r="E136" s="10">
        <v>0</v>
      </c>
      <c r="F136" s="10">
        <v>0</v>
      </c>
      <c r="G136" s="9">
        <v>11260</v>
      </c>
      <c r="H136" s="9">
        <v>11260</v>
      </c>
      <c r="I136" s="7">
        <v>11259.02</v>
      </c>
      <c r="J136" s="8">
        <f>SUM(I136/G136*100)</f>
        <v>99.99129662522202</v>
      </c>
      <c r="K136" s="8">
        <f>SUM(I136/H136*100)</f>
        <v>99.99129662522202</v>
      </c>
      <c r="L136" s="10">
        <v>4319</v>
      </c>
      <c r="M136" s="8">
        <f>SUM(L136/G136*100)</f>
        <v>38.357015985790412</v>
      </c>
      <c r="N136" s="8">
        <f>SUM(L136/H136*100)</f>
        <v>38.357015985790412</v>
      </c>
      <c r="O136" s="6">
        <v>799.29</v>
      </c>
      <c r="P136" s="70">
        <v>3519.71</v>
      </c>
    </row>
    <row r="137" spans="1:16" s="67" customFormat="1" ht="15" customHeight="1" x14ac:dyDescent="0.25">
      <c r="A137" s="34" t="s">
        <v>65</v>
      </c>
      <c r="B137" s="34" t="s">
        <v>65</v>
      </c>
      <c r="C137" s="9">
        <v>149820</v>
      </c>
      <c r="D137" s="9">
        <v>-105066</v>
      </c>
      <c r="E137" s="10">
        <v>0</v>
      </c>
      <c r="F137" s="10">
        <v>47666</v>
      </c>
      <c r="G137" s="9">
        <v>44754</v>
      </c>
      <c r="H137" s="9">
        <v>44754</v>
      </c>
      <c r="I137" s="7">
        <v>41879.75</v>
      </c>
      <c r="J137" s="8">
        <f>SUM(I137/G137*100)</f>
        <v>93.577669035170047</v>
      </c>
      <c r="K137" s="8">
        <f>SUM(I137/H137*100)</f>
        <v>93.577669035170047</v>
      </c>
      <c r="L137" s="10">
        <v>37554.730000000003</v>
      </c>
      <c r="M137" s="8">
        <f>SUM(L137/G137*100)</f>
        <v>83.913683693077729</v>
      </c>
      <c r="N137" s="8">
        <f>SUM(L137/H137*100)</f>
        <v>83.913683693077729</v>
      </c>
      <c r="O137" s="6">
        <v>0</v>
      </c>
      <c r="P137" s="70">
        <v>37554.730000000003</v>
      </c>
    </row>
    <row r="138" spans="1:16" s="67" customFormat="1" ht="15" customHeight="1" x14ac:dyDescent="0.25">
      <c r="A138" s="34" t="s">
        <v>66</v>
      </c>
      <c r="B138" s="33" t="s">
        <v>66</v>
      </c>
      <c r="C138" s="13">
        <v>2468293</v>
      </c>
      <c r="D138" s="13">
        <v>178042</v>
      </c>
      <c r="E138" s="7">
        <v>0</v>
      </c>
      <c r="F138" s="7">
        <v>0</v>
      </c>
      <c r="G138" s="13">
        <v>2646335</v>
      </c>
      <c r="H138" s="13">
        <v>2646335</v>
      </c>
      <c r="I138" s="7">
        <v>2337288.89</v>
      </c>
      <c r="J138" s="8">
        <f>SUM(I138/G138*100)</f>
        <v>88.321731375657293</v>
      </c>
      <c r="K138" s="8">
        <f>SUM(I138/H138*100)</f>
        <v>88.321731375657293</v>
      </c>
      <c r="L138" s="7">
        <v>512820.9</v>
      </c>
      <c r="M138" s="8">
        <f>SUM(L138/G138*100)</f>
        <v>19.378532952177256</v>
      </c>
      <c r="N138" s="8">
        <f>SUM(L138/H138*100)</f>
        <v>19.378532952177256</v>
      </c>
      <c r="O138" s="14">
        <v>0</v>
      </c>
      <c r="P138" s="7">
        <v>512820.9</v>
      </c>
    </row>
    <row r="139" spans="1:16" s="67" customFormat="1" ht="15" customHeight="1" x14ac:dyDescent="0.25">
      <c r="A139" s="32"/>
      <c r="B139" s="94" t="s">
        <v>123</v>
      </c>
      <c r="C139" s="114">
        <v>0</v>
      </c>
      <c r="D139" s="114">
        <v>90864</v>
      </c>
      <c r="E139" s="115">
        <v>0</v>
      </c>
      <c r="F139" s="115">
        <v>0</v>
      </c>
      <c r="G139" s="24">
        <v>90864</v>
      </c>
      <c r="H139" s="24">
        <v>90864</v>
      </c>
      <c r="I139" s="24">
        <v>90863.67</v>
      </c>
      <c r="J139" s="18">
        <f>SUM(I139/G139*100)</f>
        <v>99.999636819862644</v>
      </c>
      <c r="K139" s="18">
        <f>SUM(I139/H139*100)</f>
        <v>99.999636819862644</v>
      </c>
      <c r="L139" s="115">
        <v>90863.67</v>
      </c>
      <c r="M139" s="18">
        <f>SUM(L139/G139*100)</f>
        <v>99.999636819862644</v>
      </c>
      <c r="N139" s="18">
        <f>SUM(L139/H139*100)</f>
        <v>99.999636819862644</v>
      </c>
      <c r="O139" s="116">
        <v>0</v>
      </c>
      <c r="P139" s="117">
        <v>90863.67</v>
      </c>
    </row>
    <row r="140" spans="1:16" s="67" customFormat="1" ht="15" customHeight="1" x14ac:dyDescent="0.25">
      <c r="A140" s="93"/>
      <c r="B140" s="96"/>
      <c r="C140" s="4"/>
      <c r="D140" s="4"/>
      <c r="E140" s="4"/>
      <c r="F140" s="4"/>
      <c r="G140" s="4"/>
      <c r="H140" s="4"/>
      <c r="I140" s="19"/>
      <c r="J140" s="20"/>
      <c r="K140" s="20"/>
      <c r="L140" s="19"/>
      <c r="M140" s="2"/>
    </row>
    <row r="141" spans="1:16" s="67" customFormat="1" ht="15" customHeight="1" x14ac:dyDescent="0.25">
      <c r="A141" s="95"/>
      <c r="B141" s="96"/>
      <c r="C141" s="4"/>
      <c r="D141" s="4"/>
      <c r="E141" s="4"/>
      <c r="F141" s="4"/>
      <c r="G141" s="4"/>
      <c r="H141" s="4"/>
      <c r="I141" s="19"/>
      <c r="J141" s="20"/>
      <c r="K141" s="20"/>
      <c r="L141" s="19"/>
      <c r="M141" s="2"/>
    </row>
    <row r="142" spans="1:16" s="67" customFormat="1" ht="15" customHeight="1" x14ac:dyDescent="0.25">
      <c r="A142" s="95"/>
      <c r="B142" s="96"/>
      <c r="C142" s="4"/>
      <c r="D142" s="4"/>
      <c r="E142" s="4"/>
      <c r="F142" s="4"/>
      <c r="G142" s="4"/>
      <c r="H142" s="4"/>
      <c r="I142" s="19"/>
      <c r="J142" s="20"/>
      <c r="K142" s="20"/>
      <c r="L142" s="19"/>
      <c r="M142" s="2"/>
    </row>
    <row r="143" spans="1:16" s="67" customFormat="1" ht="15" customHeight="1" x14ac:dyDescent="0.25">
      <c r="A143" s="95"/>
      <c r="B143" s="96"/>
      <c r="C143" s="4"/>
      <c r="D143" s="4"/>
      <c r="E143" s="4"/>
      <c r="F143" s="4"/>
      <c r="G143" s="4"/>
      <c r="H143" s="4"/>
      <c r="I143" s="19"/>
      <c r="J143" s="20"/>
      <c r="K143" s="20"/>
      <c r="L143" s="19"/>
      <c r="M143" s="2"/>
    </row>
    <row r="144" spans="1:16" s="67" customFormat="1" ht="15" customHeight="1" x14ac:dyDescent="0.25">
      <c r="A144" s="95"/>
      <c r="B144" s="96"/>
      <c r="C144" s="4"/>
      <c r="D144" s="4"/>
      <c r="E144" s="4"/>
      <c r="F144" s="4"/>
      <c r="G144" s="4"/>
      <c r="H144" s="4"/>
      <c r="I144" s="19"/>
      <c r="J144" s="20"/>
      <c r="K144" s="20"/>
      <c r="L144" s="19"/>
      <c r="M144" s="2"/>
    </row>
    <row r="145" spans="1:13" s="67" customFormat="1" ht="15" customHeight="1" x14ac:dyDescent="0.25">
      <c r="A145" s="95"/>
      <c r="B145" s="96"/>
      <c r="C145" s="4"/>
      <c r="D145" s="4"/>
      <c r="E145" s="4"/>
      <c r="F145" s="4"/>
      <c r="G145" s="4"/>
      <c r="H145" s="4"/>
      <c r="I145" s="19"/>
      <c r="J145" s="20"/>
      <c r="K145" s="20"/>
      <c r="L145" s="19"/>
      <c r="M145" s="2"/>
    </row>
    <row r="146" spans="1:13" s="67" customFormat="1" ht="15" customHeight="1" x14ac:dyDescent="0.25">
      <c r="A146" s="95"/>
      <c r="B146" s="96"/>
      <c r="C146" s="4"/>
      <c r="D146" s="4"/>
      <c r="E146" s="4"/>
      <c r="F146" s="4"/>
      <c r="G146" s="4"/>
      <c r="H146" s="4"/>
      <c r="I146" s="19"/>
      <c r="J146" s="20"/>
      <c r="K146" s="20"/>
      <c r="L146" s="19"/>
      <c r="M146" s="2"/>
    </row>
    <row r="147" spans="1:13" s="67" customFormat="1" ht="15" customHeight="1" x14ac:dyDescent="0.25">
      <c r="A147" s="95"/>
      <c r="B147" s="96"/>
      <c r="C147" s="4"/>
      <c r="D147" s="4"/>
      <c r="E147" s="4"/>
      <c r="F147" s="4"/>
      <c r="G147" s="4"/>
      <c r="H147" s="4"/>
      <c r="I147" s="19"/>
      <c r="J147" s="20"/>
      <c r="K147" s="20"/>
      <c r="L147" s="19"/>
      <c r="M147" s="2"/>
    </row>
    <row r="148" spans="1:13" s="67" customFormat="1" ht="15" customHeight="1" x14ac:dyDescent="0.25">
      <c r="A148" s="95"/>
      <c r="B148" s="96"/>
      <c r="C148" s="4"/>
      <c r="D148" s="4"/>
      <c r="E148" s="4"/>
      <c r="F148" s="4"/>
      <c r="G148" s="4"/>
      <c r="H148" s="4"/>
      <c r="I148" s="19"/>
      <c r="J148" s="20"/>
      <c r="K148" s="20"/>
      <c r="L148" s="19"/>
      <c r="M148" s="2"/>
    </row>
    <row r="149" spans="1:13" s="67" customFormat="1" ht="15" customHeight="1" x14ac:dyDescent="0.25">
      <c r="A149" s="95"/>
      <c r="B149" s="96"/>
      <c r="C149" s="4"/>
      <c r="D149" s="4"/>
      <c r="E149" s="4"/>
      <c r="F149" s="4"/>
      <c r="G149" s="4"/>
      <c r="H149" s="4"/>
      <c r="I149" s="19"/>
      <c r="J149" s="20"/>
      <c r="K149" s="20"/>
      <c r="L149" s="19"/>
      <c r="M149" s="2"/>
    </row>
    <row r="150" spans="1:13" s="67" customFormat="1" ht="15" customHeight="1" x14ac:dyDescent="0.25">
      <c r="A150" s="95"/>
      <c r="B150" s="96"/>
      <c r="C150" s="4"/>
      <c r="D150" s="4"/>
      <c r="E150" s="4"/>
      <c r="F150" s="4"/>
      <c r="G150" s="4"/>
      <c r="H150" s="4"/>
      <c r="I150" s="19"/>
      <c r="J150" s="20"/>
      <c r="K150" s="20"/>
      <c r="L150" s="19"/>
      <c r="M150" s="2"/>
    </row>
    <row r="151" spans="1:13" s="67" customFormat="1" ht="15" customHeight="1" x14ac:dyDescent="0.25">
      <c r="A151" s="95"/>
      <c r="B151" s="96"/>
      <c r="C151" s="4"/>
      <c r="D151" s="4"/>
      <c r="E151" s="4"/>
      <c r="F151" s="4"/>
      <c r="G151" s="4"/>
      <c r="H151" s="4"/>
      <c r="I151" s="19"/>
      <c r="J151" s="20"/>
      <c r="K151" s="20"/>
      <c r="L151" s="19"/>
      <c r="M151" s="2"/>
    </row>
    <row r="152" spans="1:13" s="67" customFormat="1" ht="15" customHeight="1" x14ac:dyDescent="0.25">
      <c r="A152" s="95"/>
      <c r="B152" s="96"/>
      <c r="C152" s="4"/>
      <c r="D152" s="4"/>
      <c r="E152" s="4"/>
      <c r="F152" s="4"/>
      <c r="G152" s="4"/>
      <c r="H152" s="4"/>
      <c r="I152" s="19"/>
      <c r="J152" s="20"/>
      <c r="K152" s="20"/>
      <c r="L152" s="19"/>
      <c r="M152" s="2"/>
    </row>
    <row r="153" spans="1:13" s="67" customFormat="1" ht="15" customHeight="1" x14ac:dyDescent="0.25">
      <c r="A153" s="95"/>
      <c r="B153" s="4"/>
      <c r="C153" s="4"/>
      <c r="D153" s="4"/>
      <c r="E153" s="4"/>
      <c r="F153" s="4"/>
      <c r="G153" s="4"/>
      <c r="H153" s="4"/>
      <c r="I153" s="19"/>
      <c r="J153" s="20"/>
      <c r="K153" s="20"/>
      <c r="L153" s="19"/>
      <c r="M153" s="2"/>
    </row>
    <row r="154" spans="1:13" s="67" customFormat="1" ht="15" customHeight="1" x14ac:dyDescent="0.25">
      <c r="A154" s="97"/>
      <c r="B154" s="4"/>
      <c r="C154" s="4"/>
      <c r="D154" s="4"/>
      <c r="E154" s="4"/>
      <c r="F154" s="4"/>
      <c r="G154" s="4"/>
      <c r="H154" s="4"/>
      <c r="I154" s="19"/>
      <c r="J154" s="20"/>
      <c r="K154" s="20"/>
      <c r="L154" s="19"/>
      <c r="M154" s="2"/>
    </row>
    <row r="155" spans="1:13" s="67" customFormat="1" ht="15" customHeight="1" x14ac:dyDescent="0.25">
      <c r="A155" s="4"/>
      <c r="B155" s="4"/>
      <c r="C155" s="4"/>
      <c r="D155" s="4"/>
      <c r="E155" s="4"/>
      <c r="F155" s="4"/>
      <c r="G155" s="4"/>
      <c r="H155" s="4"/>
      <c r="I155" s="19"/>
      <c r="J155" s="20"/>
      <c r="K155" s="20"/>
      <c r="L155" s="19"/>
      <c r="M155" s="2"/>
    </row>
    <row r="156" spans="1:13" s="67" customFormat="1" ht="15" customHeight="1" x14ac:dyDescent="0.25">
      <c r="A156" s="4"/>
      <c r="B156" s="4"/>
      <c r="C156" s="4"/>
      <c r="D156" s="4"/>
      <c r="E156" s="4"/>
      <c r="F156" s="4"/>
      <c r="G156" s="4"/>
      <c r="H156" s="4"/>
      <c r="I156" s="19"/>
      <c r="J156" s="20"/>
      <c r="K156" s="20"/>
      <c r="L156" s="19"/>
      <c r="M156" s="2"/>
    </row>
    <row r="157" spans="1:13" s="67" customFormat="1" ht="15" customHeight="1" x14ac:dyDescent="0.25">
      <c r="A157" s="4"/>
      <c r="B157" s="4"/>
      <c r="C157" s="4"/>
      <c r="D157" s="4"/>
      <c r="E157" s="4"/>
      <c r="F157" s="4"/>
      <c r="G157" s="4"/>
      <c r="H157" s="4"/>
      <c r="I157" s="19"/>
      <c r="J157" s="20"/>
      <c r="K157" s="20"/>
      <c r="L157" s="19"/>
      <c r="M157" s="2"/>
    </row>
    <row r="158" spans="1:13" s="67" customFormat="1" ht="15" customHeight="1" x14ac:dyDescent="0.25">
      <c r="A158" s="4"/>
      <c r="B158" s="4"/>
      <c r="C158" s="4"/>
      <c r="D158" s="4"/>
      <c r="E158" s="4"/>
      <c r="F158" s="4"/>
      <c r="G158" s="4"/>
      <c r="H158" s="4"/>
      <c r="I158" s="19"/>
      <c r="J158" s="20"/>
      <c r="K158" s="20"/>
      <c r="L158" s="19"/>
      <c r="M158" s="2"/>
    </row>
    <row r="159" spans="1:13" s="67" customFormat="1" ht="15" customHeight="1" x14ac:dyDescent="0.25">
      <c r="A159" s="97"/>
      <c r="B159" s="4"/>
      <c r="C159" s="4"/>
      <c r="D159" s="4"/>
      <c r="E159" s="4"/>
      <c r="F159" s="4"/>
      <c r="G159" s="4"/>
      <c r="H159" s="4"/>
      <c r="I159" s="19"/>
      <c r="J159" s="20"/>
      <c r="K159" s="20"/>
      <c r="L159" s="19"/>
      <c r="M159" s="2"/>
    </row>
    <row r="160" spans="1:13" s="67" customFormat="1" ht="15" customHeight="1" x14ac:dyDescent="0.25">
      <c r="A160" s="97"/>
      <c r="B160" s="4"/>
      <c r="C160" s="4"/>
      <c r="D160" s="4"/>
      <c r="E160" s="4"/>
      <c r="F160" s="4"/>
      <c r="G160" s="4"/>
      <c r="H160" s="4"/>
      <c r="I160" s="19"/>
      <c r="J160" s="20"/>
      <c r="K160" s="20"/>
      <c r="L160" s="19"/>
      <c r="M160" s="2"/>
    </row>
    <row r="161" spans="1:26" s="67" customFormat="1" ht="15" customHeight="1" x14ac:dyDescent="0.25">
      <c r="A161" s="97"/>
      <c r="B161" s="4"/>
      <c r="C161" s="4"/>
      <c r="D161" s="4"/>
      <c r="E161" s="4"/>
      <c r="F161" s="4"/>
      <c r="G161" s="4"/>
      <c r="H161" s="4"/>
      <c r="I161" s="19"/>
      <c r="J161" s="20"/>
      <c r="K161" s="20"/>
      <c r="L161" s="19"/>
      <c r="M161" s="2"/>
    </row>
    <row r="162" spans="1:26" s="67" customFormat="1" ht="15" customHeight="1" x14ac:dyDescent="0.25">
      <c r="A162" s="97"/>
      <c r="B162" s="4"/>
      <c r="C162" s="4"/>
      <c r="D162" s="4"/>
      <c r="E162" s="4"/>
      <c r="F162" s="4"/>
      <c r="G162" s="4"/>
      <c r="H162" s="4"/>
      <c r="I162" s="19"/>
      <c r="J162" s="20"/>
      <c r="K162" s="20"/>
      <c r="L162" s="19"/>
      <c r="M162" s="2"/>
    </row>
    <row r="163" spans="1:26" s="67" customFormat="1" ht="15" customHeight="1" x14ac:dyDescent="0.25">
      <c r="A163" s="97"/>
      <c r="B163" s="4"/>
      <c r="C163" s="4"/>
      <c r="D163" s="4"/>
      <c r="E163" s="4"/>
      <c r="F163" s="4"/>
      <c r="G163" s="4"/>
      <c r="H163" s="4"/>
      <c r="I163" s="19"/>
      <c r="J163" s="20"/>
      <c r="K163" s="20"/>
      <c r="L163" s="19"/>
      <c r="M163" s="2"/>
    </row>
    <row r="164" spans="1:26" s="67" customFormat="1" ht="15" customHeight="1" x14ac:dyDescent="0.25">
      <c r="A164" s="97"/>
      <c r="B164" s="4"/>
      <c r="C164" s="4"/>
      <c r="D164" s="4"/>
      <c r="E164" s="4"/>
      <c r="F164" s="4"/>
      <c r="G164" s="4"/>
      <c r="H164" s="4"/>
      <c r="I164" s="19"/>
      <c r="J164" s="20"/>
      <c r="K164" s="20"/>
      <c r="L164" s="19"/>
      <c r="M164" s="2"/>
    </row>
    <row r="165" spans="1:26" s="67" customFormat="1" ht="15" customHeight="1" x14ac:dyDescent="0.25">
      <c r="A165" s="97"/>
      <c r="B165" s="4"/>
      <c r="C165" s="4"/>
      <c r="D165" s="4"/>
      <c r="E165" s="4"/>
      <c r="F165" s="4"/>
      <c r="G165" s="4"/>
      <c r="H165" s="4"/>
      <c r="I165" s="19"/>
      <c r="J165" s="20"/>
      <c r="K165" s="20"/>
      <c r="L165" s="19"/>
      <c r="M165" s="2"/>
    </row>
    <row r="166" spans="1:26" s="67" customFormat="1" ht="15" customHeight="1" x14ac:dyDescent="0.25">
      <c r="A166" s="97"/>
      <c r="B166" s="4"/>
      <c r="C166" s="4"/>
      <c r="D166" s="4"/>
      <c r="E166" s="4"/>
      <c r="F166" s="4"/>
      <c r="G166" s="4"/>
      <c r="H166" s="4"/>
      <c r="I166" s="19"/>
      <c r="J166" s="20"/>
      <c r="K166" s="20"/>
      <c r="L166" s="19"/>
      <c r="M166" s="2"/>
      <c r="N166" s="66"/>
      <c r="O166" s="66"/>
      <c r="P166" s="66"/>
    </row>
    <row r="167" spans="1:26" ht="15" customHeight="1" x14ac:dyDescent="0.25">
      <c r="A167" s="97"/>
      <c r="B167" s="4"/>
      <c r="C167" s="4"/>
      <c r="D167" s="4"/>
      <c r="E167" s="4"/>
      <c r="F167" s="4"/>
      <c r="G167" s="4"/>
      <c r="H167" s="4"/>
      <c r="I167" s="19"/>
      <c r="J167" s="20"/>
      <c r="K167" s="20"/>
      <c r="L167" s="19"/>
      <c r="M167" s="2"/>
      <c r="N167" s="67"/>
      <c r="O167" s="67"/>
      <c r="P167" s="67"/>
      <c r="Z167" s="66"/>
    </row>
    <row r="168" spans="1:26" s="67" customFormat="1" ht="15" customHeight="1" x14ac:dyDescent="0.25">
      <c r="A168" s="97"/>
      <c r="B168" s="4"/>
      <c r="C168" s="4"/>
      <c r="D168" s="4"/>
      <c r="E168" s="4"/>
      <c r="F168" s="4"/>
      <c r="G168" s="4"/>
      <c r="H168" s="4"/>
      <c r="I168" s="19"/>
      <c r="J168" s="20"/>
      <c r="K168" s="20"/>
      <c r="L168" s="19"/>
      <c r="M168" s="2"/>
    </row>
    <row r="169" spans="1:26" s="67" customFormat="1" ht="15" customHeight="1" x14ac:dyDescent="0.25">
      <c r="A169" s="97"/>
      <c r="B169" s="4"/>
      <c r="C169" s="4"/>
      <c r="D169" s="4"/>
      <c r="E169" s="4"/>
      <c r="F169" s="4"/>
      <c r="G169" s="4"/>
      <c r="H169" s="4"/>
      <c r="I169" s="19"/>
      <c r="J169" s="20"/>
      <c r="K169" s="20"/>
      <c r="L169" s="19"/>
      <c r="M169" s="2"/>
    </row>
    <row r="170" spans="1:26" s="67" customFormat="1" ht="15" customHeight="1" x14ac:dyDescent="0.25">
      <c r="A170" s="97"/>
      <c r="B170" s="4"/>
      <c r="C170" s="4"/>
      <c r="D170" s="4"/>
      <c r="E170" s="4"/>
      <c r="F170" s="4"/>
      <c r="G170" s="4"/>
      <c r="H170" s="4"/>
      <c r="I170" s="19"/>
      <c r="J170" s="20"/>
      <c r="K170" s="20"/>
      <c r="L170" s="19"/>
      <c r="M170" s="2"/>
    </row>
    <row r="171" spans="1:26" s="67" customFormat="1" ht="15" customHeight="1" x14ac:dyDescent="0.25">
      <c r="A171" s="97"/>
      <c r="B171" s="4"/>
      <c r="C171" s="4"/>
      <c r="D171" s="4"/>
      <c r="E171" s="4"/>
      <c r="F171" s="4"/>
      <c r="G171" s="4"/>
      <c r="H171" s="4"/>
      <c r="I171" s="19"/>
      <c r="J171" s="20"/>
      <c r="K171" s="20"/>
      <c r="L171" s="19"/>
      <c r="M171" s="2"/>
    </row>
    <row r="172" spans="1:26" s="67" customFormat="1" ht="15" customHeight="1" x14ac:dyDescent="0.25">
      <c r="A172" s="97"/>
      <c r="B172" s="4"/>
      <c r="C172" s="4"/>
      <c r="D172" s="4"/>
      <c r="E172" s="4"/>
      <c r="F172" s="4"/>
      <c r="G172" s="4"/>
      <c r="H172" s="4"/>
      <c r="I172" s="19"/>
      <c r="J172" s="20"/>
      <c r="K172" s="20"/>
      <c r="L172" s="19"/>
      <c r="M172" s="2"/>
    </row>
    <row r="173" spans="1:26" s="67" customFormat="1" ht="15" customHeight="1" x14ac:dyDescent="0.25">
      <c r="A173" s="97"/>
      <c r="B173" s="4"/>
      <c r="C173" s="4"/>
      <c r="D173" s="4"/>
      <c r="E173" s="4"/>
      <c r="F173" s="4"/>
      <c r="G173" s="4"/>
      <c r="H173" s="4"/>
      <c r="I173" s="19"/>
      <c r="J173" s="20"/>
      <c r="K173" s="20"/>
      <c r="L173" s="19"/>
      <c r="M173" s="2"/>
      <c r="N173" s="66"/>
      <c r="O173" s="66"/>
      <c r="P173" s="66"/>
    </row>
    <row r="174" spans="1:26" ht="15" customHeight="1" x14ac:dyDescent="0.25">
      <c r="A174" s="97"/>
      <c r="B174" s="4"/>
      <c r="C174" s="4"/>
      <c r="D174" s="4"/>
      <c r="E174" s="4"/>
      <c r="F174" s="4"/>
      <c r="G174" s="4"/>
      <c r="H174" s="4"/>
      <c r="I174" s="19"/>
      <c r="J174" s="20"/>
      <c r="K174" s="20"/>
      <c r="L174" s="19"/>
      <c r="M174" s="4"/>
    </row>
    <row r="175" spans="1:26" ht="15" customHeight="1" x14ac:dyDescent="0.25">
      <c r="A175" s="97"/>
      <c r="B175" s="4"/>
      <c r="C175" s="4"/>
      <c r="D175" s="4"/>
      <c r="E175" s="4"/>
      <c r="F175" s="4"/>
      <c r="G175" s="4"/>
      <c r="H175" s="4"/>
      <c r="I175" s="19"/>
      <c r="J175" s="20"/>
      <c r="K175" s="20"/>
      <c r="L175" s="3"/>
      <c r="M175" s="2"/>
    </row>
    <row r="176" spans="1:26" ht="15" customHeight="1" x14ac:dyDescent="0.25">
      <c r="A176" s="97"/>
      <c r="B176" s="4"/>
      <c r="C176" s="4"/>
      <c r="D176" s="4"/>
      <c r="E176" s="4"/>
      <c r="F176" s="4"/>
      <c r="G176" s="4"/>
      <c r="H176" s="4"/>
      <c r="I176" s="19"/>
      <c r="J176" s="20"/>
      <c r="K176" s="20"/>
      <c r="L176" s="19"/>
      <c r="M176" s="2"/>
    </row>
    <row r="177" spans="1:250" ht="15" customHeight="1" x14ac:dyDescent="0.25">
      <c r="A177" s="97"/>
      <c r="B177" s="4"/>
      <c r="C177" s="4"/>
      <c r="D177" s="4"/>
      <c r="E177" s="4"/>
      <c r="F177" s="4"/>
      <c r="G177" s="4"/>
      <c r="H177" s="4"/>
      <c r="I177" s="19"/>
      <c r="J177" s="20"/>
      <c r="K177" s="20"/>
      <c r="L177" s="19"/>
      <c r="M177" s="2"/>
    </row>
    <row r="178" spans="1:250" ht="15" customHeight="1" x14ac:dyDescent="0.25">
      <c r="A178" s="97"/>
      <c r="B178" s="4"/>
      <c r="C178" s="4"/>
      <c r="D178" s="4"/>
      <c r="E178" s="4"/>
      <c r="F178" s="4"/>
      <c r="G178" s="4"/>
      <c r="H178" s="4"/>
      <c r="I178" s="3"/>
      <c r="J178" s="21"/>
      <c r="K178" s="21"/>
      <c r="L178" s="19"/>
      <c r="M178" s="2"/>
      <c r="N178" s="84"/>
      <c r="O178" s="84"/>
      <c r="P178" s="84"/>
    </row>
    <row r="179" spans="1:250" ht="15" customHeight="1" x14ac:dyDescent="0.25">
      <c r="A179" s="97"/>
      <c r="B179" s="4"/>
      <c r="C179" s="4"/>
      <c r="D179" s="4"/>
      <c r="E179" s="4"/>
      <c r="F179" s="4"/>
      <c r="G179" s="4"/>
      <c r="H179" s="4"/>
      <c r="I179" s="19"/>
      <c r="J179" s="20"/>
      <c r="K179" s="20"/>
      <c r="L179" s="19"/>
      <c r="M179" s="2"/>
      <c r="N179" s="84"/>
      <c r="O179" s="84"/>
      <c r="P179" s="84"/>
      <c r="Q179" s="84"/>
      <c r="R179" s="84"/>
      <c r="S179" s="84"/>
      <c r="T179" s="84"/>
      <c r="U179" s="84"/>
      <c r="V179" s="84"/>
      <c r="W179" s="84"/>
      <c r="X179" s="84"/>
      <c r="Y179" s="84"/>
      <c r="AA179" s="84"/>
      <c r="AB179" s="84"/>
      <c r="AC179" s="84"/>
      <c r="AD179" s="84"/>
      <c r="AE179" s="84"/>
      <c r="AF179" s="84"/>
      <c r="AG179" s="84"/>
      <c r="AH179" s="84"/>
      <c r="AI179" s="84"/>
      <c r="AJ179" s="84"/>
      <c r="AK179" s="84"/>
      <c r="AL179" s="84"/>
      <c r="AM179" s="84"/>
      <c r="AN179" s="84"/>
      <c r="AO179" s="84"/>
      <c r="AP179" s="84"/>
      <c r="AQ179" s="84"/>
      <c r="AR179" s="84"/>
      <c r="AS179" s="84"/>
      <c r="AT179" s="84"/>
      <c r="AU179" s="84"/>
      <c r="AV179" s="84"/>
      <c r="AW179" s="84"/>
      <c r="AX179" s="84"/>
      <c r="AY179" s="84"/>
      <c r="AZ179" s="84"/>
      <c r="BA179" s="84"/>
      <c r="BB179" s="84"/>
      <c r="BC179" s="84"/>
      <c r="BD179" s="84"/>
      <c r="BE179" s="84"/>
      <c r="BF179" s="84"/>
      <c r="BG179" s="84"/>
      <c r="BH179" s="84"/>
      <c r="BI179" s="84"/>
      <c r="BJ179" s="84"/>
      <c r="BK179" s="84"/>
      <c r="BL179" s="84"/>
      <c r="BM179" s="84"/>
      <c r="BN179" s="84"/>
      <c r="BO179" s="84"/>
      <c r="BP179" s="84"/>
      <c r="BQ179" s="84"/>
      <c r="BR179" s="84"/>
      <c r="BS179" s="84"/>
      <c r="BT179" s="84"/>
      <c r="BU179" s="84"/>
      <c r="BV179" s="84"/>
      <c r="BW179" s="84"/>
      <c r="BX179" s="84"/>
      <c r="BY179" s="84"/>
      <c r="BZ179" s="84"/>
      <c r="CA179" s="84"/>
      <c r="CB179" s="84"/>
      <c r="CC179" s="84"/>
      <c r="CD179" s="84"/>
      <c r="CE179" s="84"/>
      <c r="CF179" s="84"/>
      <c r="CG179" s="84"/>
      <c r="CH179" s="84"/>
      <c r="CI179" s="84"/>
      <c r="CJ179" s="84"/>
      <c r="CK179" s="84"/>
      <c r="CL179" s="84"/>
      <c r="CM179" s="84"/>
      <c r="CN179" s="84"/>
      <c r="CO179" s="84"/>
      <c r="CP179" s="84"/>
      <c r="CQ179" s="84"/>
      <c r="CR179" s="84"/>
      <c r="CS179" s="84"/>
      <c r="CT179" s="84"/>
      <c r="CU179" s="84"/>
      <c r="CV179" s="84"/>
      <c r="CW179" s="84"/>
      <c r="CX179" s="84"/>
      <c r="CY179" s="84"/>
      <c r="CZ179" s="84"/>
      <c r="DA179" s="84"/>
      <c r="DB179" s="84"/>
      <c r="DC179" s="84"/>
      <c r="DD179" s="84"/>
      <c r="DE179" s="84"/>
      <c r="DF179" s="84"/>
      <c r="DG179" s="84"/>
      <c r="DH179" s="84"/>
      <c r="DI179" s="84"/>
      <c r="DJ179" s="84"/>
      <c r="DK179" s="84"/>
      <c r="DL179" s="84"/>
      <c r="DM179" s="84"/>
      <c r="DN179" s="84"/>
      <c r="DO179" s="84"/>
      <c r="DP179" s="84"/>
      <c r="DQ179" s="84"/>
      <c r="DR179" s="84"/>
      <c r="DS179" s="84"/>
      <c r="DT179" s="84"/>
      <c r="DU179" s="84"/>
      <c r="DV179" s="84"/>
      <c r="DW179" s="84"/>
      <c r="DX179" s="84"/>
      <c r="DY179" s="84"/>
      <c r="DZ179" s="84"/>
      <c r="EA179" s="84"/>
      <c r="EB179" s="84"/>
      <c r="EC179" s="84"/>
      <c r="ED179" s="84"/>
      <c r="EE179" s="84"/>
      <c r="EF179" s="84"/>
      <c r="EG179" s="84"/>
      <c r="EH179" s="84"/>
      <c r="EI179" s="84"/>
      <c r="EJ179" s="84"/>
      <c r="EK179" s="84"/>
      <c r="EL179" s="84"/>
      <c r="EM179" s="84"/>
      <c r="EN179" s="84"/>
      <c r="EO179" s="84"/>
      <c r="EP179" s="84"/>
      <c r="EQ179" s="84"/>
      <c r="ER179" s="84"/>
      <c r="ES179" s="84"/>
      <c r="ET179" s="84"/>
      <c r="EU179" s="84"/>
      <c r="EV179" s="84"/>
      <c r="EW179" s="84"/>
      <c r="EX179" s="84"/>
      <c r="EY179" s="84"/>
      <c r="EZ179" s="84"/>
      <c r="FA179" s="84"/>
      <c r="FB179" s="84"/>
      <c r="FC179" s="84"/>
      <c r="FD179" s="84"/>
      <c r="FE179" s="84"/>
      <c r="FF179" s="84"/>
      <c r="FG179" s="84"/>
      <c r="FH179" s="84"/>
      <c r="FI179" s="84"/>
      <c r="FJ179" s="84"/>
      <c r="FK179" s="84"/>
      <c r="FL179" s="84"/>
      <c r="FM179" s="84"/>
      <c r="FN179" s="84"/>
      <c r="FO179" s="84"/>
      <c r="FP179" s="84"/>
      <c r="FQ179" s="84"/>
      <c r="FR179" s="84"/>
      <c r="FS179" s="84"/>
      <c r="FT179" s="84"/>
      <c r="FU179" s="84"/>
      <c r="FV179" s="84"/>
      <c r="FW179" s="84"/>
      <c r="FX179" s="84"/>
      <c r="FY179" s="84"/>
      <c r="FZ179" s="84"/>
      <c r="GA179" s="84"/>
      <c r="GB179" s="84"/>
      <c r="GC179" s="84"/>
      <c r="GD179" s="84"/>
      <c r="GE179" s="84"/>
      <c r="GF179" s="84"/>
      <c r="GG179" s="84"/>
      <c r="GH179" s="84"/>
      <c r="GI179" s="84"/>
      <c r="GJ179" s="84"/>
      <c r="GK179" s="84"/>
      <c r="GL179" s="84"/>
      <c r="GM179" s="84"/>
      <c r="GN179" s="84"/>
      <c r="GO179" s="84"/>
      <c r="GP179" s="84"/>
      <c r="GQ179" s="84"/>
      <c r="GR179" s="84"/>
      <c r="GS179" s="84"/>
      <c r="GT179" s="84"/>
      <c r="GU179" s="84"/>
      <c r="GV179" s="84"/>
      <c r="GW179" s="84"/>
      <c r="GX179" s="84"/>
      <c r="GY179" s="84"/>
      <c r="GZ179" s="84"/>
      <c r="HA179" s="84"/>
      <c r="HB179" s="84"/>
      <c r="HC179" s="84"/>
      <c r="HD179" s="84"/>
      <c r="HE179" s="84"/>
      <c r="HF179" s="84"/>
      <c r="HG179" s="84"/>
      <c r="HH179" s="84"/>
      <c r="HI179" s="84"/>
      <c r="HJ179" s="84"/>
      <c r="HK179" s="84"/>
      <c r="HL179" s="84"/>
      <c r="HM179" s="84"/>
      <c r="HN179" s="84"/>
      <c r="HO179" s="84"/>
      <c r="HP179" s="84"/>
      <c r="HQ179" s="84"/>
      <c r="HR179" s="84"/>
      <c r="HS179" s="84"/>
      <c r="HT179" s="84"/>
      <c r="HU179" s="84"/>
      <c r="HV179" s="84"/>
      <c r="HW179" s="84"/>
      <c r="HX179" s="84"/>
      <c r="HY179" s="84"/>
      <c r="HZ179" s="84"/>
      <c r="IA179" s="84"/>
      <c r="IB179" s="84"/>
      <c r="IC179" s="84"/>
      <c r="ID179" s="84"/>
      <c r="IE179" s="84"/>
      <c r="IF179" s="84"/>
      <c r="IG179" s="84"/>
      <c r="IH179" s="84"/>
      <c r="II179" s="84"/>
      <c r="IJ179" s="84"/>
      <c r="IK179" s="84"/>
      <c r="IL179" s="84"/>
      <c r="IM179" s="84"/>
      <c r="IN179" s="84"/>
      <c r="IO179" s="84"/>
      <c r="IP179" s="84"/>
    </row>
    <row r="180" spans="1:250" s="84" customFormat="1" ht="15" customHeight="1" x14ac:dyDescent="0.25">
      <c r="A180" s="97"/>
      <c r="B180" s="4"/>
      <c r="C180" s="4"/>
      <c r="D180" s="4"/>
      <c r="E180" s="4"/>
      <c r="F180" s="4"/>
      <c r="G180" s="4"/>
      <c r="H180" s="4"/>
      <c r="I180" s="19"/>
      <c r="J180" s="20"/>
      <c r="K180" s="20"/>
      <c r="L180" s="19"/>
      <c r="M180" s="2"/>
    </row>
    <row r="181" spans="1:250" s="84" customFormat="1" ht="15" customHeight="1" x14ac:dyDescent="0.25">
      <c r="A181" s="97"/>
      <c r="B181" s="4"/>
      <c r="C181" s="4"/>
      <c r="D181" s="4"/>
      <c r="E181" s="4"/>
      <c r="F181" s="4"/>
      <c r="G181" s="4"/>
      <c r="H181" s="4"/>
      <c r="I181" s="19"/>
      <c r="J181" s="20"/>
      <c r="K181" s="20"/>
      <c r="L181" s="19"/>
      <c r="M181" s="4"/>
    </row>
    <row r="182" spans="1:250" s="84" customFormat="1" ht="15" customHeight="1" x14ac:dyDescent="0.25">
      <c r="A182" s="97"/>
      <c r="B182" s="4"/>
      <c r="C182" s="4"/>
      <c r="D182" s="4"/>
      <c r="E182" s="4"/>
      <c r="F182" s="4"/>
      <c r="G182" s="4"/>
      <c r="H182" s="4"/>
      <c r="I182" s="3"/>
      <c r="J182" s="21"/>
      <c r="K182" s="21"/>
      <c r="L182" s="3"/>
      <c r="M182" s="4"/>
    </row>
    <row r="183" spans="1:250" s="84" customFormat="1" ht="15" customHeight="1" x14ac:dyDescent="0.25">
      <c r="A183" s="97"/>
      <c r="B183" s="4"/>
      <c r="C183" s="4"/>
      <c r="D183" s="4"/>
      <c r="E183" s="4"/>
      <c r="F183" s="4"/>
      <c r="G183" s="4"/>
      <c r="H183" s="4"/>
      <c r="I183" s="3"/>
      <c r="J183" s="21"/>
      <c r="K183" s="21"/>
      <c r="L183" s="3"/>
      <c r="M183" s="4"/>
    </row>
    <row r="184" spans="1:250" s="84" customFormat="1" ht="15" customHeight="1" x14ac:dyDescent="0.25">
      <c r="A184" s="97"/>
      <c r="B184" s="4"/>
      <c r="C184" s="4"/>
      <c r="D184" s="4"/>
      <c r="E184" s="4"/>
      <c r="F184" s="4"/>
      <c r="G184" s="4"/>
      <c r="H184" s="4"/>
      <c r="I184" s="3"/>
      <c r="J184" s="21"/>
      <c r="K184" s="21"/>
      <c r="L184" s="3"/>
      <c r="M184" s="4"/>
    </row>
    <row r="185" spans="1:250" s="84" customFormat="1" ht="15" customHeight="1" x14ac:dyDescent="0.25">
      <c r="A185" s="97"/>
      <c r="B185" s="4"/>
      <c r="C185" s="4"/>
      <c r="D185" s="4"/>
      <c r="E185" s="4"/>
      <c r="F185" s="4"/>
      <c r="G185" s="4"/>
      <c r="H185" s="4"/>
      <c r="I185" s="3"/>
      <c r="J185" s="21"/>
      <c r="K185" s="21"/>
      <c r="L185" s="3"/>
      <c r="M185" s="4"/>
    </row>
    <row r="186" spans="1:250" s="84" customFormat="1" ht="15" customHeight="1" x14ac:dyDescent="0.25">
      <c r="A186" s="97"/>
      <c r="B186" s="4"/>
      <c r="C186" s="4"/>
      <c r="D186" s="4"/>
      <c r="E186" s="4"/>
      <c r="F186" s="4"/>
      <c r="G186" s="4"/>
      <c r="H186" s="4"/>
      <c r="I186" s="3"/>
      <c r="J186" s="21"/>
      <c r="K186" s="21"/>
      <c r="L186" s="3"/>
      <c r="M186" s="4"/>
    </row>
    <row r="187" spans="1:250" s="84" customFormat="1" ht="15" customHeight="1" x14ac:dyDescent="0.25">
      <c r="A187" s="97"/>
      <c r="B187" s="4"/>
      <c r="C187" s="4"/>
      <c r="D187" s="4"/>
      <c r="E187" s="4"/>
      <c r="F187" s="4"/>
      <c r="G187" s="4"/>
      <c r="H187" s="4"/>
      <c r="I187" s="3"/>
      <c r="J187" s="21"/>
      <c r="K187" s="21"/>
      <c r="L187" s="3"/>
      <c r="M187" s="4"/>
      <c r="N187" s="66"/>
      <c r="O187" s="66"/>
      <c r="P187" s="66"/>
    </row>
    <row r="188" spans="1:250" ht="15" customHeight="1" x14ac:dyDescent="0.25">
      <c r="A188" s="97"/>
      <c r="B188" s="4"/>
      <c r="C188" s="4"/>
      <c r="D188" s="4"/>
      <c r="E188" s="4"/>
      <c r="F188" s="4"/>
      <c r="G188" s="4"/>
      <c r="H188" s="4"/>
      <c r="I188" s="3"/>
      <c r="J188" s="21"/>
      <c r="K188" s="21"/>
      <c r="L188" s="3"/>
      <c r="M188" s="4"/>
      <c r="Z188" s="66"/>
    </row>
    <row r="189" spans="1:250" ht="15" customHeight="1" x14ac:dyDescent="0.25">
      <c r="A189" s="97"/>
      <c r="B189" s="4"/>
      <c r="C189" s="4"/>
      <c r="D189" s="4"/>
      <c r="E189" s="4"/>
      <c r="F189" s="4"/>
      <c r="G189" s="4"/>
      <c r="H189" s="4"/>
      <c r="I189" s="3"/>
      <c r="J189" s="21"/>
      <c r="K189" s="21"/>
      <c r="L189" s="3"/>
      <c r="M189" s="4"/>
      <c r="Z189" s="66"/>
    </row>
    <row r="190" spans="1:250" ht="15" customHeight="1" x14ac:dyDescent="0.25">
      <c r="A190" s="97"/>
      <c r="B190" s="4"/>
      <c r="C190" s="4"/>
      <c r="D190" s="4"/>
      <c r="E190" s="4"/>
      <c r="F190" s="4"/>
      <c r="G190" s="4"/>
      <c r="H190" s="4"/>
      <c r="I190" s="3"/>
      <c r="J190" s="21"/>
      <c r="K190" s="21"/>
      <c r="L190" s="3"/>
      <c r="M190" s="4"/>
      <c r="Z190" s="66"/>
    </row>
    <row r="191" spans="1:250" ht="15" customHeight="1" x14ac:dyDescent="0.25">
      <c r="A191" s="97"/>
      <c r="B191" s="4"/>
      <c r="C191" s="4"/>
      <c r="D191" s="4"/>
      <c r="E191" s="4"/>
      <c r="F191" s="4"/>
      <c r="G191" s="4"/>
      <c r="H191" s="4"/>
      <c r="I191" s="3"/>
      <c r="J191" s="21"/>
      <c r="K191" s="21"/>
      <c r="L191" s="3"/>
      <c r="M191" s="4"/>
      <c r="Z191" s="66"/>
    </row>
    <row r="192" spans="1:250" ht="15" customHeight="1" x14ac:dyDescent="0.25">
      <c r="A192" s="97"/>
      <c r="B192" s="4"/>
      <c r="C192" s="4"/>
      <c r="D192" s="4"/>
      <c r="E192" s="4"/>
      <c r="F192" s="4"/>
      <c r="G192" s="4"/>
      <c r="H192" s="4"/>
      <c r="I192" s="3"/>
      <c r="J192" s="21"/>
      <c r="K192" s="21"/>
      <c r="L192" s="3"/>
      <c r="M192" s="4"/>
      <c r="Z192" s="66"/>
    </row>
    <row r="193" spans="1:26" ht="15" customHeight="1" x14ac:dyDescent="0.25">
      <c r="A193" s="97"/>
      <c r="B193" s="4"/>
      <c r="C193" s="4"/>
      <c r="D193" s="4"/>
      <c r="E193" s="4"/>
      <c r="F193" s="4"/>
      <c r="G193" s="4"/>
      <c r="H193" s="4"/>
      <c r="I193" s="3"/>
      <c r="J193" s="21"/>
      <c r="K193" s="21"/>
      <c r="L193" s="3"/>
      <c r="M193" s="4"/>
      <c r="Z193" s="66"/>
    </row>
    <row r="194" spans="1:26" ht="15" customHeight="1" x14ac:dyDescent="0.25">
      <c r="A194" s="97"/>
      <c r="B194" s="4"/>
      <c r="C194" s="4"/>
      <c r="D194" s="4"/>
      <c r="E194" s="4"/>
      <c r="F194" s="4"/>
      <c r="G194" s="4"/>
      <c r="H194" s="4"/>
      <c r="I194" s="3"/>
      <c r="J194" s="21"/>
      <c r="K194" s="21"/>
      <c r="L194" s="3"/>
      <c r="M194" s="4"/>
      <c r="Z194" s="66"/>
    </row>
    <row r="195" spans="1:26" ht="15" customHeight="1" x14ac:dyDescent="0.25">
      <c r="A195" s="97"/>
      <c r="B195" s="4"/>
      <c r="C195" s="4"/>
      <c r="D195" s="4"/>
      <c r="E195" s="4"/>
      <c r="F195" s="4"/>
      <c r="G195" s="4"/>
      <c r="H195" s="4"/>
      <c r="I195" s="3"/>
      <c r="J195" s="21"/>
      <c r="K195" s="21"/>
      <c r="L195" s="3"/>
      <c r="M195" s="4"/>
      <c r="Z195" s="66"/>
    </row>
    <row r="196" spans="1:26" ht="15" customHeight="1" x14ac:dyDescent="0.25">
      <c r="A196" s="97"/>
      <c r="B196" s="4"/>
      <c r="C196" s="4"/>
      <c r="D196" s="4"/>
      <c r="E196" s="4"/>
      <c r="F196" s="4"/>
      <c r="G196" s="4"/>
      <c r="H196" s="4"/>
      <c r="I196" s="3"/>
      <c r="J196" s="21"/>
      <c r="K196" s="21"/>
      <c r="L196" s="3"/>
      <c r="M196" s="4"/>
      <c r="N196" s="84"/>
      <c r="O196" s="84"/>
      <c r="P196" s="84"/>
      <c r="Z196" s="66"/>
    </row>
    <row r="197" spans="1:26" s="84" customFormat="1" ht="15" customHeight="1" x14ac:dyDescent="0.25">
      <c r="A197" s="97"/>
      <c r="B197" s="4"/>
      <c r="C197" s="4"/>
      <c r="D197" s="4"/>
      <c r="E197" s="4"/>
      <c r="F197" s="4"/>
      <c r="G197" s="4"/>
      <c r="H197" s="4"/>
      <c r="I197" s="3"/>
      <c r="J197" s="21"/>
      <c r="K197" s="21"/>
      <c r="L197" s="3"/>
      <c r="M197" s="4"/>
      <c r="N197" s="66"/>
      <c r="O197" s="66"/>
      <c r="P197" s="66"/>
    </row>
    <row r="198" spans="1:26" ht="15" customHeight="1" x14ac:dyDescent="0.25">
      <c r="A198" s="97"/>
      <c r="B198" s="4"/>
      <c r="C198" s="4"/>
      <c r="D198" s="4"/>
      <c r="E198" s="4"/>
      <c r="F198" s="4"/>
      <c r="G198" s="4"/>
      <c r="H198" s="4"/>
      <c r="I198" s="3"/>
      <c r="J198" s="21"/>
      <c r="K198" s="21"/>
      <c r="L198" s="3"/>
      <c r="M198" s="4"/>
      <c r="Z198" s="66"/>
    </row>
    <row r="199" spans="1:26" ht="15" customHeight="1" x14ac:dyDescent="0.25">
      <c r="A199" s="97"/>
      <c r="B199" s="4"/>
      <c r="C199" s="4"/>
      <c r="D199" s="4"/>
      <c r="E199" s="4"/>
      <c r="F199" s="4"/>
      <c r="G199" s="4"/>
      <c r="H199" s="4"/>
      <c r="I199" s="3"/>
      <c r="J199" s="21"/>
      <c r="K199" s="21"/>
      <c r="L199" s="3"/>
      <c r="M199" s="4"/>
      <c r="Z199" s="66"/>
    </row>
    <row r="200" spans="1:26" ht="15" customHeight="1" x14ac:dyDescent="0.25">
      <c r="A200" s="97"/>
      <c r="B200" s="4"/>
      <c r="C200" s="4"/>
      <c r="D200" s="4"/>
      <c r="E200" s="4"/>
      <c r="F200" s="4"/>
      <c r="G200" s="4"/>
      <c r="H200" s="4"/>
      <c r="I200" s="3"/>
      <c r="J200" s="21"/>
      <c r="K200" s="21"/>
      <c r="L200" s="3"/>
      <c r="M200" s="4"/>
      <c r="N200" s="84"/>
      <c r="O200" s="84"/>
      <c r="P200" s="84"/>
    </row>
    <row r="201" spans="1:26" s="84" customFormat="1" ht="15" customHeight="1" x14ac:dyDescent="0.25">
      <c r="A201" s="97"/>
      <c r="B201" s="4"/>
      <c r="C201" s="4"/>
      <c r="D201" s="4"/>
      <c r="E201" s="4"/>
      <c r="F201" s="4"/>
      <c r="G201" s="4"/>
      <c r="H201" s="4"/>
      <c r="I201" s="3"/>
      <c r="J201" s="21"/>
      <c r="K201" s="21"/>
      <c r="L201" s="3"/>
      <c r="M201" s="4"/>
    </row>
    <row r="202" spans="1:26" s="84" customFormat="1" ht="15" customHeight="1" x14ac:dyDescent="0.25">
      <c r="A202" s="97"/>
      <c r="B202" s="4"/>
      <c r="C202" s="4"/>
      <c r="D202" s="4"/>
      <c r="E202" s="4"/>
      <c r="F202" s="4"/>
      <c r="G202" s="4"/>
      <c r="H202" s="4"/>
      <c r="I202" s="3"/>
      <c r="J202" s="21"/>
      <c r="K202" s="21"/>
      <c r="L202" s="3"/>
      <c r="M202" s="4"/>
      <c r="N202" s="66"/>
      <c r="O202" s="66"/>
      <c r="P202" s="66"/>
    </row>
    <row r="203" spans="1:26" ht="15" customHeight="1" x14ac:dyDescent="0.25">
      <c r="A203" s="97"/>
      <c r="B203" s="4"/>
      <c r="C203" s="4"/>
      <c r="D203" s="4"/>
      <c r="E203" s="4"/>
      <c r="F203" s="4"/>
      <c r="G203" s="4"/>
      <c r="H203" s="4"/>
      <c r="I203" s="3"/>
      <c r="J203" s="21"/>
      <c r="K203" s="21"/>
      <c r="L203" s="3"/>
      <c r="M203" s="4"/>
    </row>
    <row r="204" spans="1:26" ht="15" customHeight="1" x14ac:dyDescent="0.25">
      <c r="A204" s="97"/>
      <c r="B204" s="4"/>
      <c r="C204" s="4"/>
      <c r="D204" s="4"/>
      <c r="E204" s="4"/>
      <c r="F204" s="4"/>
      <c r="G204" s="4"/>
      <c r="H204" s="4"/>
      <c r="I204" s="3"/>
      <c r="J204" s="21"/>
      <c r="K204" s="21"/>
      <c r="L204" s="3"/>
      <c r="M204" s="4"/>
    </row>
    <row r="205" spans="1:26" ht="15" customHeight="1" x14ac:dyDescent="0.25">
      <c r="A205" s="97"/>
      <c r="B205" s="4"/>
      <c r="C205" s="4"/>
      <c r="D205" s="4"/>
      <c r="E205" s="4"/>
      <c r="F205" s="4"/>
      <c r="G205" s="4"/>
      <c r="H205" s="4"/>
      <c r="I205" s="3"/>
      <c r="J205" s="21"/>
      <c r="K205" s="21"/>
      <c r="L205" s="3"/>
      <c r="M205" s="4"/>
      <c r="Z205" s="66"/>
    </row>
    <row r="206" spans="1:26" ht="15" customHeight="1" x14ac:dyDescent="0.25">
      <c r="A206" s="97"/>
      <c r="B206" s="4"/>
      <c r="C206" s="4"/>
      <c r="D206" s="4"/>
      <c r="E206" s="4"/>
      <c r="F206" s="4"/>
      <c r="G206" s="4"/>
      <c r="H206" s="4"/>
      <c r="I206" s="3"/>
      <c r="J206" s="21"/>
      <c r="K206" s="21"/>
      <c r="L206" s="3"/>
      <c r="M206" s="4"/>
      <c r="Z206" s="66"/>
    </row>
    <row r="207" spans="1:26" ht="15" customHeight="1" x14ac:dyDescent="0.25">
      <c r="A207" s="97"/>
      <c r="B207" s="4"/>
      <c r="C207" s="4"/>
      <c r="D207" s="4"/>
      <c r="E207" s="4"/>
      <c r="F207" s="4"/>
      <c r="G207" s="4"/>
      <c r="H207" s="4"/>
      <c r="I207" s="3"/>
      <c r="J207" s="21"/>
      <c r="K207" s="21"/>
      <c r="L207" s="3"/>
      <c r="M207" s="4"/>
    </row>
    <row r="208" spans="1:26" ht="15" customHeight="1" x14ac:dyDescent="0.25">
      <c r="A208" s="97"/>
      <c r="B208" s="4"/>
      <c r="C208" s="4"/>
      <c r="D208" s="4"/>
      <c r="E208" s="4"/>
      <c r="F208" s="4"/>
      <c r="G208" s="4"/>
      <c r="H208" s="4"/>
      <c r="I208" s="3"/>
      <c r="J208" s="21"/>
      <c r="K208" s="21"/>
      <c r="L208" s="3"/>
      <c r="M208" s="4"/>
    </row>
    <row r="209" spans="1:26" ht="15" customHeight="1" x14ac:dyDescent="0.25">
      <c r="A209" s="97"/>
      <c r="B209" s="4"/>
      <c r="C209" s="4"/>
      <c r="D209" s="4"/>
      <c r="E209" s="4"/>
      <c r="F209" s="4"/>
      <c r="G209" s="4"/>
      <c r="H209" s="4"/>
      <c r="I209" s="3"/>
      <c r="J209" s="21"/>
      <c r="K209" s="21"/>
      <c r="L209" s="3"/>
      <c r="M209" s="4"/>
      <c r="Z209" s="66"/>
    </row>
    <row r="210" spans="1:26" ht="15" customHeight="1" x14ac:dyDescent="0.25">
      <c r="A210" s="97"/>
      <c r="B210" s="4"/>
      <c r="C210" s="4"/>
      <c r="D210" s="4"/>
      <c r="E210" s="4"/>
      <c r="F210" s="4"/>
      <c r="G210" s="4"/>
      <c r="H210" s="4"/>
      <c r="I210" s="3"/>
      <c r="J210" s="21"/>
      <c r="K210" s="21"/>
      <c r="L210" s="3"/>
      <c r="M210" s="4"/>
      <c r="Z210" s="66"/>
    </row>
    <row r="211" spans="1:26" ht="15" customHeight="1" x14ac:dyDescent="0.25">
      <c r="A211" s="97"/>
      <c r="B211" s="4"/>
      <c r="C211" s="4"/>
      <c r="D211" s="4"/>
      <c r="E211" s="4"/>
      <c r="F211" s="4"/>
      <c r="G211" s="4"/>
      <c r="H211" s="4"/>
      <c r="I211" s="3"/>
      <c r="J211" s="21"/>
      <c r="K211" s="21"/>
      <c r="L211" s="3"/>
      <c r="M211" s="4"/>
      <c r="Z211" s="66"/>
    </row>
    <row r="212" spans="1:26" ht="15" customHeight="1" x14ac:dyDescent="0.25">
      <c r="A212" s="97"/>
      <c r="B212" s="4"/>
      <c r="C212" s="4"/>
      <c r="D212" s="4"/>
      <c r="E212" s="4"/>
      <c r="F212" s="4"/>
      <c r="G212" s="4"/>
      <c r="H212" s="4"/>
      <c r="I212" s="3"/>
      <c r="J212" s="21"/>
      <c r="K212" s="21"/>
      <c r="L212" s="3"/>
      <c r="M212" s="4"/>
    </row>
    <row r="213" spans="1:26" ht="15" customHeight="1" x14ac:dyDescent="0.25">
      <c r="A213" s="97"/>
      <c r="B213" s="4"/>
      <c r="C213" s="4"/>
      <c r="D213" s="4"/>
      <c r="E213" s="4"/>
      <c r="F213" s="4"/>
      <c r="G213" s="4"/>
      <c r="H213" s="4"/>
      <c r="I213" s="3"/>
      <c r="J213" s="21"/>
      <c r="K213" s="21"/>
      <c r="L213" s="3"/>
      <c r="M213" s="4"/>
      <c r="Z213" s="66"/>
    </row>
    <row r="214" spans="1:26" ht="15" customHeight="1" x14ac:dyDescent="0.25">
      <c r="A214" s="97"/>
      <c r="B214" s="4"/>
      <c r="C214" s="4"/>
      <c r="D214" s="4"/>
      <c r="E214" s="4"/>
      <c r="F214" s="4"/>
      <c r="G214" s="4"/>
      <c r="H214" s="4"/>
      <c r="I214" s="3"/>
      <c r="J214" s="21"/>
      <c r="K214" s="21"/>
      <c r="L214" s="3"/>
      <c r="M214" s="4"/>
      <c r="Z214" s="66"/>
    </row>
    <row r="215" spans="1:26" ht="15" customHeight="1" x14ac:dyDescent="0.25">
      <c r="A215" s="97"/>
      <c r="B215" s="4"/>
      <c r="C215" s="4"/>
      <c r="D215" s="4"/>
      <c r="E215" s="4"/>
      <c r="F215" s="4"/>
      <c r="G215" s="4"/>
      <c r="H215" s="4"/>
      <c r="I215" s="3"/>
      <c r="J215" s="21"/>
      <c r="K215" s="21"/>
      <c r="L215" s="3"/>
      <c r="M215" s="4"/>
    </row>
    <row r="216" spans="1:26" ht="15" customHeight="1" x14ac:dyDescent="0.25">
      <c r="A216" s="97"/>
      <c r="B216" s="4"/>
      <c r="C216" s="4"/>
      <c r="D216" s="4"/>
      <c r="E216" s="4"/>
      <c r="F216" s="4"/>
      <c r="G216" s="4"/>
      <c r="H216" s="4"/>
      <c r="I216" s="3"/>
      <c r="J216" s="21"/>
      <c r="K216" s="21"/>
      <c r="L216" s="3"/>
      <c r="M216" s="4"/>
    </row>
    <row r="217" spans="1:26" ht="15" customHeight="1" x14ac:dyDescent="0.25">
      <c r="A217" s="97"/>
      <c r="B217" s="4"/>
      <c r="C217" s="4"/>
      <c r="D217" s="4"/>
      <c r="E217" s="4"/>
      <c r="F217" s="4"/>
      <c r="G217" s="4"/>
      <c r="H217" s="4"/>
      <c r="I217" s="3"/>
      <c r="J217" s="21"/>
      <c r="K217" s="21"/>
      <c r="L217" s="3"/>
      <c r="M217" s="4"/>
      <c r="N217" s="84"/>
      <c r="O217" s="84"/>
      <c r="P217" s="84"/>
    </row>
    <row r="218" spans="1:26" s="84" customFormat="1" ht="15" customHeight="1" x14ac:dyDescent="0.25">
      <c r="A218" s="97"/>
      <c r="B218" s="4"/>
      <c r="C218" s="4"/>
      <c r="D218" s="4"/>
      <c r="E218" s="4"/>
      <c r="F218" s="4"/>
      <c r="G218" s="4"/>
      <c r="H218" s="4"/>
      <c r="I218" s="3"/>
      <c r="J218" s="21"/>
      <c r="K218" s="21"/>
      <c r="L218" s="3"/>
      <c r="M218" s="4"/>
    </row>
    <row r="219" spans="1:26" s="84" customFormat="1" ht="15" customHeight="1" x14ac:dyDescent="0.25">
      <c r="A219" s="97"/>
      <c r="B219" s="4"/>
      <c r="C219" s="4"/>
      <c r="D219" s="4"/>
      <c r="E219" s="4"/>
      <c r="F219" s="4"/>
      <c r="G219" s="4"/>
      <c r="H219" s="4"/>
      <c r="I219" s="3"/>
      <c r="J219" s="21"/>
      <c r="K219" s="21"/>
      <c r="L219" s="3"/>
      <c r="M219" s="4"/>
    </row>
    <row r="220" spans="1:26" s="84" customFormat="1" ht="15" customHeight="1" x14ac:dyDescent="0.25">
      <c r="A220" s="97"/>
      <c r="B220" s="4"/>
      <c r="C220" s="4"/>
      <c r="D220" s="4"/>
      <c r="E220" s="4"/>
      <c r="F220" s="4"/>
      <c r="G220" s="4"/>
      <c r="H220" s="4"/>
      <c r="I220" s="3"/>
      <c r="J220" s="21"/>
      <c r="K220" s="21"/>
      <c r="L220" s="3"/>
      <c r="M220" s="4"/>
    </row>
    <row r="221" spans="1:26" s="84" customFormat="1" ht="15" customHeight="1" x14ac:dyDescent="0.25">
      <c r="A221" s="97"/>
      <c r="B221" s="4"/>
      <c r="C221" s="4"/>
      <c r="D221" s="4"/>
      <c r="E221" s="4"/>
      <c r="F221" s="4"/>
      <c r="G221" s="4"/>
      <c r="H221" s="4"/>
      <c r="I221" s="3"/>
      <c r="J221" s="21"/>
      <c r="K221" s="21"/>
      <c r="L221" s="3"/>
      <c r="M221" s="4"/>
    </row>
    <row r="222" spans="1:26" s="84" customFormat="1" ht="15" customHeight="1" x14ac:dyDescent="0.25">
      <c r="A222" s="97"/>
      <c r="B222" s="4"/>
      <c r="C222" s="4"/>
      <c r="D222" s="4"/>
      <c r="E222" s="4"/>
      <c r="F222" s="4"/>
      <c r="G222" s="4"/>
      <c r="H222" s="4"/>
      <c r="I222" s="3"/>
      <c r="J222" s="21"/>
      <c r="K222" s="21"/>
      <c r="L222" s="3"/>
      <c r="M222" s="4"/>
    </row>
    <row r="223" spans="1:26" s="84" customFormat="1" ht="15" customHeight="1" x14ac:dyDescent="0.25">
      <c r="A223" s="97"/>
      <c r="B223" s="4"/>
      <c r="C223" s="4"/>
      <c r="D223" s="4"/>
      <c r="E223" s="4"/>
      <c r="F223" s="4"/>
      <c r="G223" s="4"/>
      <c r="H223" s="4"/>
      <c r="I223" s="3"/>
      <c r="J223" s="21"/>
      <c r="K223" s="21"/>
      <c r="L223" s="3"/>
      <c r="M223" s="4"/>
    </row>
    <row r="224" spans="1:26" s="84" customFormat="1" ht="15" customHeight="1" x14ac:dyDescent="0.25">
      <c r="A224" s="97"/>
      <c r="B224" s="4"/>
      <c r="C224" s="4"/>
      <c r="D224" s="4"/>
      <c r="E224" s="4"/>
      <c r="F224" s="4"/>
      <c r="G224" s="4"/>
      <c r="H224" s="4"/>
      <c r="I224" s="3"/>
      <c r="J224" s="21"/>
      <c r="K224" s="21"/>
      <c r="L224" s="3"/>
      <c r="M224" s="4"/>
    </row>
    <row r="225" spans="1:26" s="84" customFormat="1" ht="15" customHeight="1" x14ac:dyDescent="0.25">
      <c r="A225" s="97"/>
      <c r="B225" s="4"/>
      <c r="C225" s="4"/>
      <c r="D225" s="4"/>
      <c r="E225" s="4"/>
      <c r="F225" s="4"/>
      <c r="G225" s="4"/>
      <c r="H225" s="4"/>
      <c r="I225" s="3"/>
      <c r="J225" s="21"/>
      <c r="K225" s="21"/>
      <c r="L225" s="3"/>
      <c r="M225" s="4"/>
    </row>
    <row r="226" spans="1:26" s="84" customFormat="1" ht="15" customHeight="1" x14ac:dyDescent="0.25">
      <c r="A226" s="97"/>
      <c r="B226" s="4"/>
      <c r="C226" s="4"/>
      <c r="D226" s="4"/>
      <c r="E226" s="4"/>
      <c r="F226" s="4"/>
      <c r="G226" s="4"/>
      <c r="H226" s="4"/>
      <c r="I226" s="3"/>
      <c r="J226" s="21"/>
      <c r="K226" s="21"/>
      <c r="L226" s="3"/>
      <c r="M226" s="4"/>
    </row>
    <row r="227" spans="1:26" s="84" customFormat="1" x14ac:dyDescent="0.25">
      <c r="A227" s="97"/>
      <c r="B227" s="4"/>
      <c r="C227" s="4"/>
      <c r="D227" s="4"/>
      <c r="E227" s="4"/>
      <c r="F227" s="4"/>
      <c r="G227" s="4"/>
      <c r="H227" s="4"/>
      <c r="I227" s="3"/>
      <c r="J227" s="21"/>
      <c r="K227" s="21"/>
      <c r="L227" s="3"/>
      <c r="M227" s="4"/>
      <c r="N227" s="66"/>
      <c r="O227" s="66"/>
      <c r="P227" s="66"/>
    </row>
    <row r="228" spans="1:26" x14ac:dyDescent="0.25">
      <c r="A228" s="97"/>
      <c r="B228" s="4"/>
      <c r="C228" s="4"/>
      <c r="D228" s="4"/>
      <c r="E228" s="4"/>
      <c r="F228" s="4"/>
      <c r="G228" s="4"/>
      <c r="H228" s="4"/>
      <c r="I228" s="3"/>
      <c r="J228" s="21"/>
      <c r="K228" s="21"/>
      <c r="L228" s="3"/>
      <c r="M228" s="4"/>
      <c r="Z228" s="66"/>
    </row>
    <row r="229" spans="1:26" x14ac:dyDescent="0.25">
      <c r="A229" s="97"/>
      <c r="B229" s="4"/>
      <c r="C229" s="4"/>
      <c r="D229" s="4"/>
      <c r="E229" s="4"/>
      <c r="F229" s="4"/>
      <c r="G229" s="4"/>
      <c r="H229" s="4"/>
      <c r="I229" s="3"/>
      <c r="J229" s="21"/>
      <c r="K229" s="21"/>
      <c r="L229" s="3"/>
      <c r="M229" s="4"/>
      <c r="Z229" s="66"/>
    </row>
    <row r="230" spans="1:26" x14ac:dyDescent="0.25">
      <c r="A230" s="97"/>
      <c r="B230" s="4"/>
      <c r="C230" s="4"/>
      <c r="D230" s="4"/>
      <c r="E230" s="4"/>
      <c r="F230" s="4"/>
      <c r="G230" s="4"/>
      <c r="H230" s="4"/>
      <c r="I230" s="3"/>
      <c r="J230" s="21"/>
      <c r="K230" s="21"/>
      <c r="L230" s="3"/>
      <c r="M230" s="4"/>
      <c r="Z230" s="66"/>
    </row>
    <row r="231" spans="1:26" x14ac:dyDescent="0.25">
      <c r="A231" s="97"/>
      <c r="B231" s="4"/>
      <c r="C231" s="4"/>
      <c r="D231" s="4"/>
      <c r="E231" s="4"/>
      <c r="F231" s="4"/>
      <c r="G231" s="4"/>
      <c r="H231" s="4"/>
      <c r="I231" s="3"/>
      <c r="J231" s="21"/>
      <c r="K231" s="21"/>
      <c r="L231" s="3"/>
      <c r="M231" s="4"/>
      <c r="Z231" s="66"/>
    </row>
    <row r="232" spans="1:26" x14ac:dyDescent="0.25">
      <c r="A232" s="97"/>
      <c r="B232" s="4"/>
      <c r="C232" s="4"/>
      <c r="D232" s="4"/>
      <c r="E232" s="4"/>
      <c r="F232" s="4"/>
      <c r="G232" s="4"/>
      <c r="H232" s="4"/>
      <c r="I232" s="3"/>
      <c r="J232" s="21"/>
      <c r="K232" s="21"/>
      <c r="L232" s="3"/>
      <c r="M232" s="4"/>
      <c r="Z232" s="66"/>
    </row>
    <row r="233" spans="1:26" x14ac:dyDescent="0.25">
      <c r="A233" s="97"/>
      <c r="B233" s="4"/>
      <c r="C233" s="4"/>
      <c r="D233" s="4"/>
      <c r="E233" s="4"/>
      <c r="F233" s="4"/>
      <c r="G233" s="4"/>
      <c r="H233" s="4"/>
      <c r="I233" s="3"/>
      <c r="J233" s="21"/>
      <c r="K233" s="21"/>
      <c r="L233" s="3"/>
      <c r="M233" s="4"/>
      <c r="Z233" s="66"/>
    </row>
    <row r="234" spans="1:26" x14ac:dyDescent="0.25">
      <c r="A234" s="97"/>
      <c r="B234" s="4"/>
      <c r="C234" s="4"/>
      <c r="D234" s="4"/>
      <c r="E234" s="4"/>
      <c r="F234" s="4"/>
      <c r="G234" s="4"/>
      <c r="H234" s="4"/>
      <c r="I234" s="3"/>
      <c r="J234" s="21"/>
      <c r="K234" s="21"/>
      <c r="L234" s="3"/>
      <c r="M234" s="4"/>
      <c r="Z234" s="66"/>
    </row>
    <row r="235" spans="1:26" x14ac:dyDescent="0.25">
      <c r="A235" s="97"/>
      <c r="B235" s="4"/>
      <c r="C235" s="4"/>
      <c r="D235" s="4"/>
      <c r="E235" s="4"/>
      <c r="F235" s="4"/>
      <c r="G235" s="4"/>
      <c r="H235" s="4"/>
      <c r="I235" s="3"/>
      <c r="J235" s="21"/>
      <c r="K235" s="21"/>
      <c r="L235" s="3"/>
      <c r="M235" s="4"/>
      <c r="Z235" s="66"/>
    </row>
    <row r="236" spans="1:26" x14ac:dyDescent="0.25">
      <c r="A236" s="4"/>
      <c r="B236" s="4"/>
      <c r="C236" s="4"/>
      <c r="D236" s="4"/>
      <c r="E236" s="4"/>
      <c r="F236" s="4"/>
      <c r="G236" s="4"/>
      <c r="H236" s="4"/>
      <c r="I236" s="3"/>
      <c r="J236" s="21"/>
      <c r="K236" s="21"/>
      <c r="L236" s="3"/>
      <c r="M236" s="4"/>
      <c r="Z236" s="66"/>
    </row>
    <row r="237" spans="1:26" x14ac:dyDescent="0.25">
      <c r="A237" s="4"/>
      <c r="B237" s="4"/>
      <c r="C237" s="4"/>
      <c r="D237" s="4"/>
      <c r="E237" s="4"/>
      <c r="F237" s="4"/>
      <c r="G237" s="4"/>
      <c r="H237" s="4"/>
      <c r="I237" s="3"/>
      <c r="J237" s="21"/>
      <c r="K237" s="21"/>
      <c r="L237" s="3"/>
      <c r="M237" s="4"/>
      <c r="Z237" s="66"/>
    </row>
    <row r="238" spans="1:26" x14ac:dyDescent="0.25">
      <c r="A238" s="4"/>
      <c r="B238" s="4"/>
      <c r="C238" s="4"/>
      <c r="D238" s="4"/>
      <c r="E238" s="4"/>
      <c r="F238" s="4"/>
      <c r="G238" s="4"/>
      <c r="H238" s="4"/>
      <c r="I238" s="3"/>
      <c r="J238" s="21"/>
      <c r="K238" s="21"/>
      <c r="L238" s="3"/>
      <c r="M238" s="4"/>
      <c r="Z238" s="66"/>
    </row>
    <row r="239" spans="1:26" x14ac:dyDescent="0.25">
      <c r="A239" s="4"/>
      <c r="B239" s="4"/>
      <c r="C239" s="4"/>
      <c r="D239" s="4"/>
      <c r="E239" s="4"/>
      <c r="F239" s="4"/>
      <c r="G239" s="4"/>
      <c r="H239" s="4"/>
      <c r="I239" s="3"/>
      <c r="J239" s="21"/>
      <c r="K239" s="21"/>
      <c r="L239" s="3"/>
      <c r="M239" s="4"/>
      <c r="Z239" s="66"/>
    </row>
    <row r="240" spans="1:26" x14ac:dyDescent="0.25">
      <c r="A240" s="97"/>
      <c r="B240" s="4"/>
      <c r="C240" s="4"/>
      <c r="D240" s="4"/>
      <c r="E240" s="4"/>
      <c r="F240" s="4"/>
      <c r="G240" s="4"/>
      <c r="H240" s="4"/>
      <c r="I240" s="3"/>
      <c r="J240" s="21"/>
      <c r="K240" s="21"/>
      <c r="L240" s="3"/>
      <c r="M240" s="4"/>
    </row>
    <row r="241" spans="1:13" x14ac:dyDescent="0.25">
      <c r="A241" s="97"/>
      <c r="B241" s="4"/>
      <c r="C241" s="4"/>
      <c r="D241" s="4"/>
      <c r="E241" s="4"/>
      <c r="F241" s="4"/>
      <c r="G241" s="4"/>
      <c r="H241" s="4"/>
      <c r="I241" s="3"/>
      <c r="J241" s="21"/>
      <c r="K241" s="21"/>
      <c r="L241" s="3"/>
      <c r="M241" s="4"/>
    </row>
    <row r="242" spans="1:13" x14ac:dyDescent="0.25">
      <c r="A242" s="97"/>
      <c r="B242" s="4"/>
      <c r="C242" s="4"/>
      <c r="D242" s="4"/>
      <c r="E242" s="4"/>
      <c r="F242" s="4"/>
      <c r="G242" s="4"/>
      <c r="H242" s="4"/>
      <c r="I242" s="3"/>
      <c r="J242" s="21"/>
      <c r="K242" s="21"/>
      <c r="L242" s="3"/>
      <c r="M242" s="4"/>
    </row>
    <row r="243" spans="1:13" x14ac:dyDescent="0.25">
      <c r="A243" s="97"/>
      <c r="B243" s="4"/>
      <c r="C243" s="4"/>
      <c r="D243" s="4"/>
      <c r="E243" s="4"/>
      <c r="F243" s="4"/>
      <c r="G243" s="4"/>
      <c r="H243" s="4"/>
      <c r="I243" s="3"/>
      <c r="J243" s="21"/>
      <c r="K243" s="21"/>
      <c r="L243" s="3"/>
      <c r="M243" s="4"/>
    </row>
    <row r="244" spans="1:13" x14ac:dyDescent="0.25">
      <c r="A244" s="97"/>
      <c r="B244" s="4"/>
      <c r="C244" s="4"/>
      <c r="D244" s="4"/>
      <c r="E244" s="4"/>
      <c r="F244" s="4"/>
      <c r="G244" s="4"/>
      <c r="H244" s="4"/>
      <c r="I244" s="3"/>
      <c r="J244" s="21"/>
      <c r="K244" s="21"/>
      <c r="L244" s="3"/>
      <c r="M244" s="4"/>
    </row>
    <row r="245" spans="1:13" x14ac:dyDescent="0.25">
      <c r="A245" s="97"/>
      <c r="B245" s="4"/>
      <c r="C245" s="4"/>
      <c r="D245" s="4"/>
      <c r="E245" s="4"/>
      <c r="F245" s="4"/>
      <c r="G245" s="4"/>
      <c r="H245" s="4"/>
      <c r="I245" s="3"/>
      <c r="J245" s="21"/>
      <c r="K245" s="21"/>
      <c r="L245" s="3"/>
      <c r="M245" s="4"/>
    </row>
    <row r="246" spans="1:13" x14ac:dyDescent="0.25">
      <c r="A246" s="97"/>
      <c r="B246" s="4"/>
      <c r="C246" s="4"/>
      <c r="D246" s="4"/>
      <c r="E246" s="4"/>
      <c r="F246" s="4"/>
      <c r="G246" s="4"/>
      <c r="H246" s="4"/>
      <c r="I246" s="3"/>
      <c r="J246" s="21"/>
      <c r="K246" s="21"/>
      <c r="L246" s="3"/>
      <c r="M246" s="4"/>
    </row>
    <row r="247" spans="1:13" x14ac:dyDescent="0.25">
      <c r="A247" s="97"/>
      <c r="B247" s="4"/>
      <c r="C247" s="4"/>
      <c r="D247" s="4"/>
      <c r="E247" s="4"/>
      <c r="F247" s="4"/>
      <c r="G247" s="4"/>
      <c r="H247" s="4"/>
      <c r="I247" s="3"/>
      <c r="J247" s="21"/>
      <c r="K247" s="21"/>
      <c r="L247" s="3"/>
      <c r="M247" s="4"/>
    </row>
    <row r="248" spans="1:13" x14ac:dyDescent="0.25">
      <c r="A248" s="97"/>
      <c r="B248" s="4"/>
      <c r="C248" s="4"/>
      <c r="D248" s="4"/>
      <c r="E248" s="4"/>
      <c r="F248" s="4"/>
      <c r="G248" s="4"/>
      <c r="H248" s="4"/>
      <c r="I248" s="3"/>
      <c r="J248" s="21"/>
      <c r="K248" s="21"/>
      <c r="L248" s="3"/>
      <c r="M248" s="4"/>
    </row>
    <row r="249" spans="1:13" x14ac:dyDescent="0.25">
      <c r="A249" s="97"/>
      <c r="B249" s="4"/>
      <c r="C249" s="4"/>
      <c r="D249" s="4"/>
      <c r="E249" s="4"/>
      <c r="F249" s="4"/>
      <c r="G249" s="4"/>
      <c r="H249" s="4"/>
      <c r="I249" s="3"/>
      <c r="J249" s="21"/>
      <c r="K249" s="21"/>
      <c r="L249" s="3"/>
      <c r="M249" s="4"/>
    </row>
    <row r="250" spans="1:13" x14ac:dyDescent="0.25">
      <c r="A250" s="97"/>
      <c r="B250" s="4"/>
      <c r="C250" s="4"/>
      <c r="D250" s="4"/>
      <c r="E250" s="4"/>
      <c r="F250" s="4"/>
      <c r="G250" s="4"/>
      <c r="H250" s="4"/>
      <c r="I250" s="3"/>
      <c r="J250" s="21"/>
      <c r="K250" s="21"/>
      <c r="L250" s="3"/>
      <c r="M250" s="4"/>
    </row>
    <row r="251" spans="1:13" x14ac:dyDescent="0.25">
      <c r="A251" s="97"/>
      <c r="B251" s="4"/>
      <c r="C251" s="4"/>
      <c r="D251" s="4"/>
      <c r="E251" s="4"/>
      <c r="F251" s="4"/>
      <c r="G251" s="4"/>
      <c r="H251" s="4"/>
      <c r="I251" s="3"/>
      <c r="J251" s="21"/>
      <c r="K251" s="21"/>
      <c r="L251" s="3"/>
      <c r="M251" s="4"/>
    </row>
  </sheetData>
  <sheetProtection formatCells="0" formatColumns="0" formatRows="0" insertColumns="0" insertRows="0" insertHyperlinks="0" deleteColumns="0" deleteRows="0" sort="0" autoFilter="0" pivotTables="0"/>
  <mergeCells count="1">
    <mergeCell ref="A2:B2"/>
  </mergeCells>
  <pageMargins left="0.7" right="0.7" top="0.75" bottom="0.75" header="0.3" footer="0.3"/>
  <pageSetup scale="3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0"/>
  <sheetViews>
    <sheetView zoomScaleNormal="100" workbookViewId="0">
      <selection activeCell="E11" sqref="E11"/>
    </sheetView>
  </sheetViews>
  <sheetFormatPr baseColWidth="10" defaultRowHeight="15" x14ac:dyDescent="0.25"/>
  <cols>
    <col min="1" max="1" width="17.42578125" style="37" customWidth="1"/>
    <col min="2" max="2" width="3.140625" style="37" customWidth="1"/>
    <col min="3" max="3" width="2.7109375" style="37" customWidth="1"/>
    <col min="4" max="4" width="3.140625" style="37" customWidth="1"/>
    <col min="5" max="5" width="30.7109375" style="37" customWidth="1"/>
    <col min="6" max="7" width="22.7109375" style="37" bestFit="1" customWidth="1"/>
    <col min="8" max="8" width="16.85546875" style="37" customWidth="1"/>
    <col min="9" max="9" width="15.5703125" style="1" customWidth="1"/>
    <col min="10" max="10" width="13.28515625" style="38" customWidth="1"/>
    <col min="11" max="11" width="15.5703125" style="38" customWidth="1"/>
    <col min="12" max="12" width="39.5703125" style="37" customWidth="1"/>
    <col min="13" max="13" width="14.28515625" style="37" customWidth="1"/>
    <col min="14" max="14" width="11.42578125" style="37"/>
    <col min="15" max="15" width="28.140625" style="37" customWidth="1"/>
    <col min="16" max="16" width="11.42578125" style="37"/>
    <col min="17" max="17" width="25" style="37" customWidth="1"/>
    <col min="18" max="18" width="25.5703125" style="37" customWidth="1"/>
    <col min="19" max="256" width="11.42578125" style="37"/>
    <col min="257" max="257" width="17.42578125" style="37" customWidth="1"/>
    <col min="258" max="258" width="3.140625" style="37" customWidth="1"/>
    <col min="259" max="259" width="2.7109375" style="37" customWidth="1"/>
    <col min="260" max="260" width="3.140625" style="37" customWidth="1"/>
    <col min="261" max="261" width="27.85546875" style="37" customWidth="1"/>
    <col min="262" max="263" width="22.7109375" style="37" bestFit="1" customWidth="1"/>
    <col min="264" max="264" width="16.85546875" style="37" customWidth="1"/>
    <col min="265" max="265" width="15.5703125" style="37" customWidth="1"/>
    <col min="266" max="266" width="13.28515625" style="37" customWidth="1"/>
    <col min="267" max="267" width="15.5703125" style="37" customWidth="1"/>
    <col min="268" max="268" width="39.5703125" style="37" customWidth="1"/>
    <col min="269" max="269" width="14.28515625" style="37" customWidth="1"/>
    <col min="270" max="270" width="11.42578125" style="37"/>
    <col min="271" max="271" width="28.140625" style="37" customWidth="1"/>
    <col min="272" max="272" width="11.42578125" style="37"/>
    <col min="273" max="273" width="25" style="37" customWidth="1"/>
    <col min="274" max="274" width="25.5703125" style="37" customWidth="1"/>
    <col min="275" max="512" width="11.42578125" style="37"/>
    <col min="513" max="513" width="17.42578125" style="37" customWidth="1"/>
    <col min="514" max="514" width="3.140625" style="37" customWidth="1"/>
    <col min="515" max="515" width="2.7109375" style="37" customWidth="1"/>
    <col min="516" max="516" width="3.140625" style="37" customWidth="1"/>
    <col min="517" max="517" width="27.85546875" style="37" customWidth="1"/>
    <col min="518" max="519" width="22.7109375" style="37" bestFit="1" customWidth="1"/>
    <col min="520" max="520" width="16.85546875" style="37" customWidth="1"/>
    <col min="521" max="521" width="15.5703125" style="37" customWidth="1"/>
    <col min="522" max="522" width="13.28515625" style="37" customWidth="1"/>
    <col min="523" max="523" width="15.5703125" style="37" customWidth="1"/>
    <col min="524" max="524" width="39.5703125" style="37" customWidth="1"/>
    <col min="525" max="525" width="14.28515625" style="37" customWidth="1"/>
    <col min="526" max="526" width="11.42578125" style="37"/>
    <col min="527" max="527" width="28.140625" style="37" customWidth="1"/>
    <col min="528" max="528" width="11.42578125" style="37"/>
    <col min="529" max="529" width="25" style="37" customWidth="1"/>
    <col min="530" max="530" width="25.5703125" style="37" customWidth="1"/>
    <col min="531" max="768" width="11.42578125" style="37"/>
    <col min="769" max="769" width="17.42578125" style="37" customWidth="1"/>
    <col min="770" max="770" width="3.140625" style="37" customWidth="1"/>
    <col min="771" max="771" width="2.7109375" style="37" customWidth="1"/>
    <col min="772" max="772" width="3.140625" style="37" customWidth="1"/>
    <col min="773" max="773" width="27.85546875" style="37" customWidth="1"/>
    <col min="774" max="775" width="22.7109375" style="37" bestFit="1" customWidth="1"/>
    <col min="776" max="776" width="16.85546875" style="37" customWidth="1"/>
    <col min="777" max="777" width="15.5703125" style="37" customWidth="1"/>
    <col min="778" max="778" width="13.28515625" style="37" customWidth="1"/>
    <col min="779" max="779" width="15.5703125" style="37" customWidth="1"/>
    <col min="780" max="780" width="39.5703125" style="37" customWidth="1"/>
    <col min="781" max="781" width="14.28515625" style="37" customWidth="1"/>
    <col min="782" max="782" width="11.42578125" style="37"/>
    <col min="783" max="783" width="28.140625" style="37" customWidth="1"/>
    <col min="784" max="784" width="11.42578125" style="37"/>
    <col min="785" max="785" width="25" style="37" customWidth="1"/>
    <col min="786" max="786" width="25.5703125" style="37" customWidth="1"/>
    <col min="787" max="1024" width="11.42578125" style="37"/>
    <col min="1025" max="1025" width="17.42578125" style="37" customWidth="1"/>
    <col min="1026" max="1026" width="3.140625" style="37" customWidth="1"/>
    <col min="1027" max="1027" width="2.7109375" style="37" customWidth="1"/>
    <col min="1028" max="1028" width="3.140625" style="37" customWidth="1"/>
    <col min="1029" max="1029" width="27.85546875" style="37" customWidth="1"/>
    <col min="1030" max="1031" width="22.7109375" style="37" bestFit="1" customWidth="1"/>
    <col min="1032" max="1032" width="16.85546875" style="37" customWidth="1"/>
    <col min="1033" max="1033" width="15.5703125" style="37" customWidth="1"/>
    <col min="1034" max="1034" width="13.28515625" style="37" customWidth="1"/>
    <col min="1035" max="1035" width="15.5703125" style="37" customWidth="1"/>
    <col min="1036" max="1036" width="39.5703125" style="37" customWidth="1"/>
    <col min="1037" max="1037" width="14.28515625" style="37" customWidth="1"/>
    <col min="1038" max="1038" width="11.42578125" style="37"/>
    <col min="1039" max="1039" width="28.140625" style="37" customWidth="1"/>
    <col min="1040" max="1040" width="11.42578125" style="37"/>
    <col min="1041" max="1041" width="25" style="37" customWidth="1"/>
    <col min="1042" max="1042" width="25.5703125" style="37" customWidth="1"/>
    <col min="1043" max="1280" width="11.42578125" style="37"/>
    <col min="1281" max="1281" width="17.42578125" style="37" customWidth="1"/>
    <col min="1282" max="1282" width="3.140625" style="37" customWidth="1"/>
    <col min="1283" max="1283" width="2.7109375" style="37" customWidth="1"/>
    <col min="1284" max="1284" width="3.140625" style="37" customWidth="1"/>
    <col min="1285" max="1285" width="27.85546875" style="37" customWidth="1"/>
    <col min="1286" max="1287" width="22.7109375" style="37" bestFit="1" customWidth="1"/>
    <col min="1288" max="1288" width="16.85546875" style="37" customWidth="1"/>
    <col min="1289" max="1289" width="15.5703125" style="37" customWidth="1"/>
    <col min="1290" max="1290" width="13.28515625" style="37" customWidth="1"/>
    <col min="1291" max="1291" width="15.5703125" style="37" customWidth="1"/>
    <col min="1292" max="1292" width="39.5703125" style="37" customWidth="1"/>
    <col min="1293" max="1293" width="14.28515625" style="37" customWidth="1"/>
    <col min="1294" max="1294" width="11.42578125" style="37"/>
    <col min="1295" max="1295" width="28.140625" style="37" customWidth="1"/>
    <col min="1296" max="1296" width="11.42578125" style="37"/>
    <col min="1297" max="1297" width="25" style="37" customWidth="1"/>
    <col min="1298" max="1298" width="25.5703125" style="37" customWidth="1"/>
    <col min="1299" max="1536" width="11.42578125" style="37"/>
    <col min="1537" max="1537" width="17.42578125" style="37" customWidth="1"/>
    <col min="1538" max="1538" width="3.140625" style="37" customWidth="1"/>
    <col min="1539" max="1539" width="2.7109375" style="37" customWidth="1"/>
    <col min="1540" max="1540" width="3.140625" style="37" customWidth="1"/>
    <col min="1541" max="1541" width="27.85546875" style="37" customWidth="1"/>
    <col min="1542" max="1543" width="22.7109375" style="37" bestFit="1" customWidth="1"/>
    <col min="1544" max="1544" width="16.85546875" style="37" customWidth="1"/>
    <col min="1545" max="1545" width="15.5703125" style="37" customWidth="1"/>
    <col min="1546" max="1546" width="13.28515625" style="37" customWidth="1"/>
    <col min="1547" max="1547" width="15.5703125" style="37" customWidth="1"/>
    <col min="1548" max="1548" width="39.5703125" style="37" customWidth="1"/>
    <col min="1549" max="1549" width="14.28515625" style="37" customWidth="1"/>
    <col min="1550" max="1550" width="11.42578125" style="37"/>
    <col min="1551" max="1551" width="28.140625" style="37" customWidth="1"/>
    <col min="1552" max="1552" width="11.42578125" style="37"/>
    <col min="1553" max="1553" width="25" style="37" customWidth="1"/>
    <col min="1554" max="1554" width="25.5703125" style="37" customWidth="1"/>
    <col min="1555" max="1792" width="11.42578125" style="37"/>
    <col min="1793" max="1793" width="17.42578125" style="37" customWidth="1"/>
    <col min="1794" max="1794" width="3.140625" style="37" customWidth="1"/>
    <col min="1795" max="1795" width="2.7109375" style="37" customWidth="1"/>
    <col min="1796" max="1796" width="3.140625" style="37" customWidth="1"/>
    <col min="1797" max="1797" width="27.85546875" style="37" customWidth="1"/>
    <col min="1798" max="1799" width="22.7109375" style="37" bestFit="1" customWidth="1"/>
    <col min="1800" max="1800" width="16.85546875" style="37" customWidth="1"/>
    <col min="1801" max="1801" width="15.5703125" style="37" customWidth="1"/>
    <col min="1802" max="1802" width="13.28515625" style="37" customWidth="1"/>
    <col min="1803" max="1803" width="15.5703125" style="37" customWidth="1"/>
    <col min="1804" max="1804" width="39.5703125" style="37" customWidth="1"/>
    <col min="1805" max="1805" width="14.28515625" style="37" customWidth="1"/>
    <col min="1806" max="1806" width="11.42578125" style="37"/>
    <col min="1807" max="1807" width="28.140625" style="37" customWidth="1"/>
    <col min="1808" max="1808" width="11.42578125" style="37"/>
    <col min="1809" max="1809" width="25" style="37" customWidth="1"/>
    <col min="1810" max="1810" width="25.5703125" style="37" customWidth="1"/>
    <col min="1811" max="2048" width="11.42578125" style="37"/>
    <col min="2049" max="2049" width="17.42578125" style="37" customWidth="1"/>
    <col min="2050" max="2050" width="3.140625" style="37" customWidth="1"/>
    <col min="2051" max="2051" width="2.7109375" style="37" customWidth="1"/>
    <col min="2052" max="2052" width="3.140625" style="37" customWidth="1"/>
    <col min="2053" max="2053" width="27.85546875" style="37" customWidth="1"/>
    <col min="2054" max="2055" width="22.7109375" style="37" bestFit="1" customWidth="1"/>
    <col min="2056" max="2056" width="16.85546875" style="37" customWidth="1"/>
    <col min="2057" max="2057" width="15.5703125" style="37" customWidth="1"/>
    <col min="2058" max="2058" width="13.28515625" style="37" customWidth="1"/>
    <col min="2059" max="2059" width="15.5703125" style="37" customWidth="1"/>
    <col min="2060" max="2060" width="39.5703125" style="37" customWidth="1"/>
    <col min="2061" max="2061" width="14.28515625" style="37" customWidth="1"/>
    <col min="2062" max="2062" width="11.42578125" style="37"/>
    <col min="2063" max="2063" width="28.140625" style="37" customWidth="1"/>
    <col min="2064" max="2064" width="11.42578125" style="37"/>
    <col min="2065" max="2065" width="25" style="37" customWidth="1"/>
    <col min="2066" max="2066" width="25.5703125" style="37" customWidth="1"/>
    <col min="2067" max="2304" width="11.42578125" style="37"/>
    <col min="2305" max="2305" width="17.42578125" style="37" customWidth="1"/>
    <col min="2306" max="2306" width="3.140625" style="37" customWidth="1"/>
    <col min="2307" max="2307" width="2.7109375" style="37" customWidth="1"/>
    <col min="2308" max="2308" width="3.140625" style="37" customWidth="1"/>
    <col min="2309" max="2309" width="27.85546875" style="37" customWidth="1"/>
    <col min="2310" max="2311" width="22.7109375" style="37" bestFit="1" customWidth="1"/>
    <col min="2312" max="2312" width="16.85546875" style="37" customWidth="1"/>
    <col min="2313" max="2313" width="15.5703125" style="37" customWidth="1"/>
    <col min="2314" max="2314" width="13.28515625" style="37" customWidth="1"/>
    <col min="2315" max="2315" width="15.5703125" style="37" customWidth="1"/>
    <col min="2316" max="2316" width="39.5703125" style="37" customWidth="1"/>
    <col min="2317" max="2317" width="14.28515625" style="37" customWidth="1"/>
    <col min="2318" max="2318" width="11.42578125" style="37"/>
    <col min="2319" max="2319" width="28.140625" style="37" customWidth="1"/>
    <col min="2320" max="2320" width="11.42578125" style="37"/>
    <col min="2321" max="2321" width="25" style="37" customWidth="1"/>
    <col min="2322" max="2322" width="25.5703125" style="37" customWidth="1"/>
    <col min="2323" max="2560" width="11.42578125" style="37"/>
    <col min="2561" max="2561" width="17.42578125" style="37" customWidth="1"/>
    <col min="2562" max="2562" width="3.140625" style="37" customWidth="1"/>
    <col min="2563" max="2563" width="2.7109375" style="37" customWidth="1"/>
    <col min="2564" max="2564" width="3.140625" style="37" customWidth="1"/>
    <col min="2565" max="2565" width="27.85546875" style="37" customWidth="1"/>
    <col min="2566" max="2567" width="22.7109375" style="37" bestFit="1" customWidth="1"/>
    <col min="2568" max="2568" width="16.85546875" style="37" customWidth="1"/>
    <col min="2569" max="2569" width="15.5703125" style="37" customWidth="1"/>
    <col min="2570" max="2570" width="13.28515625" style="37" customWidth="1"/>
    <col min="2571" max="2571" width="15.5703125" style="37" customWidth="1"/>
    <col min="2572" max="2572" width="39.5703125" style="37" customWidth="1"/>
    <col min="2573" max="2573" width="14.28515625" style="37" customWidth="1"/>
    <col min="2574" max="2574" width="11.42578125" style="37"/>
    <col min="2575" max="2575" width="28.140625" style="37" customWidth="1"/>
    <col min="2576" max="2576" width="11.42578125" style="37"/>
    <col min="2577" max="2577" width="25" style="37" customWidth="1"/>
    <col min="2578" max="2578" width="25.5703125" style="37" customWidth="1"/>
    <col min="2579" max="2816" width="11.42578125" style="37"/>
    <col min="2817" max="2817" width="17.42578125" style="37" customWidth="1"/>
    <col min="2818" max="2818" width="3.140625" style="37" customWidth="1"/>
    <col min="2819" max="2819" width="2.7109375" style="37" customWidth="1"/>
    <col min="2820" max="2820" width="3.140625" style="37" customWidth="1"/>
    <col min="2821" max="2821" width="27.85546875" style="37" customWidth="1"/>
    <col min="2822" max="2823" width="22.7109375" style="37" bestFit="1" customWidth="1"/>
    <col min="2824" max="2824" width="16.85546875" style="37" customWidth="1"/>
    <col min="2825" max="2825" width="15.5703125" style="37" customWidth="1"/>
    <col min="2826" max="2826" width="13.28515625" style="37" customWidth="1"/>
    <col min="2827" max="2827" width="15.5703125" style="37" customWidth="1"/>
    <col min="2828" max="2828" width="39.5703125" style="37" customWidth="1"/>
    <col min="2829" max="2829" width="14.28515625" style="37" customWidth="1"/>
    <col min="2830" max="2830" width="11.42578125" style="37"/>
    <col min="2831" max="2831" width="28.140625" style="37" customWidth="1"/>
    <col min="2832" max="2832" width="11.42578125" style="37"/>
    <col min="2833" max="2833" width="25" style="37" customWidth="1"/>
    <col min="2834" max="2834" width="25.5703125" style="37" customWidth="1"/>
    <col min="2835" max="3072" width="11.42578125" style="37"/>
    <col min="3073" max="3073" width="17.42578125" style="37" customWidth="1"/>
    <col min="3074" max="3074" width="3.140625" style="37" customWidth="1"/>
    <col min="3075" max="3075" width="2.7109375" style="37" customWidth="1"/>
    <col min="3076" max="3076" width="3.140625" style="37" customWidth="1"/>
    <col min="3077" max="3077" width="27.85546875" style="37" customWidth="1"/>
    <col min="3078" max="3079" width="22.7109375" style="37" bestFit="1" customWidth="1"/>
    <col min="3080" max="3080" width="16.85546875" style="37" customWidth="1"/>
    <col min="3081" max="3081" width="15.5703125" style="37" customWidth="1"/>
    <col min="3082" max="3082" width="13.28515625" style="37" customWidth="1"/>
    <col min="3083" max="3083" width="15.5703125" style="37" customWidth="1"/>
    <col min="3084" max="3084" width="39.5703125" style="37" customWidth="1"/>
    <col min="3085" max="3085" width="14.28515625" style="37" customWidth="1"/>
    <col min="3086" max="3086" width="11.42578125" style="37"/>
    <col min="3087" max="3087" width="28.140625" style="37" customWidth="1"/>
    <col min="3088" max="3088" width="11.42578125" style="37"/>
    <col min="3089" max="3089" width="25" style="37" customWidth="1"/>
    <col min="3090" max="3090" width="25.5703125" style="37" customWidth="1"/>
    <col min="3091" max="3328" width="11.42578125" style="37"/>
    <col min="3329" max="3329" width="17.42578125" style="37" customWidth="1"/>
    <col min="3330" max="3330" width="3.140625" style="37" customWidth="1"/>
    <col min="3331" max="3331" width="2.7109375" style="37" customWidth="1"/>
    <col min="3332" max="3332" width="3.140625" style="37" customWidth="1"/>
    <col min="3333" max="3333" width="27.85546875" style="37" customWidth="1"/>
    <col min="3334" max="3335" width="22.7109375" style="37" bestFit="1" customWidth="1"/>
    <col min="3336" max="3336" width="16.85546875" style="37" customWidth="1"/>
    <col min="3337" max="3337" width="15.5703125" style="37" customWidth="1"/>
    <col min="3338" max="3338" width="13.28515625" style="37" customWidth="1"/>
    <col min="3339" max="3339" width="15.5703125" style="37" customWidth="1"/>
    <col min="3340" max="3340" width="39.5703125" style="37" customWidth="1"/>
    <col min="3341" max="3341" width="14.28515625" style="37" customWidth="1"/>
    <col min="3342" max="3342" width="11.42578125" style="37"/>
    <col min="3343" max="3343" width="28.140625" style="37" customWidth="1"/>
    <col min="3344" max="3344" width="11.42578125" style="37"/>
    <col min="3345" max="3345" width="25" style="37" customWidth="1"/>
    <col min="3346" max="3346" width="25.5703125" style="37" customWidth="1"/>
    <col min="3347" max="3584" width="11.42578125" style="37"/>
    <col min="3585" max="3585" width="17.42578125" style="37" customWidth="1"/>
    <col min="3586" max="3586" width="3.140625" style="37" customWidth="1"/>
    <col min="3587" max="3587" width="2.7109375" style="37" customWidth="1"/>
    <col min="3588" max="3588" width="3.140625" style="37" customWidth="1"/>
    <col min="3589" max="3589" width="27.85546875" style="37" customWidth="1"/>
    <col min="3590" max="3591" width="22.7109375" style="37" bestFit="1" customWidth="1"/>
    <col min="3592" max="3592" width="16.85546875" style="37" customWidth="1"/>
    <col min="3593" max="3593" width="15.5703125" style="37" customWidth="1"/>
    <col min="3594" max="3594" width="13.28515625" style="37" customWidth="1"/>
    <col min="3595" max="3595" width="15.5703125" style="37" customWidth="1"/>
    <col min="3596" max="3596" width="39.5703125" style="37" customWidth="1"/>
    <col min="3597" max="3597" width="14.28515625" style="37" customWidth="1"/>
    <col min="3598" max="3598" width="11.42578125" style="37"/>
    <col min="3599" max="3599" width="28.140625" style="37" customWidth="1"/>
    <col min="3600" max="3600" width="11.42578125" style="37"/>
    <col min="3601" max="3601" width="25" style="37" customWidth="1"/>
    <col min="3602" max="3602" width="25.5703125" style="37" customWidth="1"/>
    <col min="3603" max="3840" width="11.42578125" style="37"/>
    <col min="3841" max="3841" width="17.42578125" style="37" customWidth="1"/>
    <col min="3842" max="3842" width="3.140625" style="37" customWidth="1"/>
    <col min="3843" max="3843" width="2.7109375" style="37" customWidth="1"/>
    <col min="3844" max="3844" width="3.140625" style="37" customWidth="1"/>
    <col min="3845" max="3845" width="27.85546875" style="37" customWidth="1"/>
    <col min="3846" max="3847" width="22.7109375" style="37" bestFit="1" customWidth="1"/>
    <col min="3848" max="3848" width="16.85546875" style="37" customWidth="1"/>
    <col min="3849" max="3849" width="15.5703125" style="37" customWidth="1"/>
    <col min="3850" max="3850" width="13.28515625" style="37" customWidth="1"/>
    <col min="3851" max="3851" width="15.5703125" style="37" customWidth="1"/>
    <col min="3852" max="3852" width="39.5703125" style="37" customWidth="1"/>
    <col min="3853" max="3853" width="14.28515625" style="37" customWidth="1"/>
    <col min="3854" max="3854" width="11.42578125" style="37"/>
    <col min="3855" max="3855" width="28.140625" style="37" customWidth="1"/>
    <col min="3856" max="3856" width="11.42578125" style="37"/>
    <col min="3857" max="3857" width="25" style="37" customWidth="1"/>
    <col min="3858" max="3858" width="25.5703125" style="37" customWidth="1"/>
    <col min="3859" max="4096" width="11.42578125" style="37"/>
    <col min="4097" max="4097" width="17.42578125" style="37" customWidth="1"/>
    <col min="4098" max="4098" width="3.140625" style="37" customWidth="1"/>
    <col min="4099" max="4099" width="2.7109375" style="37" customWidth="1"/>
    <col min="4100" max="4100" width="3.140625" style="37" customWidth="1"/>
    <col min="4101" max="4101" width="27.85546875" style="37" customWidth="1"/>
    <col min="4102" max="4103" width="22.7109375" style="37" bestFit="1" customWidth="1"/>
    <col min="4104" max="4104" width="16.85546875" style="37" customWidth="1"/>
    <col min="4105" max="4105" width="15.5703125" style="37" customWidth="1"/>
    <col min="4106" max="4106" width="13.28515625" style="37" customWidth="1"/>
    <col min="4107" max="4107" width="15.5703125" style="37" customWidth="1"/>
    <col min="4108" max="4108" width="39.5703125" style="37" customWidth="1"/>
    <col min="4109" max="4109" width="14.28515625" style="37" customWidth="1"/>
    <col min="4110" max="4110" width="11.42578125" style="37"/>
    <col min="4111" max="4111" width="28.140625" style="37" customWidth="1"/>
    <col min="4112" max="4112" width="11.42578125" style="37"/>
    <col min="4113" max="4113" width="25" style="37" customWidth="1"/>
    <col min="4114" max="4114" width="25.5703125" style="37" customWidth="1"/>
    <col min="4115" max="4352" width="11.42578125" style="37"/>
    <col min="4353" max="4353" width="17.42578125" style="37" customWidth="1"/>
    <col min="4354" max="4354" width="3.140625" style="37" customWidth="1"/>
    <col min="4355" max="4355" width="2.7109375" style="37" customWidth="1"/>
    <col min="4356" max="4356" width="3.140625" style="37" customWidth="1"/>
    <col min="4357" max="4357" width="27.85546875" style="37" customWidth="1"/>
    <col min="4358" max="4359" width="22.7109375" style="37" bestFit="1" customWidth="1"/>
    <col min="4360" max="4360" width="16.85546875" style="37" customWidth="1"/>
    <col min="4361" max="4361" width="15.5703125" style="37" customWidth="1"/>
    <col min="4362" max="4362" width="13.28515625" style="37" customWidth="1"/>
    <col min="4363" max="4363" width="15.5703125" style="37" customWidth="1"/>
    <col min="4364" max="4364" width="39.5703125" style="37" customWidth="1"/>
    <col min="4365" max="4365" width="14.28515625" style="37" customWidth="1"/>
    <col min="4366" max="4366" width="11.42578125" style="37"/>
    <col min="4367" max="4367" width="28.140625" style="37" customWidth="1"/>
    <col min="4368" max="4368" width="11.42578125" style="37"/>
    <col min="4369" max="4369" width="25" style="37" customWidth="1"/>
    <col min="4370" max="4370" width="25.5703125" style="37" customWidth="1"/>
    <col min="4371" max="4608" width="11.42578125" style="37"/>
    <col min="4609" max="4609" width="17.42578125" style="37" customWidth="1"/>
    <col min="4610" max="4610" width="3.140625" style="37" customWidth="1"/>
    <col min="4611" max="4611" width="2.7109375" style="37" customWidth="1"/>
    <col min="4612" max="4612" width="3.140625" style="37" customWidth="1"/>
    <col min="4613" max="4613" width="27.85546875" style="37" customWidth="1"/>
    <col min="4614" max="4615" width="22.7109375" style="37" bestFit="1" customWidth="1"/>
    <col min="4616" max="4616" width="16.85546875" style="37" customWidth="1"/>
    <col min="4617" max="4617" width="15.5703125" style="37" customWidth="1"/>
    <col min="4618" max="4618" width="13.28515625" style="37" customWidth="1"/>
    <col min="4619" max="4619" width="15.5703125" style="37" customWidth="1"/>
    <col min="4620" max="4620" width="39.5703125" style="37" customWidth="1"/>
    <col min="4621" max="4621" width="14.28515625" style="37" customWidth="1"/>
    <col min="4622" max="4622" width="11.42578125" style="37"/>
    <col min="4623" max="4623" width="28.140625" style="37" customWidth="1"/>
    <col min="4624" max="4624" width="11.42578125" style="37"/>
    <col min="4625" max="4625" width="25" style="37" customWidth="1"/>
    <col min="4626" max="4626" width="25.5703125" style="37" customWidth="1"/>
    <col min="4627" max="4864" width="11.42578125" style="37"/>
    <col min="4865" max="4865" width="17.42578125" style="37" customWidth="1"/>
    <col min="4866" max="4866" width="3.140625" style="37" customWidth="1"/>
    <col min="4867" max="4867" width="2.7109375" style="37" customWidth="1"/>
    <col min="4868" max="4868" width="3.140625" style="37" customWidth="1"/>
    <col min="4869" max="4869" width="27.85546875" style="37" customWidth="1"/>
    <col min="4870" max="4871" width="22.7109375" style="37" bestFit="1" customWidth="1"/>
    <col min="4872" max="4872" width="16.85546875" style="37" customWidth="1"/>
    <col min="4873" max="4873" width="15.5703125" style="37" customWidth="1"/>
    <col min="4874" max="4874" width="13.28515625" style="37" customWidth="1"/>
    <col min="4875" max="4875" width="15.5703125" style="37" customWidth="1"/>
    <col min="4876" max="4876" width="39.5703125" style="37" customWidth="1"/>
    <col min="4877" max="4877" width="14.28515625" style="37" customWidth="1"/>
    <col min="4878" max="4878" width="11.42578125" style="37"/>
    <col min="4879" max="4879" width="28.140625" style="37" customWidth="1"/>
    <col min="4880" max="4880" width="11.42578125" style="37"/>
    <col min="4881" max="4881" width="25" style="37" customWidth="1"/>
    <col min="4882" max="4882" width="25.5703125" style="37" customWidth="1"/>
    <col min="4883" max="5120" width="11.42578125" style="37"/>
    <col min="5121" max="5121" width="17.42578125" style="37" customWidth="1"/>
    <col min="5122" max="5122" width="3.140625" style="37" customWidth="1"/>
    <col min="5123" max="5123" width="2.7109375" style="37" customWidth="1"/>
    <col min="5124" max="5124" width="3.140625" style="37" customWidth="1"/>
    <col min="5125" max="5125" width="27.85546875" style="37" customWidth="1"/>
    <col min="5126" max="5127" width="22.7109375" style="37" bestFit="1" customWidth="1"/>
    <col min="5128" max="5128" width="16.85546875" style="37" customWidth="1"/>
    <col min="5129" max="5129" width="15.5703125" style="37" customWidth="1"/>
    <col min="5130" max="5130" width="13.28515625" style="37" customWidth="1"/>
    <col min="5131" max="5131" width="15.5703125" style="37" customWidth="1"/>
    <col min="5132" max="5132" width="39.5703125" style="37" customWidth="1"/>
    <col min="5133" max="5133" width="14.28515625" style="37" customWidth="1"/>
    <col min="5134" max="5134" width="11.42578125" style="37"/>
    <col min="5135" max="5135" width="28.140625" style="37" customWidth="1"/>
    <col min="5136" max="5136" width="11.42578125" style="37"/>
    <col min="5137" max="5137" width="25" style="37" customWidth="1"/>
    <col min="5138" max="5138" width="25.5703125" style="37" customWidth="1"/>
    <col min="5139" max="5376" width="11.42578125" style="37"/>
    <col min="5377" max="5377" width="17.42578125" style="37" customWidth="1"/>
    <col min="5378" max="5378" width="3.140625" style="37" customWidth="1"/>
    <col min="5379" max="5379" width="2.7109375" style="37" customWidth="1"/>
    <col min="5380" max="5380" width="3.140625" style="37" customWidth="1"/>
    <col min="5381" max="5381" width="27.85546875" style="37" customWidth="1"/>
    <col min="5382" max="5383" width="22.7109375" style="37" bestFit="1" customWidth="1"/>
    <col min="5384" max="5384" width="16.85546875" style="37" customWidth="1"/>
    <col min="5385" max="5385" width="15.5703125" style="37" customWidth="1"/>
    <col min="5386" max="5386" width="13.28515625" style="37" customWidth="1"/>
    <col min="5387" max="5387" width="15.5703125" style="37" customWidth="1"/>
    <col min="5388" max="5388" width="39.5703125" style="37" customWidth="1"/>
    <col min="5389" max="5389" width="14.28515625" style="37" customWidth="1"/>
    <col min="5390" max="5390" width="11.42578125" style="37"/>
    <col min="5391" max="5391" width="28.140625" style="37" customWidth="1"/>
    <col min="5392" max="5392" width="11.42578125" style="37"/>
    <col min="5393" max="5393" width="25" style="37" customWidth="1"/>
    <col min="5394" max="5394" width="25.5703125" style="37" customWidth="1"/>
    <col min="5395" max="5632" width="11.42578125" style="37"/>
    <col min="5633" max="5633" width="17.42578125" style="37" customWidth="1"/>
    <col min="5634" max="5634" width="3.140625" style="37" customWidth="1"/>
    <col min="5635" max="5635" width="2.7109375" style="37" customWidth="1"/>
    <col min="5636" max="5636" width="3.140625" style="37" customWidth="1"/>
    <col min="5637" max="5637" width="27.85546875" style="37" customWidth="1"/>
    <col min="5638" max="5639" width="22.7109375" style="37" bestFit="1" customWidth="1"/>
    <col min="5640" max="5640" width="16.85546875" style="37" customWidth="1"/>
    <col min="5641" max="5641" width="15.5703125" style="37" customWidth="1"/>
    <col min="5642" max="5642" width="13.28515625" style="37" customWidth="1"/>
    <col min="5643" max="5643" width="15.5703125" style="37" customWidth="1"/>
    <col min="5644" max="5644" width="39.5703125" style="37" customWidth="1"/>
    <col min="5645" max="5645" width="14.28515625" style="37" customWidth="1"/>
    <col min="5646" max="5646" width="11.42578125" style="37"/>
    <col min="5647" max="5647" width="28.140625" style="37" customWidth="1"/>
    <col min="5648" max="5648" width="11.42578125" style="37"/>
    <col min="5649" max="5649" width="25" style="37" customWidth="1"/>
    <col min="5650" max="5650" width="25.5703125" style="37" customWidth="1"/>
    <col min="5651" max="5888" width="11.42578125" style="37"/>
    <col min="5889" max="5889" width="17.42578125" style="37" customWidth="1"/>
    <col min="5890" max="5890" width="3.140625" style="37" customWidth="1"/>
    <col min="5891" max="5891" width="2.7109375" style="37" customWidth="1"/>
    <col min="5892" max="5892" width="3.140625" style="37" customWidth="1"/>
    <col min="5893" max="5893" width="27.85546875" style="37" customWidth="1"/>
    <col min="5894" max="5895" width="22.7109375" style="37" bestFit="1" customWidth="1"/>
    <col min="5896" max="5896" width="16.85546875" style="37" customWidth="1"/>
    <col min="5897" max="5897" width="15.5703125" style="37" customWidth="1"/>
    <col min="5898" max="5898" width="13.28515625" style="37" customWidth="1"/>
    <col min="5899" max="5899" width="15.5703125" style="37" customWidth="1"/>
    <col min="5900" max="5900" width="39.5703125" style="37" customWidth="1"/>
    <col min="5901" max="5901" width="14.28515625" style="37" customWidth="1"/>
    <col min="5902" max="5902" width="11.42578125" style="37"/>
    <col min="5903" max="5903" width="28.140625" style="37" customWidth="1"/>
    <col min="5904" max="5904" width="11.42578125" style="37"/>
    <col min="5905" max="5905" width="25" style="37" customWidth="1"/>
    <col min="5906" max="5906" width="25.5703125" style="37" customWidth="1"/>
    <col min="5907" max="6144" width="11.42578125" style="37"/>
    <col min="6145" max="6145" width="17.42578125" style="37" customWidth="1"/>
    <col min="6146" max="6146" width="3.140625" style="37" customWidth="1"/>
    <col min="6147" max="6147" width="2.7109375" style="37" customWidth="1"/>
    <col min="6148" max="6148" width="3.140625" style="37" customWidth="1"/>
    <col min="6149" max="6149" width="27.85546875" style="37" customWidth="1"/>
    <col min="6150" max="6151" width="22.7109375" style="37" bestFit="1" customWidth="1"/>
    <col min="6152" max="6152" width="16.85546875" style="37" customWidth="1"/>
    <col min="6153" max="6153" width="15.5703125" style="37" customWidth="1"/>
    <col min="6154" max="6154" width="13.28515625" style="37" customWidth="1"/>
    <col min="6155" max="6155" width="15.5703125" style="37" customWidth="1"/>
    <col min="6156" max="6156" width="39.5703125" style="37" customWidth="1"/>
    <col min="6157" max="6157" width="14.28515625" style="37" customWidth="1"/>
    <col min="6158" max="6158" width="11.42578125" style="37"/>
    <col min="6159" max="6159" width="28.140625" style="37" customWidth="1"/>
    <col min="6160" max="6160" width="11.42578125" style="37"/>
    <col min="6161" max="6161" width="25" style="37" customWidth="1"/>
    <col min="6162" max="6162" width="25.5703125" style="37" customWidth="1"/>
    <col min="6163" max="6400" width="11.42578125" style="37"/>
    <col min="6401" max="6401" width="17.42578125" style="37" customWidth="1"/>
    <col min="6402" max="6402" width="3.140625" style="37" customWidth="1"/>
    <col min="6403" max="6403" width="2.7109375" style="37" customWidth="1"/>
    <col min="6404" max="6404" width="3.140625" style="37" customWidth="1"/>
    <col min="6405" max="6405" width="27.85546875" style="37" customWidth="1"/>
    <col min="6406" max="6407" width="22.7109375" style="37" bestFit="1" customWidth="1"/>
    <col min="6408" max="6408" width="16.85546875" style="37" customWidth="1"/>
    <col min="6409" max="6409" width="15.5703125" style="37" customWidth="1"/>
    <col min="6410" max="6410" width="13.28515625" style="37" customWidth="1"/>
    <col min="6411" max="6411" width="15.5703125" style="37" customWidth="1"/>
    <col min="6412" max="6412" width="39.5703125" style="37" customWidth="1"/>
    <col min="6413" max="6413" width="14.28515625" style="37" customWidth="1"/>
    <col min="6414" max="6414" width="11.42578125" style="37"/>
    <col min="6415" max="6415" width="28.140625" style="37" customWidth="1"/>
    <col min="6416" max="6416" width="11.42578125" style="37"/>
    <col min="6417" max="6417" width="25" style="37" customWidth="1"/>
    <col min="6418" max="6418" width="25.5703125" style="37" customWidth="1"/>
    <col min="6419" max="6656" width="11.42578125" style="37"/>
    <col min="6657" max="6657" width="17.42578125" style="37" customWidth="1"/>
    <col min="6658" max="6658" width="3.140625" style="37" customWidth="1"/>
    <col min="6659" max="6659" width="2.7109375" style="37" customWidth="1"/>
    <col min="6660" max="6660" width="3.140625" style="37" customWidth="1"/>
    <col min="6661" max="6661" width="27.85546875" style="37" customWidth="1"/>
    <col min="6662" max="6663" width="22.7109375" style="37" bestFit="1" customWidth="1"/>
    <col min="6664" max="6664" width="16.85546875" style="37" customWidth="1"/>
    <col min="6665" max="6665" width="15.5703125" style="37" customWidth="1"/>
    <col min="6666" max="6666" width="13.28515625" style="37" customWidth="1"/>
    <col min="6667" max="6667" width="15.5703125" style="37" customWidth="1"/>
    <col min="6668" max="6668" width="39.5703125" style="37" customWidth="1"/>
    <col min="6669" max="6669" width="14.28515625" style="37" customWidth="1"/>
    <col min="6670" max="6670" width="11.42578125" style="37"/>
    <col min="6671" max="6671" width="28.140625" style="37" customWidth="1"/>
    <col min="6672" max="6672" width="11.42578125" style="37"/>
    <col min="6673" max="6673" width="25" style="37" customWidth="1"/>
    <col min="6674" max="6674" width="25.5703125" style="37" customWidth="1"/>
    <col min="6675" max="6912" width="11.42578125" style="37"/>
    <col min="6913" max="6913" width="17.42578125" style="37" customWidth="1"/>
    <col min="6914" max="6914" width="3.140625" style="37" customWidth="1"/>
    <col min="6915" max="6915" width="2.7109375" style="37" customWidth="1"/>
    <col min="6916" max="6916" width="3.140625" style="37" customWidth="1"/>
    <col min="6917" max="6917" width="27.85546875" style="37" customWidth="1"/>
    <col min="6918" max="6919" width="22.7109375" style="37" bestFit="1" customWidth="1"/>
    <col min="6920" max="6920" width="16.85546875" style="37" customWidth="1"/>
    <col min="6921" max="6921" width="15.5703125" style="37" customWidth="1"/>
    <col min="6922" max="6922" width="13.28515625" style="37" customWidth="1"/>
    <col min="6923" max="6923" width="15.5703125" style="37" customWidth="1"/>
    <col min="6924" max="6924" width="39.5703125" style="37" customWidth="1"/>
    <col min="6925" max="6925" width="14.28515625" style="37" customWidth="1"/>
    <col min="6926" max="6926" width="11.42578125" style="37"/>
    <col min="6927" max="6927" width="28.140625" style="37" customWidth="1"/>
    <col min="6928" max="6928" width="11.42578125" style="37"/>
    <col min="6929" max="6929" width="25" style="37" customWidth="1"/>
    <col min="6930" max="6930" width="25.5703125" style="37" customWidth="1"/>
    <col min="6931" max="7168" width="11.42578125" style="37"/>
    <col min="7169" max="7169" width="17.42578125" style="37" customWidth="1"/>
    <col min="7170" max="7170" width="3.140625" style="37" customWidth="1"/>
    <col min="7171" max="7171" width="2.7109375" style="37" customWidth="1"/>
    <col min="7172" max="7172" width="3.140625" style="37" customWidth="1"/>
    <col min="7173" max="7173" width="27.85546875" style="37" customWidth="1"/>
    <col min="7174" max="7175" width="22.7109375" style="37" bestFit="1" customWidth="1"/>
    <col min="7176" max="7176" width="16.85546875" style="37" customWidth="1"/>
    <col min="7177" max="7177" width="15.5703125" style="37" customWidth="1"/>
    <col min="7178" max="7178" width="13.28515625" style="37" customWidth="1"/>
    <col min="7179" max="7179" width="15.5703125" style="37" customWidth="1"/>
    <col min="7180" max="7180" width="39.5703125" style="37" customWidth="1"/>
    <col min="7181" max="7181" width="14.28515625" style="37" customWidth="1"/>
    <col min="7182" max="7182" width="11.42578125" style="37"/>
    <col min="7183" max="7183" width="28.140625" style="37" customWidth="1"/>
    <col min="7184" max="7184" width="11.42578125" style="37"/>
    <col min="7185" max="7185" width="25" style="37" customWidth="1"/>
    <col min="7186" max="7186" width="25.5703125" style="37" customWidth="1"/>
    <col min="7187" max="7424" width="11.42578125" style="37"/>
    <col min="7425" max="7425" width="17.42578125" style="37" customWidth="1"/>
    <col min="7426" max="7426" width="3.140625" style="37" customWidth="1"/>
    <col min="7427" max="7427" width="2.7109375" style="37" customWidth="1"/>
    <col min="7428" max="7428" width="3.140625" style="37" customWidth="1"/>
    <col min="7429" max="7429" width="27.85546875" style="37" customWidth="1"/>
    <col min="7430" max="7431" width="22.7109375" style="37" bestFit="1" customWidth="1"/>
    <col min="7432" max="7432" width="16.85546875" style="37" customWidth="1"/>
    <col min="7433" max="7433" width="15.5703125" style="37" customWidth="1"/>
    <col min="7434" max="7434" width="13.28515625" style="37" customWidth="1"/>
    <col min="7435" max="7435" width="15.5703125" style="37" customWidth="1"/>
    <col min="7436" max="7436" width="39.5703125" style="37" customWidth="1"/>
    <col min="7437" max="7437" width="14.28515625" style="37" customWidth="1"/>
    <col min="7438" max="7438" width="11.42578125" style="37"/>
    <col min="7439" max="7439" width="28.140625" style="37" customWidth="1"/>
    <col min="7440" max="7440" width="11.42578125" style="37"/>
    <col min="7441" max="7441" width="25" style="37" customWidth="1"/>
    <col min="7442" max="7442" width="25.5703125" style="37" customWidth="1"/>
    <col min="7443" max="7680" width="11.42578125" style="37"/>
    <col min="7681" max="7681" width="17.42578125" style="37" customWidth="1"/>
    <col min="7682" max="7682" width="3.140625" style="37" customWidth="1"/>
    <col min="7683" max="7683" width="2.7109375" style="37" customWidth="1"/>
    <col min="7684" max="7684" width="3.140625" style="37" customWidth="1"/>
    <col min="7685" max="7685" width="27.85546875" style="37" customWidth="1"/>
    <col min="7686" max="7687" width="22.7109375" style="37" bestFit="1" customWidth="1"/>
    <col min="7688" max="7688" width="16.85546875" style="37" customWidth="1"/>
    <col min="7689" max="7689" width="15.5703125" style="37" customWidth="1"/>
    <col min="7690" max="7690" width="13.28515625" style="37" customWidth="1"/>
    <col min="7691" max="7691" width="15.5703125" style="37" customWidth="1"/>
    <col min="7692" max="7692" width="39.5703125" style="37" customWidth="1"/>
    <col min="7693" max="7693" width="14.28515625" style="37" customWidth="1"/>
    <col min="7694" max="7694" width="11.42578125" style="37"/>
    <col min="7695" max="7695" width="28.140625" style="37" customWidth="1"/>
    <col min="7696" max="7696" width="11.42578125" style="37"/>
    <col min="7697" max="7697" width="25" style="37" customWidth="1"/>
    <col min="7698" max="7698" width="25.5703125" style="37" customWidth="1"/>
    <col min="7699" max="7936" width="11.42578125" style="37"/>
    <col min="7937" max="7937" width="17.42578125" style="37" customWidth="1"/>
    <col min="7938" max="7938" width="3.140625" style="37" customWidth="1"/>
    <col min="7939" max="7939" width="2.7109375" style="37" customWidth="1"/>
    <col min="7940" max="7940" width="3.140625" style="37" customWidth="1"/>
    <col min="7941" max="7941" width="27.85546875" style="37" customWidth="1"/>
    <col min="7942" max="7943" width="22.7109375" style="37" bestFit="1" customWidth="1"/>
    <col min="7944" max="7944" width="16.85546875" style="37" customWidth="1"/>
    <col min="7945" max="7945" width="15.5703125" style="37" customWidth="1"/>
    <col min="7946" max="7946" width="13.28515625" style="37" customWidth="1"/>
    <col min="7947" max="7947" width="15.5703125" style="37" customWidth="1"/>
    <col min="7948" max="7948" width="39.5703125" style="37" customWidth="1"/>
    <col min="7949" max="7949" width="14.28515625" style="37" customWidth="1"/>
    <col min="7950" max="7950" width="11.42578125" style="37"/>
    <col min="7951" max="7951" width="28.140625" style="37" customWidth="1"/>
    <col min="7952" max="7952" width="11.42578125" style="37"/>
    <col min="7953" max="7953" width="25" style="37" customWidth="1"/>
    <col min="7954" max="7954" width="25.5703125" style="37" customWidth="1"/>
    <col min="7955" max="8192" width="11.42578125" style="37"/>
    <col min="8193" max="8193" width="17.42578125" style="37" customWidth="1"/>
    <col min="8194" max="8194" width="3.140625" style="37" customWidth="1"/>
    <col min="8195" max="8195" width="2.7109375" style="37" customWidth="1"/>
    <col min="8196" max="8196" width="3.140625" style="37" customWidth="1"/>
    <col min="8197" max="8197" width="27.85546875" style="37" customWidth="1"/>
    <col min="8198" max="8199" width="22.7109375" style="37" bestFit="1" customWidth="1"/>
    <col min="8200" max="8200" width="16.85546875" style="37" customWidth="1"/>
    <col min="8201" max="8201" width="15.5703125" style="37" customWidth="1"/>
    <col min="8202" max="8202" width="13.28515625" style="37" customWidth="1"/>
    <col min="8203" max="8203" width="15.5703125" style="37" customWidth="1"/>
    <col min="8204" max="8204" width="39.5703125" style="37" customWidth="1"/>
    <col min="8205" max="8205" width="14.28515625" style="37" customWidth="1"/>
    <col min="8206" max="8206" width="11.42578125" style="37"/>
    <col min="8207" max="8207" width="28.140625" style="37" customWidth="1"/>
    <col min="8208" max="8208" width="11.42578125" style="37"/>
    <col min="8209" max="8209" width="25" style="37" customWidth="1"/>
    <col min="8210" max="8210" width="25.5703125" style="37" customWidth="1"/>
    <col min="8211" max="8448" width="11.42578125" style="37"/>
    <col min="8449" max="8449" width="17.42578125" style="37" customWidth="1"/>
    <col min="8450" max="8450" width="3.140625" style="37" customWidth="1"/>
    <col min="8451" max="8451" width="2.7109375" style="37" customWidth="1"/>
    <col min="8452" max="8452" width="3.140625" style="37" customWidth="1"/>
    <col min="8453" max="8453" width="27.85546875" style="37" customWidth="1"/>
    <col min="8454" max="8455" width="22.7109375" style="37" bestFit="1" customWidth="1"/>
    <col min="8456" max="8456" width="16.85546875" style="37" customWidth="1"/>
    <col min="8457" max="8457" width="15.5703125" style="37" customWidth="1"/>
    <col min="8458" max="8458" width="13.28515625" style="37" customWidth="1"/>
    <col min="8459" max="8459" width="15.5703125" style="37" customWidth="1"/>
    <col min="8460" max="8460" width="39.5703125" style="37" customWidth="1"/>
    <col min="8461" max="8461" width="14.28515625" style="37" customWidth="1"/>
    <col min="8462" max="8462" width="11.42578125" style="37"/>
    <col min="8463" max="8463" width="28.140625" style="37" customWidth="1"/>
    <col min="8464" max="8464" width="11.42578125" style="37"/>
    <col min="8465" max="8465" width="25" style="37" customWidth="1"/>
    <col min="8466" max="8466" width="25.5703125" style="37" customWidth="1"/>
    <col min="8467" max="8704" width="11.42578125" style="37"/>
    <col min="8705" max="8705" width="17.42578125" style="37" customWidth="1"/>
    <col min="8706" max="8706" width="3.140625" style="37" customWidth="1"/>
    <col min="8707" max="8707" width="2.7109375" style="37" customWidth="1"/>
    <col min="8708" max="8708" width="3.140625" style="37" customWidth="1"/>
    <col min="8709" max="8709" width="27.85546875" style="37" customWidth="1"/>
    <col min="8710" max="8711" width="22.7109375" style="37" bestFit="1" customWidth="1"/>
    <col min="8712" max="8712" width="16.85546875" style="37" customWidth="1"/>
    <col min="8713" max="8713" width="15.5703125" style="37" customWidth="1"/>
    <col min="8714" max="8714" width="13.28515625" style="37" customWidth="1"/>
    <col min="8715" max="8715" width="15.5703125" style="37" customWidth="1"/>
    <col min="8716" max="8716" width="39.5703125" style="37" customWidth="1"/>
    <col min="8717" max="8717" width="14.28515625" style="37" customWidth="1"/>
    <col min="8718" max="8718" width="11.42578125" style="37"/>
    <col min="8719" max="8719" width="28.140625" style="37" customWidth="1"/>
    <col min="8720" max="8720" width="11.42578125" style="37"/>
    <col min="8721" max="8721" width="25" style="37" customWidth="1"/>
    <col min="8722" max="8722" width="25.5703125" style="37" customWidth="1"/>
    <col min="8723" max="8960" width="11.42578125" style="37"/>
    <col min="8961" max="8961" width="17.42578125" style="37" customWidth="1"/>
    <col min="8962" max="8962" width="3.140625" style="37" customWidth="1"/>
    <col min="8963" max="8963" width="2.7109375" style="37" customWidth="1"/>
    <col min="8964" max="8964" width="3.140625" style="37" customWidth="1"/>
    <col min="8965" max="8965" width="27.85546875" style="37" customWidth="1"/>
    <col min="8966" max="8967" width="22.7109375" style="37" bestFit="1" customWidth="1"/>
    <col min="8968" max="8968" width="16.85546875" style="37" customWidth="1"/>
    <col min="8969" max="8969" width="15.5703125" style="37" customWidth="1"/>
    <col min="8970" max="8970" width="13.28515625" style="37" customWidth="1"/>
    <col min="8971" max="8971" width="15.5703125" style="37" customWidth="1"/>
    <col min="8972" max="8972" width="39.5703125" style="37" customWidth="1"/>
    <col min="8973" max="8973" width="14.28515625" style="37" customWidth="1"/>
    <col min="8974" max="8974" width="11.42578125" style="37"/>
    <col min="8975" max="8975" width="28.140625" style="37" customWidth="1"/>
    <col min="8976" max="8976" width="11.42578125" style="37"/>
    <col min="8977" max="8977" width="25" style="37" customWidth="1"/>
    <col min="8978" max="8978" width="25.5703125" style="37" customWidth="1"/>
    <col min="8979" max="9216" width="11.42578125" style="37"/>
    <col min="9217" max="9217" width="17.42578125" style="37" customWidth="1"/>
    <col min="9218" max="9218" width="3.140625" style="37" customWidth="1"/>
    <col min="9219" max="9219" width="2.7109375" style="37" customWidth="1"/>
    <col min="9220" max="9220" width="3.140625" style="37" customWidth="1"/>
    <col min="9221" max="9221" width="27.85546875" style="37" customWidth="1"/>
    <col min="9222" max="9223" width="22.7109375" style="37" bestFit="1" customWidth="1"/>
    <col min="9224" max="9224" width="16.85546875" style="37" customWidth="1"/>
    <col min="9225" max="9225" width="15.5703125" style="37" customWidth="1"/>
    <col min="9226" max="9226" width="13.28515625" style="37" customWidth="1"/>
    <col min="9227" max="9227" width="15.5703125" style="37" customWidth="1"/>
    <col min="9228" max="9228" width="39.5703125" style="37" customWidth="1"/>
    <col min="9229" max="9229" width="14.28515625" style="37" customWidth="1"/>
    <col min="9230" max="9230" width="11.42578125" style="37"/>
    <col min="9231" max="9231" width="28.140625" style="37" customWidth="1"/>
    <col min="9232" max="9232" width="11.42578125" style="37"/>
    <col min="9233" max="9233" width="25" style="37" customWidth="1"/>
    <col min="9234" max="9234" width="25.5703125" style="37" customWidth="1"/>
    <col min="9235" max="9472" width="11.42578125" style="37"/>
    <col min="9473" max="9473" width="17.42578125" style="37" customWidth="1"/>
    <col min="9474" max="9474" width="3.140625" style="37" customWidth="1"/>
    <col min="9475" max="9475" width="2.7109375" style="37" customWidth="1"/>
    <col min="9476" max="9476" width="3.140625" style="37" customWidth="1"/>
    <col min="9477" max="9477" width="27.85546875" style="37" customWidth="1"/>
    <col min="9478" max="9479" width="22.7109375" style="37" bestFit="1" customWidth="1"/>
    <col min="9480" max="9480" width="16.85546875" style="37" customWidth="1"/>
    <col min="9481" max="9481" width="15.5703125" style="37" customWidth="1"/>
    <col min="9482" max="9482" width="13.28515625" style="37" customWidth="1"/>
    <col min="9483" max="9483" width="15.5703125" style="37" customWidth="1"/>
    <col min="9484" max="9484" width="39.5703125" style="37" customWidth="1"/>
    <col min="9485" max="9485" width="14.28515625" style="37" customWidth="1"/>
    <col min="9486" max="9486" width="11.42578125" style="37"/>
    <col min="9487" max="9487" width="28.140625" style="37" customWidth="1"/>
    <col min="9488" max="9488" width="11.42578125" style="37"/>
    <col min="9489" max="9489" width="25" style="37" customWidth="1"/>
    <col min="9490" max="9490" width="25.5703125" style="37" customWidth="1"/>
    <col min="9491" max="9728" width="11.42578125" style="37"/>
    <col min="9729" max="9729" width="17.42578125" style="37" customWidth="1"/>
    <col min="9730" max="9730" width="3.140625" style="37" customWidth="1"/>
    <col min="9731" max="9731" width="2.7109375" style="37" customWidth="1"/>
    <col min="9732" max="9732" width="3.140625" style="37" customWidth="1"/>
    <col min="9733" max="9733" width="27.85546875" style="37" customWidth="1"/>
    <col min="9734" max="9735" width="22.7109375" style="37" bestFit="1" customWidth="1"/>
    <col min="9736" max="9736" width="16.85546875" style="37" customWidth="1"/>
    <col min="9737" max="9737" width="15.5703125" style="37" customWidth="1"/>
    <col min="9738" max="9738" width="13.28515625" style="37" customWidth="1"/>
    <col min="9739" max="9739" width="15.5703125" style="37" customWidth="1"/>
    <col min="9740" max="9740" width="39.5703125" style="37" customWidth="1"/>
    <col min="9741" max="9741" width="14.28515625" style="37" customWidth="1"/>
    <col min="9742" max="9742" width="11.42578125" style="37"/>
    <col min="9743" max="9743" width="28.140625" style="37" customWidth="1"/>
    <col min="9744" max="9744" width="11.42578125" style="37"/>
    <col min="9745" max="9745" width="25" style="37" customWidth="1"/>
    <col min="9746" max="9746" width="25.5703125" style="37" customWidth="1"/>
    <col min="9747" max="9984" width="11.42578125" style="37"/>
    <col min="9985" max="9985" width="17.42578125" style="37" customWidth="1"/>
    <col min="9986" max="9986" width="3.140625" style="37" customWidth="1"/>
    <col min="9987" max="9987" width="2.7109375" style="37" customWidth="1"/>
    <col min="9988" max="9988" width="3.140625" style="37" customWidth="1"/>
    <col min="9989" max="9989" width="27.85546875" style="37" customWidth="1"/>
    <col min="9990" max="9991" width="22.7109375" style="37" bestFit="1" customWidth="1"/>
    <col min="9992" max="9992" width="16.85546875" style="37" customWidth="1"/>
    <col min="9993" max="9993" width="15.5703125" style="37" customWidth="1"/>
    <col min="9994" max="9994" width="13.28515625" style="37" customWidth="1"/>
    <col min="9995" max="9995" width="15.5703125" style="37" customWidth="1"/>
    <col min="9996" max="9996" width="39.5703125" style="37" customWidth="1"/>
    <col min="9997" max="9997" width="14.28515625" style="37" customWidth="1"/>
    <col min="9998" max="9998" width="11.42578125" style="37"/>
    <col min="9999" max="9999" width="28.140625" style="37" customWidth="1"/>
    <col min="10000" max="10000" width="11.42578125" style="37"/>
    <col min="10001" max="10001" width="25" style="37" customWidth="1"/>
    <col min="10002" max="10002" width="25.5703125" style="37" customWidth="1"/>
    <col min="10003" max="10240" width="11.42578125" style="37"/>
    <col min="10241" max="10241" width="17.42578125" style="37" customWidth="1"/>
    <col min="10242" max="10242" width="3.140625" style="37" customWidth="1"/>
    <col min="10243" max="10243" width="2.7109375" style="37" customWidth="1"/>
    <col min="10244" max="10244" width="3.140625" style="37" customWidth="1"/>
    <col min="10245" max="10245" width="27.85546875" style="37" customWidth="1"/>
    <col min="10246" max="10247" width="22.7109375" style="37" bestFit="1" customWidth="1"/>
    <col min="10248" max="10248" width="16.85546875" style="37" customWidth="1"/>
    <col min="10249" max="10249" width="15.5703125" style="37" customWidth="1"/>
    <col min="10250" max="10250" width="13.28515625" style="37" customWidth="1"/>
    <col min="10251" max="10251" width="15.5703125" style="37" customWidth="1"/>
    <col min="10252" max="10252" width="39.5703125" style="37" customWidth="1"/>
    <col min="10253" max="10253" width="14.28515625" style="37" customWidth="1"/>
    <col min="10254" max="10254" width="11.42578125" style="37"/>
    <col min="10255" max="10255" width="28.140625" style="37" customWidth="1"/>
    <col min="10256" max="10256" width="11.42578125" style="37"/>
    <col min="10257" max="10257" width="25" style="37" customWidth="1"/>
    <col min="10258" max="10258" width="25.5703125" style="37" customWidth="1"/>
    <col min="10259" max="10496" width="11.42578125" style="37"/>
    <col min="10497" max="10497" width="17.42578125" style="37" customWidth="1"/>
    <col min="10498" max="10498" width="3.140625" style="37" customWidth="1"/>
    <col min="10499" max="10499" width="2.7109375" style="37" customWidth="1"/>
    <col min="10500" max="10500" width="3.140625" style="37" customWidth="1"/>
    <col min="10501" max="10501" width="27.85546875" style="37" customWidth="1"/>
    <col min="10502" max="10503" width="22.7109375" style="37" bestFit="1" customWidth="1"/>
    <col min="10504" max="10504" width="16.85546875" style="37" customWidth="1"/>
    <col min="10505" max="10505" width="15.5703125" style="37" customWidth="1"/>
    <col min="10506" max="10506" width="13.28515625" style="37" customWidth="1"/>
    <col min="10507" max="10507" width="15.5703125" style="37" customWidth="1"/>
    <col min="10508" max="10508" width="39.5703125" style="37" customWidth="1"/>
    <col min="10509" max="10509" width="14.28515625" style="37" customWidth="1"/>
    <col min="10510" max="10510" width="11.42578125" style="37"/>
    <col min="10511" max="10511" width="28.140625" style="37" customWidth="1"/>
    <col min="10512" max="10512" width="11.42578125" style="37"/>
    <col min="10513" max="10513" width="25" style="37" customWidth="1"/>
    <col min="10514" max="10514" width="25.5703125" style="37" customWidth="1"/>
    <col min="10515" max="10752" width="11.42578125" style="37"/>
    <col min="10753" max="10753" width="17.42578125" style="37" customWidth="1"/>
    <col min="10754" max="10754" width="3.140625" style="37" customWidth="1"/>
    <col min="10755" max="10755" width="2.7109375" style="37" customWidth="1"/>
    <col min="10756" max="10756" width="3.140625" style="37" customWidth="1"/>
    <col min="10757" max="10757" width="27.85546875" style="37" customWidth="1"/>
    <col min="10758" max="10759" width="22.7109375" style="37" bestFit="1" customWidth="1"/>
    <col min="10760" max="10760" width="16.85546875" style="37" customWidth="1"/>
    <col min="10761" max="10761" width="15.5703125" style="37" customWidth="1"/>
    <col min="10762" max="10762" width="13.28515625" style="37" customWidth="1"/>
    <col min="10763" max="10763" width="15.5703125" style="37" customWidth="1"/>
    <col min="10764" max="10764" width="39.5703125" style="37" customWidth="1"/>
    <col min="10765" max="10765" width="14.28515625" style="37" customWidth="1"/>
    <col min="10766" max="10766" width="11.42578125" style="37"/>
    <col min="10767" max="10767" width="28.140625" style="37" customWidth="1"/>
    <col min="10768" max="10768" width="11.42578125" style="37"/>
    <col min="10769" max="10769" width="25" style="37" customWidth="1"/>
    <col min="10770" max="10770" width="25.5703125" style="37" customWidth="1"/>
    <col min="10771" max="11008" width="11.42578125" style="37"/>
    <col min="11009" max="11009" width="17.42578125" style="37" customWidth="1"/>
    <col min="11010" max="11010" width="3.140625" style="37" customWidth="1"/>
    <col min="11011" max="11011" width="2.7109375" style="37" customWidth="1"/>
    <col min="11012" max="11012" width="3.140625" style="37" customWidth="1"/>
    <col min="11013" max="11013" width="27.85546875" style="37" customWidth="1"/>
    <col min="11014" max="11015" width="22.7109375" style="37" bestFit="1" customWidth="1"/>
    <col min="11016" max="11016" width="16.85546875" style="37" customWidth="1"/>
    <col min="11017" max="11017" width="15.5703125" style="37" customWidth="1"/>
    <col min="11018" max="11018" width="13.28515625" style="37" customWidth="1"/>
    <col min="11019" max="11019" width="15.5703125" style="37" customWidth="1"/>
    <col min="11020" max="11020" width="39.5703125" style="37" customWidth="1"/>
    <col min="11021" max="11021" width="14.28515625" style="37" customWidth="1"/>
    <col min="11022" max="11022" width="11.42578125" style="37"/>
    <col min="11023" max="11023" width="28.140625" style="37" customWidth="1"/>
    <col min="11024" max="11024" width="11.42578125" style="37"/>
    <col min="11025" max="11025" width="25" style="37" customWidth="1"/>
    <col min="11026" max="11026" width="25.5703125" style="37" customWidth="1"/>
    <col min="11027" max="11264" width="11.42578125" style="37"/>
    <col min="11265" max="11265" width="17.42578125" style="37" customWidth="1"/>
    <col min="11266" max="11266" width="3.140625" style="37" customWidth="1"/>
    <col min="11267" max="11267" width="2.7109375" style="37" customWidth="1"/>
    <col min="11268" max="11268" width="3.140625" style="37" customWidth="1"/>
    <col min="11269" max="11269" width="27.85546875" style="37" customWidth="1"/>
    <col min="11270" max="11271" width="22.7109375" style="37" bestFit="1" customWidth="1"/>
    <col min="11272" max="11272" width="16.85546875" style="37" customWidth="1"/>
    <col min="11273" max="11273" width="15.5703125" style="37" customWidth="1"/>
    <col min="11274" max="11274" width="13.28515625" style="37" customWidth="1"/>
    <col min="11275" max="11275" width="15.5703125" style="37" customWidth="1"/>
    <col min="11276" max="11276" width="39.5703125" style="37" customWidth="1"/>
    <col min="11277" max="11277" width="14.28515625" style="37" customWidth="1"/>
    <col min="11278" max="11278" width="11.42578125" style="37"/>
    <col min="11279" max="11279" width="28.140625" style="37" customWidth="1"/>
    <col min="11280" max="11280" width="11.42578125" style="37"/>
    <col min="11281" max="11281" width="25" style="37" customWidth="1"/>
    <col min="11282" max="11282" width="25.5703125" style="37" customWidth="1"/>
    <col min="11283" max="11520" width="11.42578125" style="37"/>
    <col min="11521" max="11521" width="17.42578125" style="37" customWidth="1"/>
    <col min="11522" max="11522" width="3.140625" style="37" customWidth="1"/>
    <col min="11523" max="11523" width="2.7109375" style="37" customWidth="1"/>
    <col min="11524" max="11524" width="3.140625" style="37" customWidth="1"/>
    <col min="11525" max="11525" width="27.85546875" style="37" customWidth="1"/>
    <col min="11526" max="11527" width="22.7109375" style="37" bestFit="1" customWidth="1"/>
    <col min="11528" max="11528" width="16.85546875" style="37" customWidth="1"/>
    <col min="11529" max="11529" width="15.5703125" style="37" customWidth="1"/>
    <col min="11530" max="11530" width="13.28515625" style="37" customWidth="1"/>
    <col min="11531" max="11531" width="15.5703125" style="37" customWidth="1"/>
    <col min="11532" max="11532" width="39.5703125" style="37" customWidth="1"/>
    <col min="11533" max="11533" width="14.28515625" style="37" customWidth="1"/>
    <col min="11534" max="11534" width="11.42578125" style="37"/>
    <col min="11535" max="11535" width="28.140625" style="37" customWidth="1"/>
    <col min="11536" max="11536" width="11.42578125" style="37"/>
    <col min="11537" max="11537" width="25" style="37" customWidth="1"/>
    <col min="11538" max="11538" width="25.5703125" style="37" customWidth="1"/>
    <col min="11539" max="11776" width="11.42578125" style="37"/>
    <col min="11777" max="11777" width="17.42578125" style="37" customWidth="1"/>
    <col min="11778" max="11778" width="3.140625" style="37" customWidth="1"/>
    <col min="11779" max="11779" width="2.7109375" style="37" customWidth="1"/>
    <col min="11780" max="11780" width="3.140625" style="37" customWidth="1"/>
    <col min="11781" max="11781" width="27.85546875" style="37" customWidth="1"/>
    <col min="11782" max="11783" width="22.7109375" style="37" bestFit="1" customWidth="1"/>
    <col min="11784" max="11784" width="16.85546875" style="37" customWidth="1"/>
    <col min="11785" max="11785" width="15.5703125" style="37" customWidth="1"/>
    <col min="11786" max="11786" width="13.28515625" style="37" customWidth="1"/>
    <col min="11787" max="11787" width="15.5703125" style="37" customWidth="1"/>
    <col min="11788" max="11788" width="39.5703125" style="37" customWidth="1"/>
    <col min="11789" max="11789" width="14.28515625" style="37" customWidth="1"/>
    <col min="11790" max="11790" width="11.42578125" style="37"/>
    <col min="11791" max="11791" width="28.140625" style="37" customWidth="1"/>
    <col min="11792" max="11792" width="11.42578125" style="37"/>
    <col min="11793" max="11793" width="25" style="37" customWidth="1"/>
    <col min="11794" max="11794" width="25.5703125" style="37" customWidth="1"/>
    <col min="11795" max="12032" width="11.42578125" style="37"/>
    <col min="12033" max="12033" width="17.42578125" style="37" customWidth="1"/>
    <col min="12034" max="12034" width="3.140625" style="37" customWidth="1"/>
    <col min="12035" max="12035" width="2.7109375" style="37" customWidth="1"/>
    <col min="12036" max="12036" width="3.140625" style="37" customWidth="1"/>
    <col min="12037" max="12037" width="27.85546875" style="37" customWidth="1"/>
    <col min="12038" max="12039" width="22.7109375" style="37" bestFit="1" customWidth="1"/>
    <col min="12040" max="12040" width="16.85546875" style="37" customWidth="1"/>
    <col min="12041" max="12041" width="15.5703125" style="37" customWidth="1"/>
    <col min="12042" max="12042" width="13.28515625" style="37" customWidth="1"/>
    <col min="12043" max="12043" width="15.5703125" style="37" customWidth="1"/>
    <col min="12044" max="12044" width="39.5703125" style="37" customWidth="1"/>
    <col min="12045" max="12045" width="14.28515625" style="37" customWidth="1"/>
    <col min="12046" max="12046" width="11.42578125" style="37"/>
    <col min="12047" max="12047" width="28.140625" style="37" customWidth="1"/>
    <col min="12048" max="12048" width="11.42578125" style="37"/>
    <col min="12049" max="12049" width="25" style="37" customWidth="1"/>
    <col min="12050" max="12050" width="25.5703125" style="37" customWidth="1"/>
    <col min="12051" max="12288" width="11.42578125" style="37"/>
    <col min="12289" max="12289" width="17.42578125" style="37" customWidth="1"/>
    <col min="12290" max="12290" width="3.140625" style="37" customWidth="1"/>
    <col min="12291" max="12291" width="2.7109375" style="37" customWidth="1"/>
    <col min="12292" max="12292" width="3.140625" style="37" customWidth="1"/>
    <col min="12293" max="12293" width="27.85546875" style="37" customWidth="1"/>
    <col min="12294" max="12295" width="22.7109375" style="37" bestFit="1" customWidth="1"/>
    <col min="12296" max="12296" width="16.85546875" style="37" customWidth="1"/>
    <col min="12297" max="12297" width="15.5703125" style="37" customWidth="1"/>
    <col min="12298" max="12298" width="13.28515625" style="37" customWidth="1"/>
    <col min="12299" max="12299" width="15.5703125" style="37" customWidth="1"/>
    <col min="12300" max="12300" width="39.5703125" style="37" customWidth="1"/>
    <col min="12301" max="12301" width="14.28515625" style="37" customWidth="1"/>
    <col min="12302" max="12302" width="11.42578125" style="37"/>
    <col min="12303" max="12303" width="28.140625" style="37" customWidth="1"/>
    <col min="12304" max="12304" width="11.42578125" style="37"/>
    <col min="12305" max="12305" width="25" style="37" customWidth="1"/>
    <col min="12306" max="12306" width="25.5703125" style="37" customWidth="1"/>
    <col min="12307" max="12544" width="11.42578125" style="37"/>
    <col min="12545" max="12545" width="17.42578125" style="37" customWidth="1"/>
    <col min="12546" max="12546" width="3.140625" style="37" customWidth="1"/>
    <col min="12547" max="12547" width="2.7109375" style="37" customWidth="1"/>
    <col min="12548" max="12548" width="3.140625" style="37" customWidth="1"/>
    <col min="12549" max="12549" width="27.85546875" style="37" customWidth="1"/>
    <col min="12550" max="12551" width="22.7109375" style="37" bestFit="1" customWidth="1"/>
    <col min="12552" max="12552" width="16.85546875" style="37" customWidth="1"/>
    <col min="12553" max="12553" width="15.5703125" style="37" customWidth="1"/>
    <col min="12554" max="12554" width="13.28515625" style="37" customWidth="1"/>
    <col min="12555" max="12555" width="15.5703125" style="37" customWidth="1"/>
    <col min="12556" max="12556" width="39.5703125" style="37" customWidth="1"/>
    <col min="12557" max="12557" width="14.28515625" style="37" customWidth="1"/>
    <col min="12558" max="12558" width="11.42578125" style="37"/>
    <col min="12559" max="12559" width="28.140625" style="37" customWidth="1"/>
    <col min="12560" max="12560" width="11.42578125" style="37"/>
    <col min="12561" max="12561" width="25" style="37" customWidth="1"/>
    <col min="12562" max="12562" width="25.5703125" style="37" customWidth="1"/>
    <col min="12563" max="12800" width="11.42578125" style="37"/>
    <col min="12801" max="12801" width="17.42578125" style="37" customWidth="1"/>
    <col min="12802" max="12802" width="3.140625" style="37" customWidth="1"/>
    <col min="12803" max="12803" width="2.7109375" style="37" customWidth="1"/>
    <col min="12804" max="12804" width="3.140625" style="37" customWidth="1"/>
    <col min="12805" max="12805" width="27.85546875" style="37" customWidth="1"/>
    <col min="12806" max="12807" width="22.7109375" style="37" bestFit="1" customWidth="1"/>
    <col min="12808" max="12808" width="16.85546875" style="37" customWidth="1"/>
    <col min="12809" max="12809" width="15.5703125" style="37" customWidth="1"/>
    <col min="12810" max="12810" width="13.28515625" style="37" customWidth="1"/>
    <col min="12811" max="12811" width="15.5703125" style="37" customWidth="1"/>
    <col min="12812" max="12812" width="39.5703125" style="37" customWidth="1"/>
    <col min="12813" max="12813" width="14.28515625" style="37" customWidth="1"/>
    <col min="12814" max="12814" width="11.42578125" style="37"/>
    <col min="12815" max="12815" width="28.140625" style="37" customWidth="1"/>
    <col min="12816" max="12816" width="11.42578125" style="37"/>
    <col min="12817" max="12817" width="25" style="37" customWidth="1"/>
    <col min="12818" max="12818" width="25.5703125" style="37" customWidth="1"/>
    <col min="12819" max="13056" width="11.42578125" style="37"/>
    <col min="13057" max="13057" width="17.42578125" style="37" customWidth="1"/>
    <col min="13058" max="13058" width="3.140625" style="37" customWidth="1"/>
    <col min="13059" max="13059" width="2.7109375" style="37" customWidth="1"/>
    <col min="13060" max="13060" width="3.140625" style="37" customWidth="1"/>
    <col min="13061" max="13061" width="27.85546875" style="37" customWidth="1"/>
    <col min="13062" max="13063" width="22.7109375" style="37" bestFit="1" customWidth="1"/>
    <col min="13064" max="13064" width="16.85546875" style="37" customWidth="1"/>
    <col min="13065" max="13065" width="15.5703125" style="37" customWidth="1"/>
    <col min="13066" max="13066" width="13.28515625" style="37" customWidth="1"/>
    <col min="13067" max="13067" width="15.5703125" style="37" customWidth="1"/>
    <col min="13068" max="13068" width="39.5703125" style="37" customWidth="1"/>
    <col min="13069" max="13069" width="14.28515625" style="37" customWidth="1"/>
    <col min="13070" max="13070" width="11.42578125" style="37"/>
    <col min="13071" max="13071" width="28.140625" style="37" customWidth="1"/>
    <col min="13072" max="13072" width="11.42578125" style="37"/>
    <col min="13073" max="13073" width="25" style="37" customWidth="1"/>
    <col min="13074" max="13074" width="25.5703125" style="37" customWidth="1"/>
    <col min="13075" max="13312" width="11.42578125" style="37"/>
    <col min="13313" max="13313" width="17.42578125" style="37" customWidth="1"/>
    <col min="13314" max="13314" width="3.140625" style="37" customWidth="1"/>
    <col min="13315" max="13315" width="2.7109375" style="37" customWidth="1"/>
    <col min="13316" max="13316" width="3.140625" style="37" customWidth="1"/>
    <col min="13317" max="13317" width="27.85546875" style="37" customWidth="1"/>
    <col min="13318" max="13319" width="22.7109375" style="37" bestFit="1" customWidth="1"/>
    <col min="13320" max="13320" width="16.85546875" style="37" customWidth="1"/>
    <col min="13321" max="13321" width="15.5703125" style="37" customWidth="1"/>
    <col min="13322" max="13322" width="13.28515625" style="37" customWidth="1"/>
    <col min="13323" max="13323" width="15.5703125" style="37" customWidth="1"/>
    <col min="13324" max="13324" width="39.5703125" style="37" customWidth="1"/>
    <col min="13325" max="13325" width="14.28515625" style="37" customWidth="1"/>
    <col min="13326" max="13326" width="11.42578125" style="37"/>
    <col min="13327" max="13327" width="28.140625" style="37" customWidth="1"/>
    <col min="13328" max="13328" width="11.42578125" style="37"/>
    <col min="13329" max="13329" width="25" style="37" customWidth="1"/>
    <col min="13330" max="13330" width="25.5703125" style="37" customWidth="1"/>
    <col min="13331" max="13568" width="11.42578125" style="37"/>
    <col min="13569" max="13569" width="17.42578125" style="37" customWidth="1"/>
    <col min="13570" max="13570" width="3.140625" style="37" customWidth="1"/>
    <col min="13571" max="13571" width="2.7109375" style="37" customWidth="1"/>
    <col min="13572" max="13572" width="3.140625" style="37" customWidth="1"/>
    <col min="13573" max="13573" width="27.85546875" style="37" customWidth="1"/>
    <col min="13574" max="13575" width="22.7109375" style="37" bestFit="1" customWidth="1"/>
    <col min="13576" max="13576" width="16.85546875" style="37" customWidth="1"/>
    <col min="13577" max="13577" width="15.5703125" style="37" customWidth="1"/>
    <col min="13578" max="13578" width="13.28515625" style="37" customWidth="1"/>
    <col min="13579" max="13579" width="15.5703125" style="37" customWidth="1"/>
    <col min="13580" max="13580" width="39.5703125" style="37" customWidth="1"/>
    <col min="13581" max="13581" width="14.28515625" style="37" customWidth="1"/>
    <col min="13582" max="13582" width="11.42578125" style="37"/>
    <col min="13583" max="13583" width="28.140625" style="37" customWidth="1"/>
    <col min="13584" max="13584" width="11.42578125" style="37"/>
    <col min="13585" max="13585" width="25" style="37" customWidth="1"/>
    <col min="13586" max="13586" width="25.5703125" style="37" customWidth="1"/>
    <col min="13587" max="13824" width="11.42578125" style="37"/>
    <col min="13825" max="13825" width="17.42578125" style="37" customWidth="1"/>
    <col min="13826" max="13826" width="3.140625" style="37" customWidth="1"/>
    <col min="13827" max="13827" width="2.7109375" style="37" customWidth="1"/>
    <col min="13828" max="13828" width="3.140625" style="37" customWidth="1"/>
    <col min="13829" max="13829" width="27.85546875" style="37" customWidth="1"/>
    <col min="13830" max="13831" width="22.7109375" style="37" bestFit="1" customWidth="1"/>
    <col min="13832" max="13832" width="16.85546875" style="37" customWidth="1"/>
    <col min="13833" max="13833" width="15.5703125" style="37" customWidth="1"/>
    <col min="13834" max="13834" width="13.28515625" style="37" customWidth="1"/>
    <col min="13835" max="13835" width="15.5703125" style="37" customWidth="1"/>
    <col min="13836" max="13836" width="39.5703125" style="37" customWidth="1"/>
    <col min="13837" max="13837" width="14.28515625" style="37" customWidth="1"/>
    <col min="13838" max="13838" width="11.42578125" style="37"/>
    <col min="13839" max="13839" width="28.140625" style="37" customWidth="1"/>
    <col min="13840" max="13840" width="11.42578125" style="37"/>
    <col min="13841" max="13841" width="25" style="37" customWidth="1"/>
    <col min="13842" max="13842" width="25.5703125" style="37" customWidth="1"/>
    <col min="13843" max="14080" width="11.42578125" style="37"/>
    <col min="14081" max="14081" width="17.42578125" style="37" customWidth="1"/>
    <col min="14082" max="14082" width="3.140625" style="37" customWidth="1"/>
    <col min="14083" max="14083" width="2.7109375" style="37" customWidth="1"/>
    <col min="14084" max="14084" width="3.140625" style="37" customWidth="1"/>
    <col min="14085" max="14085" width="27.85546875" style="37" customWidth="1"/>
    <col min="14086" max="14087" width="22.7109375" style="37" bestFit="1" customWidth="1"/>
    <col min="14088" max="14088" width="16.85546875" style="37" customWidth="1"/>
    <col min="14089" max="14089" width="15.5703125" style="37" customWidth="1"/>
    <col min="14090" max="14090" width="13.28515625" style="37" customWidth="1"/>
    <col min="14091" max="14091" width="15.5703125" style="37" customWidth="1"/>
    <col min="14092" max="14092" width="39.5703125" style="37" customWidth="1"/>
    <col min="14093" max="14093" width="14.28515625" style="37" customWidth="1"/>
    <col min="14094" max="14094" width="11.42578125" style="37"/>
    <col min="14095" max="14095" width="28.140625" style="37" customWidth="1"/>
    <col min="14096" max="14096" width="11.42578125" style="37"/>
    <col min="14097" max="14097" width="25" style="37" customWidth="1"/>
    <col min="14098" max="14098" width="25.5703125" style="37" customWidth="1"/>
    <col min="14099" max="14336" width="11.42578125" style="37"/>
    <col min="14337" max="14337" width="17.42578125" style="37" customWidth="1"/>
    <col min="14338" max="14338" width="3.140625" style="37" customWidth="1"/>
    <col min="14339" max="14339" width="2.7109375" style="37" customWidth="1"/>
    <col min="14340" max="14340" width="3.140625" style="37" customWidth="1"/>
    <col min="14341" max="14341" width="27.85546875" style="37" customWidth="1"/>
    <col min="14342" max="14343" width="22.7109375" style="37" bestFit="1" customWidth="1"/>
    <col min="14344" max="14344" width="16.85546875" style="37" customWidth="1"/>
    <col min="14345" max="14345" width="15.5703125" style="37" customWidth="1"/>
    <col min="14346" max="14346" width="13.28515625" style="37" customWidth="1"/>
    <col min="14347" max="14347" width="15.5703125" style="37" customWidth="1"/>
    <col min="14348" max="14348" width="39.5703125" style="37" customWidth="1"/>
    <col min="14349" max="14349" width="14.28515625" style="37" customWidth="1"/>
    <col min="14350" max="14350" width="11.42578125" style="37"/>
    <col min="14351" max="14351" width="28.140625" style="37" customWidth="1"/>
    <col min="14352" max="14352" width="11.42578125" style="37"/>
    <col min="14353" max="14353" width="25" style="37" customWidth="1"/>
    <col min="14354" max="14354" width="25.5703125" style="37" customWidth="1"/>
    <col min="14355" max="14592" width="11.42578125" style="37"/>
    <col min="14593" max="14593" width="17.42578125" style="37" customWidth="1"/>
    <col min="14594" max="14594" width="3.140625" style="37" customWidth="1"/>
    <col min="14595" max="14595" width="2.7109375" style="37" customWidth="1"/>
    <col min="14596" max="14596" width="3.140625" style="37" customWidth="1"/>
    <col min="14597" max="14597" width="27.85546875" style="37" customWidth="1"/>
    <col min="14598" max="14599" width="22.7109375" style="37" bestFit="1" customWidth="1"/>
    <col min="14600" max="14600" width="16.85546875" style="37" customWidth="1"/>
    <col min="14601" max="14601" width="15.5703125" style="37" customWidth="1"/>
    <col min="14602" max="14602" width="13.28515625" style="37" customWidth="1"/>
    <col min="14603" max="14603" width="15.5703125" style="37" customWidth="1"/>
    <col min="14604" max="14604" width="39.5703125" style="37" customWidth="1"/>
    <col min="14605" max="14605" width="14.28515625" style="37" customWidth="1"/>
    <col min="14606" max="14606" width="11.42578125" style="37"/>
    <col min="14607" max="14607" width="28.140625" style="37" customWidth="1"/>
    <col min="14608" max="14608" width="11.42578125" style="37"/>
    <col min="14609" max="14609" width="25" style="37" customWidth="1"/>
    <col min="14610" max="14610" width="25.5703125" style="37" customWidth="1"/>
    <col min="14611" max="14848" width="11.42578125" style="37"/>
    <col min="14849" max="14849" width="17.42578125" style="37" customWidth="1"/>
    <col min="14850" max="14850" width="3.140625" style="37" customWidth="1"/>
    <col min="14851" max="14851" width="2.7109375" style="37" customWidth="1"/>
    <col min="14852" max="14852" width="3.140625" style="37" customWidth="1"/>
    <col min="14853" max="14853" width="27.85546875" style="37" customWidth="1"/>
    <col min="14854" max="14855" width="22.7109375" style="37" bestFit="1" customWidth="1"/>
    <col min="14856" max="14856" width="16.85546875" style="37" customWidth="1"/>
    <col min="14857" max="14857" width="15.5703125" style="37" customWidth="1"/>
    <col min="14858" max="14858" width="13.28515625" style="37" customWidth="1"/>
    <col min="14859" max="14859" width="15.5703125" style="37" customWidth="1"/>
    <col min="14860" max="14860" width="39.5703125" style="37" customWidth="1"/>
    <col min="14861" max="14861" width="14.28515625" style="37" customWidth="1"/>
    <col min="14862" max="14862" width="11.42578125" style="37"/>
    <col min="14863" max="14863" width="28.140625" style="37" customWidth="1"/>
    <col min="14864" max="14864" width="11.42578125" style="37"/>
    <col min="14865" max="14865" width="25" style="37" customWidth="1"/>
    <col min="14866" max="14866" width="25.5703125" style="37" customWidth="1"/>
    <col min="14867" max="15104" width="11.42578125" style="37"/>
    <col min="15105" max="15105" width="17.42578125" style="37" customWidth="1"/>
    <col min="15106" max="15106" width="3.140625" style="37" customWidth="1"/>
    <col min="15107" max="15107" width="2.7109375" style="37" customWidth="1"/>
    <col min="15108" max="15108" width="3.140625" style="37" customWidth="1"/>
    <col min="15109" max="15109" width="27.85546875" style="37" customWidth="1"/>
    <col min="15110" max="15111" width="22.7109375" style="37" bestFit="1" customWidth="1"/>
    <col min="15112" max="15112" width="16.85546875" style="37" customWidth="1"/>
    <col min="15113" max="15113" width="15.5703125" style="37" customWidth="1"/>
    <col min="15114" max="15114" width="13.28515625" style="37" customWidth="1"/>
    <col min="15115" max="15115" width="15.5703125" style="37" customWidth="1"/>
    <col min="15116" max="15116" width="39.5703125" style="37" customWidth="1"/>
    <col min="15117" max="15117" width="14.28515625" style="37" customWidth="1"/>
    <col min="15118" max="15118" width="11.42578125" style="37"/>
    <col min="15119" max="15119" width="28.140625" style="37" customWidth="1"/>
    <col min="15120" max="15120" width="11.42578125" style="37"/>
    <col min="15121" max="15121" width="25" style="37" customWidth="1"/>
    <col min="15122" max="15122" width="25.5703125" style="37" customWidth="1"/>
    <col min="15123" max="15360" width="11.42578125" style="37"/>
    <col min="15361" max="15361" width="17.42578125" style="37" customWidth="1"/>
    <col min="15362" max="15362" width="3.140625" style="37" customWidth="1"/>
    <col min="15363" max="15363" width="2.7109375" style="37" customWidth="1"/>
    <col min="15364" max="15364" width="3.140625" style="37" customWidth="1"/>
    <col min="15365" max="15365" width="27.85546875" style="37" customWidth="1"/>
    <col min="15366" max="15367" width="22.7109375" style="37" bestFit="1" customWidth="1"/>
    <col min="15368" max="15368" width="16.85546875" style="37" customWidth="1"/>
    <col min="15369" max="15369" width="15.5703125" style="37" customWidth="1"/>
    <col min="15370" max="15370" width="13.28515625" style="37" customWidth="1"/>
    <col min="15371" max="15371" width="15.5703125" style="37" customWidth="1"/>
    <col min="15372" max="15372" width="39.5703125" style="37" customWidth="1"/>
    <col min="15373" max="15373" width="14.28515625" style="37" customWidth="1"/>
    <col min="15374" max="15374" width="11.42578125" style="37"/>
    <col min="15375" max="15375" width="28.140625" style="37" customWidth="1"/>
    <col min="15376" max="15376" width="11.42578125" style="37"/>
    <col min="15377" max="15377" width="25" style="37" customWidth="1"/>
    <col min="15378" max="15378" width="25.5703125" style="37" customWidth="1"/>
    <col min="15379" max="15616" width="11.42578125" style="37"/>
    <col min="15617" max="15617" width="17.42578125" style="37" customWidth="1"/>
    <col min="15618" max="15618" width="3.140625" style="37" customWidth="1"/>
    <col min="15619" max="15619" width="2.7109375" style="37" customWidth="1"/>
    <col min="15620" max="15620" width="3.140625" style="37" customWidth="1"/>
    <col min="15621" max="15621" width="27.85546875" style="37" customWidth="1"/>
    <col min="15622" max="15623" width="22.7109375" style="37" bestFit="1" customWidth="1"/>
    <col min="15624" max="15624" width="16.85546875" style="37" customWidth="1"/>
    <col min="15625" max="15625" width="15.5703125" style="37" customWidth="1"/>
    <col min="15626" max="15626" width="13.28515625" style="37" customWidth="1"/>
    <col min="15627" max="15627" width="15.5703125" style="37" customWidth="1"/>
    <col min="15628" max="15628" width="39.5703125" style="37" customWidth="1"/>
    <col min="15629" max="15629" width="14.28515625" style="37" customWidth="1"/>
    <col min="15630" max="15630" width="11.42578125" style="37"/>
    <col min="15631" max="15631" width="28.140625" style="37" customWidth="1"/>
    <col min="15632" max="15632" width="11.42578125" style="37"/>
    <col min="15633" max="15633" width="25" style="37" customWidth="1"/>
    <col min="15634" max="15634" width="25.5703125" style="37" customWidth="1"/>
    <col min="15635" max="15872" width="11.42578125" style="37"/>
    <col min="15873" max="15873" width="17.42578125" style="37" customWidth="1"/>
    <col min="15874" max="15874" width="3.140625" style="37" customWidth="1"/>
    <col min="15875" max="15875" width="2.7109375" style="37" customWidth="1"/>
    <col min="15876" max="15876" width="3.140625" style="37" customWidth="1"/>
    <col min="15877" max="15877" width="27.85546875" style="37" customWidth="1"/>
    <col min="15878" max="15879" width="22.7109375" style="37" bestFit="1" customWidth="1"/>
    <col min="15880" max="15880" width="16.85546875" style="37" customWidth="1"/>
    <col min="15881" max="15881" width="15.5703125" style="37" customWidth="1"/>
    <col min="15882" max="15882" width="13.28515625" style="37" customWidth="1"/>
    <col min="15883" max="15883" width="15.5703125" style="37" customWidth="1"/>
    <col min="15884" max="15884" width="39.5703125" style="37" customWidth="1"/>
    <col min="15885" max="15885" width="14.28515625" style="37" customWidth="1"/>
    <col min="15886" max="15886" width="11.42578125" style="37"/>
    <col min="15887" max="15887" width="28.140625" style="37" customWidth="1"/>
    <col min="15888" max="15888" width="11.42578125" style="37"/>
    <col min="15889" max="15889" width="25" style="37" customWidth="1"/>
    <col min="15890" max="15890" width="25.5703125" style="37" customWidth="1"/>
    <col min="15891" max="16128" width="11.42578125" style="37"/>
    <col min="16129" max="16129" width="17.42578125" style="37" customWidth="1"/>
    <col min="16130" max="16130" width="3.140625" style="37" customWidth="1"/>
    <col min="16131" max="16131" width="2.7109375" style="37" customWidth="1"/>
    <col min="16132" max="16132" width="3.140625" style="37" customWidth="1"/>
    <col min="16133" max="16133" width="27.85546875" style="37" customWidth="1"/>
    <col min="16134" max="16135" width="22.7109375" style="37" bestFit="1" customWidth="1"/>
    <col min="16136" max="16136" width="16.85546875" style="37" customWidth="1"/>
    <col min="16137" max="16137" width="15.5703125" style="37" customWidth="1"/>
    <col min="16138" max="16138" width="13.28515625" style="37" customWidth="1"/>
    <col min="16139" max="16139" width="15.5703125" style="37" customWidth="1"/>
    <col min="16140" max="16140" width="39.5703125" style="37" customWidth="1"/>
    <col min="16141" max="16141" width="14.28515625" style="37" customWidth="1"/>
    <col min="16142" max="16142" width="11.42578125" style="37"/>
    <col min="16143" max="16143" width="28.140625" style="37" customWidth="1"/>
    <col min="16144" max="16144" width="11.42578125" style="37"/>
    <col min="16145" max="16145" width="25" style="37" customWidth="1"/>
    <col min="16146" max="16146" width="25.5703125" style="37" customWidth="1"/>
    <col min="16147" max="16384" width="11.42578125" style="37"/>
  </cols>
  <sheetData>
    <row r="1" spans="1:17" s="29" customFormat="1" ht="31.5" customHeight="1" x14ac:dyDescent="0.25">
      <c r="A1" s="92" t="s">
        <v>0</v>
      </c>
      <c r="B1" s="107" t="s">
        <v>124</v>
      </c>
      <c r="C1" s="108"/>
      <c r="D1" s="108"/>
      <c r="E1" s="109"/>
      <c r="F1" s="47" t="s">
        <v>1</v>
      </c>
      <c r="G1" s="47" t="s">
        <v>5</v>
      </c>
      <c r="H1" s="47" t="s">
        <v>148</v>
      </c>
      <c r="I1" s="47" t="s">
        <v>149</v>
      </c>
      <c r="J1" s="48" t="s">
        <v>89</v>
      </c>
      <c r="K1" s="49" t="s">
        <v>90</v>
      </c>
    </row>
    <row r="2" spans="1:17" s="29" customFormat="1" ht="15.75" x14ac:dyDescent="0.25">
      <c r="A2" s="39" t="s">
        <v>107</v>
      </c>
      <c r="B2" s="42" t="s">
        <v>91</v>
      </c>
      <c r="C2" s="40"/>
      <c r="D2" s="40"/>
      <c r="E2" s="26"/>
      <c r="F2" s="25">
        <f>'[1]ING. NO TRIBUTARIOS CONS.'!F18</f>
        <v>46540165</v>
      </c>
      <c r="G2" s="25">
        <f>'[1]ING. NO TRIBUTARIOS CONS.'!G18</f>
        <v>26805052</v>
      </c>
      <c r="H2" s="25">
        <v>23257262</v>
      </c>
      <c r="I2" s="25">
        <f>'[1]no trib '!P15</f>
        <v>23475096.289999999</v>
      </c>
      <c r="J2" s="28">
        <f t="shared" ref="J2:J6" si="0">SUM(I2/G2*100)</f>
        <v>87.577133929827852</v>
      </c>
      <c r="K2" s="36">
        <f t="shared" ref="K2:K6" si="1">SUM(I2/H2*100)</f>
        <v>100.93662912685078</v>
      </c>
      <c r="L2" s="30"/>
    </row>
    <row r="3" spans="1:17" s="29" customFormat="1" ht="15.75" x14ac:dyDescent="0.25">
      <c r="A3" s="39" t="s">
        <v>108</v>
      </c>
      <c r="B3" s="42" t="s">
        <v>92</v>
      </c>
      <c r="C3" s="40"/>
      <c r="D3" s="40"/>
      <c r="E3" s="26"/>
      <c r="F3" s="25">
        <f>'[1]ING. NO TRIBUTARIOS CONS.'!F19</f>
        <v>8600000</v>
      </c>
      <c r="G3" s="25">
        <f>'[1]ING. NO TRIBUTARIOS CONS.'!G19</f>
        <v>5978777</v>
      </c>
      <c r="H3" s="25">
        <v>5028777</v>
      </c>
      <c r="I3" s="25">
        <f>'[1]no trib '!P20</f>
        <v>4621418.24</v>
      </c>
      <c r="J3" s="28">
        <f t="shared" si="0"/>
        <v>77.297049881606227</v>
      </c>
      <c r="K3" s="36">
        <f t="shared" si="1"/>
        <v>91.899446724322843</v>
      </c>
    </row>
    <row r="4" spans="1:17" s="29" customFormat="1" ht="15.75" x14ac:dyDescent="0.25">
      <c r="A4" s="39" t="s">
        <v>109</v>
      </c>
      <c r="B4" s="42" t="s">
        <v>93</v>
      </c>
      <c r="C4" s="40"/>
      <c r="D4" s="40"/>
      <c r="E4" s="26"/>
      <c r="F4" s="25">
        <f>'[1]ING. NO TRIBUTARIOS CONS.'!F20</f>
        <v>4200000</v>
      </c>
      <c r="G4" s="25">
        <f>'[1]ING. NO TRIBUTARIOS CONS.'!G20</f>
        <v>2303394</v>
      </c>
      <c r="H4" s="25">
        <v>1803394</v>
      </c>
      <c r="I4" s="25">
        <f>'[1]no trib '!P25</f>
        <v>2144890</v>
      </c>
      <c r="J4" s="28">
        <f t="shared" si="0"/>
        <v>93.118676179585421</v>
      </c>
      <c r="K4" s="36">
        <f t="shared" si="1"/>
        <v>118.93629456458213</v>
      </c>
    </row>
    <row r="5" spans="1:17" s="29" customFormat="1" ht="15.75" x14ac:dyDescent="0.25">
      <c r="A5" s="39" t="s">
        <v>137</v>
      </c>
      <c r="B5" s="42" t="s">
        <v>141</v>
      </c>
      <c r="C5" s="40"/>
      <c r="D5" s="40"/>
      <c r="E5" s="27"/>
      <c r="F5" s="25">
        <v>2700000</v>
      </c>
      <c r="G5" s="25">
        <f>'[1]ING. NO TRIBUTARIOS CONS.'!G24</f>
        <v>2700000</v>
      </c>
      <c r="H5" s="25">
        <f>'[1]no trib '!P29</f>
        <v>2462500</v>
      </c>
      <c r="I5" s="25">
        <f>'[1]no trib '!P30</f>
        <v>1217131.9400000002</v>
      </c>
      <c r="J5" s="28">
        <f t="shared" si="0"/>
        <v>45.078960740740747</v>
      </c>
      <c r="K5" s="36">
        <f t="shared" si="1"/>
        <v>49.42667776649747</v>
      </c>
      <c r="L5" s="30"/>
    </row>
    <row r="6" spans="1:17" s="29" customFormat="1" ht="15.75" x14ac:dyDescent="0.25">
      <c r="A6" s="39" t="s">
        <v>110</v>
      </c>
      <c r="B6" s="42" t="s">
        <v>111</v>
      </c>
      <c r="C6" s="40"/>
      <c r="D6" s="40" t="s">
        <v>111</v>
      </c>
      <c r="E6" s="27"/>
      <c r="F6" s="25">
        <v>3378139</v>
      </c>
      <c r="G6" s="25">
        <v>3378139</v>
      </c>
      <c r="H6" s="25">
        <v>3378139</v>
      </c>
      <c r="I6" s="25">
        <v>1375327</v>
      </c>
      <c r="J6" s="28">
        <f t="shared" si="0"/>
        <v>40.712563929429784</v>
      </c>
      <c r="K6" s="36">
        <f t="shared" si="1"/>
        <v>40.712563929429784</v>
      </c>
    </row>
    <row r="7" spans="1:17" s="86" customFormat="1" ht="15.75" x14ac:dyDescent="0.25">
      <c r="A7" s="39" t="s">
        <v>126</v>
      </c>
      <c r="B7" s="42"/>
      <c r="C7" s="40" t="s">
        <v>125</v>
      </c>
      <c r="D7" s="40"/>
      <c r="E7" s="27"/>
      <c r="F7" s="25"/>
      <c r="G7" s="25">
        <v>0</v>
      </c>
      <c r="H7" s="45">
        <v>0</v>
      </c>
      <c r="I7" s="25">
        <v>0</v>
      </c>
      <c r="J7" s="43">
        <v>0</v>
      </c>
      <c r="K7" s="44">
        <v>0</v>
      </c>
      <c r="L7" s="85"/>
    </row>
    <row r="8" spans="1:17" s="29" customFormat="1" ht="15.75" x14ac:dyDescent="0.25">
      <c r="A8" s="98"/>
      <c r="B8" s="99"/>
      <c r="C8" s="100" t="s">
        <v>138</v>
      </c>
      <c r="D8" s="101"/>
      <c r="E8" s="102"/>
      <c r="F8" s="103"/>
      <c r="G8" s="103"/>
      <c r="H8" s="103"/>
      <c r="I8" s="103"/>
      <c r="J8" s="104"/>
      <c r="K8" s="105"/>
    </row>
    <row r="9" spans="1:17" s="29" customFormat="1" ht="15.75" x14ac:dyDescent="0.25">
      <c r="A9" s="37"/>
      <c r="B9" s="37"/>
      <c r="C9" s="37"/>
      <c r="D9" s="37"/>
      <c r="E9" s="37"/>
      <c r="F9" s="37"/>
      <c r="G9" s="37"/>
      <c r="H9" s="41"/>
      <c r="I9" s="2"/>
      <c r="J9" s="38"/>
      <c r="K9" s="38"/>
    </row>
    <row r="10" spans="1:17" ht="37.5" x14ac:dyDescent="0.3">
      <c r="L10" s="87"/>
      <c r="M10" s="87"/>
      <c r="N10" s="88"/>
      <c r="O10" s="89"/>
      <c r="P10" s="90" t="s">
        <v>139</v>
      </c>
      <c r="Q10" s="106"/>
    </row>
    <row r="11" spans="1:17" ht="37.5" x14ac:dyDescent="0.3">
      <c r="L11" s="87"/>
      <c r="M11" s="87"/>
      <c r="N11" s="88"/>
      <c r="O11" s="89"/>
      <c r="P11" s="90" t="s">
        <v>140</v>
      </c>
      <c r="Q11" s="91"/>
    </row>
    <row r="24" spans="9:11" x14ac:dyDescent="0.25">
      <c r="I24" s="37"/>
      <c r="J24" s="37"/>
      <c r="K24" s="37"/>
    </row>
    <row r="25" spans="9:11" x14ac:dyDescent="0.25">
      <c r="I25" s="37"/>
      <c r="J25" s="37"/>
      <c r="K25" s="37"/>
    </row>
    <row r="26" spans="9:11" x14ac:dyDescent="0.25">
      <c r="I26" s="37"/>
      <c r="J26" s="37"/>
      <c r="K26" s="37"/>
    </row>
    <row r="27" spans="9:11" x14ac:dyDescent="0.25">
      <c r="I27" s="37"/>
      <c r="J27" s="37"/>
      <c r="K27" s="37"/>
    </row>
    <row r="28" spans="9:11" x14ac:dyDescent="0.25">
      <c r="I28" s="37"/>
      <c r="J28" s="37"/>
      <c r="K28" s="37"/>
    </row>
    <row r="29" spans="9:11" x14ac:dyDescent="0.25">
      <c r="I29" s="37"/>
      <c r="J29" s="37"/>
      <c r="K29" s="37"/>
    </row>
    <row r="30" spans="9:11" x14ac:dyDescent="0.25">
      <c r="I30" s="37"/>
      <c r="J30" s="37"/>
      <c r="K30" s="37"/>
    </row>
    <row r="31" spans="9:11" x14ac:dyDescent="0.25">
      <c r="I31" s="37"/>
      <c r="J31" s="37"/>
      <c r="K31" s="37"/>
    </row>
    <row r="32" spans="9:11" x14ac:dyDescent="0.25">
      <c r="I32" s="37"/>
      <c r="J32" s="37"/>
      <c r="K32" s="37"/>
    </row>
    <row r="33" spans="9:11" x14ac:dyDescent="0.25">
      <c r="I33" s="37"/>
      <c r="J33" s="37"/>
      <c r="K33" s="37"/>
    </row>
    <row r="34" spans="9:11" x14ac:dyDescent="0.25">
      <c r="I34" s="37"/>
      <c r="J34" s="37"/>
      <c r="K34" s="37"/>
    </row>
    <row r="35" spans="9:11" x14ac:dyDescent="0.25">
      <c r="I35" s="37"/>
      <c r="J35" s="37"/>
      <c r="K35" s="37"/>
    </row>
    <row r="36" spans="9:11" x14ac:dyDescent="0.25">
      <c r="I36" s="37"/>
      <c r="J36" s="37"/>
      <c r="K36" s="37"/>
    </row>
    <row r="37" spans="9:11" x14ac:dyDescent="0.25">
      <c r="I37" s="37"/>
      <c r="J37" s="37"/>
      <c r="K37" s="37"/>
    </row>
    <row r="38" spans="9:11" x14ac:dyDescent="0.25">
      <c r="I38" s="37"/>
      <c r="J38" s="37"/>
      <c r="K38" s="37"/>
    </row>
    <row r="39" spans="9:11" x14ac:dyDescent="0.25">
      <c r="I39" s="37"/>
      <c r="J39" s="37"/>
      <c r="K39" s="37"/>
    </row>
    <row r="40" spans="9:11" x14ac:dyDescent="0.25">
      <c r="I40" s="37"/>
      <c r="J40" s="37"/>
      <c r="K40" s="37"/>
    </row>
    <row r="41" spans="9:11" x14ac:dyDescent="0.25">
      <c r="I41" s="37"/>
      <c r="J41" s="37"/>
      <c r="K41" s="37"/>
    </row>
    <row r="42" spans="9:11" x14ac:dyDescent="0.25">
      <c r="I42" s="37"/>
      <c r="J42" s="37"/>
      <c r="K42" s="37"/>
    </row>
    <row r="43" spans="9:11" x14ac:dyDescent="0.25">
      <c r="I43" s="37"/>
      <c r="J43" s="37"/>
      <c r="K43" s="37"/>
    </row>
    <row r="44" spans="9:11" x14ac:dyDescent="0.25">
      <c r="I44" s="37"/>
      <c r="J44" s="37"/>
      <c r="K44" s="37"/>
    </row>
    <row r="45" spans="9:11" x14ac:dyDescent="0.25">
      <c r="I45" s="37"/>
      <c r="J45" s="37"/>
      <c r="K45" s="37"/>
    </row>
    <row r="46" spans="9:11" x14ac:dyDescent="0.25">
      <c r="I46" s="37"/>
      <c r="J46" s="37"/>
      <c r="K46" s="37"/>
    </row>
    <row r="47" spans="9:11" x14ac:dyDescent="0.25">
      <c r="I47" s="37"/>
      <c r="J47" s="37"/>
      <c r="K47" s="37"/>
    </row>
    <row r="48" spans="9:11" x14ac:dyDescent="0.25">
      <c r="I48" s="37"/>
      <c r="J48" s="37"/>
      <c r="K48" s="37"/>
    </row>
    <row r="49" spans="9:11" x14ac:dyDescent="0.25">
      <c r="I49" s="37"/>
      <c r="J49" s="37"/>
      <c r="K49" s="37"/>
    </row>
    <row r="50" spans="9:11" x14ac:dyDescent="0.25">
      <c r="I50" s="37"/>
      <c r="J50" s="37"/>
      <c r="K50" s="37"/>
    </row>
    <row r="51" spans="9:11" x14ac:dyDescent="0.25">
      <c r="I51" s="37"/>
      <c r="J51" s="37"/>
      <c r="K51" s="37"/>
    </row>
    <row r="52" spans="9:11" x14ac:dyDescent="0.25">
      <c r="I52" s="37"/>
      <c r="J52" s="37"/>
      <c r="K52" s="37"/>
    </row>
    <row r="53" spans="9:11" x14ac:dyDescent="0.25">
      <c r="I53" s="37"/>
      <c r="J53" s="37"/>
      <c r="K53" s="37"/>
    </row>
    <row r="54" spans="9:11" x14ac:dyDescent="0.25">
      <c r="I54" s="37"/>
      <c r="J54" s="37"/>
      <c r="K54" s="37"/>
    </row>
    <row r="55" spans="9:11" x14ac:dyDescent="0.25">
      <c r="I55" s="37"/>
      <c r="J55" s="37"/>
      <c r="K55" s="37"/>
    </row>
    <row r="56" spans="9:11" x14ac:dyDescent="0.25">
      <c r="I56" s="37"/>
      <c r="J56" s="37"/>
      <c r="K56" s="37"/>
    </row>
    <row r="57" spans="9:11" x14ac:dyDescent="0.25">
      <c r="I57" s="37"/>
      <c r="J57" s="37"/>
      <c r="K57" s="37"/>
    </row>
    <row r="58" spans="9:11" x14ac:dyDescent="0.25">
      <c r="I58" s="37"/>
      <c r="J58" s="37"/>
      <c r="K58" s="37"/>
    </row>
    <row r="59" spans="9:11" x14ac:dyDescent="0.25">
      <c r="I59" s="37"/>
      <c r="J59" s="37"/>
      <c r="K59" s="37"/>
    </row>
    <row r="60" spans="9:11" x14ac:dyDescent="0.25">
      <c r="I60" s="37"/>
      <c r="J60" s="37"/>
      <c r="K60" s="37"/>
    </row>
    <row r="61" spans="9:11" x14ac:dyDescent="0.25">
      <c r="I61" s="37"/>
      <c r="J61" s="37"/>
      <c r="K61" s="37"/>
    </row>
    <row r="62" spans="9:11" x14ac:dyDescent="0.25">
      <c r="I62" s="37"/>
      <c r="J62" s="37"/>
      <c r="K62" s="37"/>
    </row>
    <row r="63" spans="9:11" x14ac:dyDescent="0.25">
      <c r="I63" s="37"/>
      <c r="J63" s="37"/>
      <c r="K63" s="37"/>
    </row>
    <row r="64" spans="9:11" x14ac:dyDescent="0.25">
      <c r="I64" s="37"/>
      <c r="J64" s="37"/>
      <c r="K64" s="37"/>
    </row>
    <row r="65" spans="9:11" x14ac:dyDescent="0.25">
      <c r="I65" s="37"/>
      <c r="J65" s="37"/>
      <c r="K65" s="37"/>
    </row>
    <row r="66" spans="9:11" x14ac:dyDescent="0.25">
      <c r="I66" s="37"/>
      <c r="J66" s="37"/>
      <c r="K66" s="37"/>
    </row>
    <row r="67" spans="9:11" x14ac:dyDescent="0.25">
      <c r="I67" s="37"/>
      <c r="J67" s="37"/>
      <c r="K67" s="37"/>
    </row>
    <row r="68" spans="9:11" x14ac:dyDescent="0.25">
      <c r="I68" s="37"/>
      <c r="J68" s="37"/>
      <c r="K68" s="37"/>
    </row>
    <row r="69" spans="9:11" x14ac:dyDescent="0.25">
      <c r="I69" s="37"/>
      <c r="J69" s="37"/>
      <c r="K69" s="37"/>
    </row>
    <row r="70" spans="9:11" x14ac:dyDescent="0.25">
      <c r="I70" s="37"/>
      <c r="J70" s="37"/>
      <c r="K70" s="37"/>
    </row>
    <row r="71" spans="9:11" x14ac:dyDescent="0.25">
      <c r="I71" s="37"/>
      <c r="J71" s="37"/>
      <c r="K71" s="37"/>
    </row>
    <row r="72" spans="9:11" x14ac:dyDescent="0.25">
      <c r="I72" s="37"/>
      <c r="J72" s="37"/>
      <c r="K72" s="37"/>
    </row>
    <row r="73" spans="9:11" x14ac:dyDescent="0.25">
      <c r="I73" s="37"/>
      <c r="J73" s="37"/>
      <c r="K73" s="37"/>
    </row>
    <row r="74" spans="9:11" x14ac:dyDescent="0.25">
      <c r="I74" s="37"/>
      <c r="J74" s="37"/>
      <c r="K74" s="37"/>
    </row>
    <row r="75" spans="9:11" x14ac:dyDescent="0.25">
      <c r="I75" s="37"/>
      <c r="J75" s="37"/>
      <c r="K75" s="37"/>
    </row>
    <row r="76" spans="9:11" x14ac:dyDescent="0.25">
      <c r="I76" s="37"/>
      <c r="J76" s="37"/>
      <c r="K76" s="37"/>
    </row>
    <row r="77" spans="9:11" x14ac:dyDescent="0.25">
      <c r="I77" s="37"/>
      <c r="J77" s="37"/>
      <c r="K77" s="37"/>
    </row>
    <row r="78" spans="9:11" x14ac:dyDescent="0.25">
      <c r="I78" s="37"/>
      <c r="J78" s="37"/>
      <c r="K78" s="37"/>
    </row>
    <row r="79" spans="9:11" x14ac:dyDescent="0.25">
      <c r="I79" s="37"/>
      <c r="J79" s="37"/>
      <c r="K79" s="37"/>
    </row>
    <row r="80" spans="9:11" x14ac:dyDescent="0.25">
      <c r="I80" s="37"/>
      <c r="J80" s="37"/>
      <c r="K80" s="37"/>
    </row>
    <row r="81" spans="9:11" x14ac:dyDescent="0.25">
      <c r="I81" s="37"/>
      <c r="J81" s="37"/>
      <c r="K81" s="37"/>
    </row>
    <row r="82" spans="9:11" x14ac:dyDescent="0.25">
      <c r="I82" s="37"/>
      <c r="J82" s="37"/>
      <c r="K82" s="37"/>
    </row>
    <row r="83" spans="9:11" x14ac:dyDescent="0.25">
      <c r="I83" s="37"/>
      <c r="J83" s="37"/>
      <c r="K83" s="37"/>
    </row>
    <row r="84" spans="9:11" x14ac:dyDescent="0.25">
      <c r="I84" s="37"/>
      <c r="J84" s="37"/>
      <c r="K84" s="37"/>
    </row>
    <row r="85" spans="9:11" x14ac:dyDescent="0.25">
      <c r="I85" s="37"/>
      <c r="J85" s="37"/>
      <c r="K85" s="37"/>
    </row>
    <row r="86" spans="9:11" x14ac:dyDescent="0.25">
      <c r="I86" s="37"/>
      <c r="J86" s="37"/>
      <c r="K86" s="37"/>
    </row>
    <row r="87" spans="9:11" x14ac:dyDescent="0.25">
      <c r="I87" s="37"/>
      <c r="J87" s="37"/>
      <c r="K87" s="37"/>
    </row>
    <row r="88" spans="9:11" x14ac:dyDescent="0.25">
      <c r="I88" s="37"/>
      <c r="J88" s="37"/>
      <c r="K88" s="37"/>
    </row>
    <row r="89" spans="9:11" x14ac:dyDescent="0.25">
      <c r="I89" s="37"/>
      <c r="J89" s="37"/>
      <c r="K89" s="37"/>
    </row>
    <row r="90" spans="9:11" x14ac:dyDescent="0.25">
      <c r="I90" s="37"/>
      <c r="J90" s="37"/>
      <c r="K90" s="37"/>
    </row>
    <row r="91" spans="9:11" x14ac:dyDescent="0.25">
      <c r="I91" s="37"/>
      <c r="J91" s="37"/>
      <c r="K91" s="37"/>
    </row>
    <row r="92" spans="9:11" x14ac:dyDescent="0.25">
      <c r="I92" s="37"/>
      <c r="J92" s="37"/>
      <c r="K92" s="37"/>
    </row>
    <row r="93" spans="9:11" x14ac:dyDescent="0.25">
      <c r="I93" s="37"/>
      <c r="J93" s="37"/>
      <c r="K93" s="37"/>
    </row>
    <row r="94" spans="9:11" x14ac:dyDescent="0.25">
      <c r="I94" s="37"/>
      <c r="J94" s="37"/>
      <c r="K94" s="37"/>
    </row>
    <row r="95" spans="9:11" x14ac:dyDescent="0.25">
      <c r="I95" s="37"/>
      <c r="J95" s="37"/>
      <c r="K95" s="37"/>
    </row>
    <row r="96" spans="9:11" x14ac:dyDescent="0.25">
      <c r="I96" s="37"/>
      <c r="J96" s="37"/>
      <c r="K96" s="37"/>
    </row>
    <row r="97" spans="9:11" x14ac:dyDescent="0.25">
      <c r="I97" s="37"/>
      <c r="J97" s="37"/>
      <c r="K97" s="37"/>
    </row>
    <row r="98" spans="9:11" x14ac:dyDescent="0.25">
      <c r="I98" s="37"/>
      <c r="J98" s="37"/>
      <c r="K98" s="37"/>
    </row>
    <row r="99" spans="9:11" x14ac:dyDescent="0.25">
      <c r="I99" s="37"/>
      <c r="J99" s="37"/>
      <c r="K99" s="37"/>
    </row>
    <row r="100" spans="9:11" x14ac:dyDescent="0.25">
      <c r="I100" s="37"/>
      <c r="J100" s="37"/>
      <c r="K100" s="37"/>
    </row>
    <row r="101" spans="9:11" x14ac:dyDescent="0.25">
      <c r="I101" s="37"/>
      <c r="J101" s="37"/>
      <c r="K101" s="37"/>
    </row>
    <row r="102" spans="9:11" x14ac:dyDescent="0.25">
      <c r="I102" s="37"/>
      <c r="J102" s="37"/>
      <c r="K102" s="37"/>
    </row>
    <row r="103" spans="9:11" x14ac:dyDescent="0.25">
      <c r="I103" s="37"/>
      <c r="J103" s="37"/>
      <c r="K103" s="37"/>
    </row>
    <row r="104" spans="9:11" x14ac:dyDescent="0.25">
      <c r="I104" s="37"/>
      <c r="J104" s="37"/>
      <c r="K104" s="37"/>
    </row>
    <row r="105" spans="9:11" x14ac:dyDescent="0.25">
      <c r="I105" s="37"/>
      <c r="J105" s="37"/>
      <c r="K105" s="37"/>
    </row>
    <row r="106" spans="9:11" x14ac:dyDescent="0.25">
      <c r="I106" s="37"/>
      <c r="J106" s="37"/>
      <c r="K106" s="37"/>
    </row>
    <row r="107" spans="9:11" x14ac:dyDescent="0.25">
      <c r="I107" s="37"/>
      <c r="J107" s="37"/>
      <c r="K107" s="37"/>
    </row>
    <row r="108" spans="9:11" x14ac:dyDescent="0.25">
      <c r="I108" s="37"/>
      <c r="J108" s="37"/>
      <c r="K108" s="37"/>
    </row>
    <row r="109" spans="9:11" x14ac:dyDescent="0.25">
      <c r="I109" s="37"/>
      <c r="J109" s="37"/>
      <c r="K109" s="37"/>
    </row>
    <row r="110" spans="9:11" x14ac:dyDescent="0.25">
      <c r="I110" s="37"/>
      <c r="J110" s="37"/>
      <c r="K110" s="37"/>
    </row>
    <row r="111" spans="9:11" x14ac:dyDescent="0.25">
      <c r="I111" s="37"/>
      <c r="J111" s="37"/>
      <c r="K111" s="37"/>
    </row>
    <row r="112" spans="9:11" x14ac:dyDescent="0.25">
      <c r="I112" s="37"/>
      <c r="J112" s="37"/>
      <c r="K112" s="37"/>
    </row>
    <row r="113" spans="9:11" x14ac:dyDescent="0.25">
      <c r="I113" s="37"/>
      <c r="J113" s="37"/>
      <c r="K113" s="37"/>
    </row>
    <row r="114" spans="9:11" x14ac:dyDescent="0.25">
      <c r="I114" s="37"/>
      <c r="J114" s="37"/>
      <c r="K114" s="37"/>
    </row>
    <row r="115" spans="9:11" x14ac:dyDescent="0.25">
      <c r="I115" s="37"/>
      <c r="J115" s="37"/>
      <c r="K115" s="37"/>
    </row>
    <row r="116" spans="9:11" x14ac:dyDescent="0.25">
      <c r="I116" s="37"/>
      <c r="J116" s="37"/>
      <c r="K116" s="37"/>
    </row>
    <row r="117" spans="9:11" x14ac:dyDescent="0.25">
      <c r="I117" s="37"/>
      <c r="J117" s="37"/>
      <c r="K117" s="37"/>
    </row>
    <row r="118" spans="9:11" x14ac:dyDescent="0.25">
      <c r="I118" s="37"/>
      <c r="J118" s="37"/>
      <c r="K118" s="37"/>
    </row>
    <row r="119" spans="9:11" x14ac:dyDescent="0.25">
      <c r="I119" s="37"/>
      <c r="J119" s="37"/>
      <c r="K119" s="37"/>
    </row>
    <row r="120" spans="9:11" x14ac:dyDescent="0.25">
      <c r="I120" s="37"/>
      <c r="J120" s="37"/>
      <c r="K120" s="37"/>
    </row>
    <row r="121" spans="9:11" x14ac:dyDescent="0.25">
      <c r="I121" s="37"/>
      <c r="J121" s="37"/>
      <c r="K121" s="37"/>
    </row>
    <row r="122" spans="9:11" x14ac:dyDescent="0.25">
      <c r="I122" s="37"/>
      <c r="J122" s="37"/>
      <c r="K122" s="37"/>
    </row>
    <row r="123" spans="9:11" x14ac:dyDescent="0.25">
      <c r="I123" s="37"/>
      <c r="J123" s="37"/>
      <c r="K123" s="37"/>
    </row>
    <row r="124" spans="9:11" x14ac:dyDescent="0.25">
      <c r="I124" s="37"/>
      <c r="J124" s="37"/>
      <c r="K124" s="37"/>
    </row>
    <row r="125" spans="9:11" x14ac:dyDescent="0.25">
      <c r="I125" s="37"/>
      <c r="J125" s="37"/>
      <c r="K125" s="37"/>
    </row>
    <row r="126" spans="9:11" x14ac:dyDescent="0.25">
      <c r="I126" s="37"/>
      <c r="J126" s="37"/>
      <c r="K126" s="37"/>
    </row>
    <row r="127" spans="9:11" x14ac:dyDescent="0.25">
      <c r="I127" s="37"/>
      <c r="J127" s="37"/>
      <c r="K127" s="37"/>
    </row>
    <row r="128" spans="9:11" x14ac:dyDescent="0.25">
      <c r="I128" s="37"/>
      <c r="J128" s="37"/>
      <c r="K128" s="37"/>
    </row>
    <row r="129" spans="9:11" x14ac:dyDescent="0.25">
      <c r="I129" s="37"/>
      <c r="J129" s="37"/>
      <c r="K129" s="37"/>
    </row>
    <row r="130" spans="9:11" x14ac:dyDescent="0.25">
      <c r="I130" s="37"/>
      <c r="J130" s="37"/>
      <c r="K130" s="37"/>
    </row>
    <row r="131" spans="9:11" x14ac:dyDescent="0.25">
      <c r="I131" s="37"/>
      <c r="J131" s="37"/>
      <c r="K131" s="37"/>
    </row>
    <row r="132" spans="9:11" x14ac:dyDescent="0.25">
      <c r="I132" s="37"/>
      <c r="J132" s="37"/>
      <c r="K132" s="37"/>
    </row>
    <row r="133" spans="9:11" x14ac:dyDescent="0.25">
      <c r="I133" s="37"/>
      <c r="J133" s="37"/>
      <c r="K133" s="37"/>
    </row>
    <row r="134" spans="9:11" x14ac:dyDescent="0.25">
      <c r="I134" s="37"/>
      <c r="J134" s="37"/>
      <c r="K134" s="37"/>
    </row>
    <row r="135" spans="9:11" x14ac:dyDescent="0.25">
      <c r="I135" s="37"/>
      <c r="J135" s="37"/>
      <c r="K135" s="37"/>
    </row>
    <row r="136" spans="9:11" x14ac:dyDescent="0.25">
      <c r="I136" s="37"/>
      <c r="J136" s="37"/>
      <c r="K136" s="37"/>
    </row>
    <row r="137" spans="9:11" x14ac:dyDescent="0.25">
      <c r="I137" s="37"/>
      <c r="J137" s="37"/>
      <c r="K137" s="37"/>
    </row>
    <row r="138" spans="9:11" x14ac:dyDescent="0.25">
      <c r="I138" s="37"/>
      <c r="J138" s="37"/>
      <c r="K138" s="37"/>
    </row>
    <row r="139" spans="9:11" x14ac:dyDescent="0.25">
      <c r="I139" s="37"/>
      <c r="J139" s="37"/>
      <c r="K139" s="37"/>
    </row>
    <row r="140" spans="9:11" x14ac:dyDescent="0.25">
      <c r="I140" s="37"/>
      <c r="J140" s="37"/>
      <c r="K140" s="37"/>
    </row>
    <row r="141" spans="9:11" x14ac:dyDescent="0.25">
      <c r="I141" s="37"/>
      <c r="J141" s="37"/>
      <c r="K141" s="37"/>
    </row>
    <row r="142" spans="9:11" x14ac:dyDescent="0.25">
      <c r="I142" s="37"/>
      <c r="J142" s="37"/>
      <c r="K142" s="37"/>
    </row>
    <row r="143" spans="9:11" x14ac:dyDescent="0.25">
      <c r="I143" s="37"/>
      <c r="J143" s="37"/>
      <c r="K143" s="37"/>
    </row>
    <row r="144" spans="9:11" x14ac:dyDescent="0.25">
      <c r="I144" s="37"/>
      <c r="J144" s="37"/>
      <c r="K144" s="37"/>
    </row>
    <row r="145" spans="9:11" x14ac:dyDescent="0.25">
      <c r="I145" s="37"/>
      <c r="J145" s="37"/>
      <c r="K145" s="37"/>
    </row>
    <row r="146" spans="9:11" x14ac:dyDescent="0.25">
      <c r="I146" s="37"/>
      <c r="J146" s="37"/>
      <c r="K146" s="37"/>
    </row>
    <row r="147" spans="9:11" x14ac:dyDescent="0.25">
      <c r="I147" s="37"/>
      <c r="J147" s="37"/>
      <c r="K147" s="37"/>
    </row>
    <row r="148" spans="9:11" x14ac:dyDescent="0.25">
      <c r="I148" s="37"/>
      <c r="J148" s="37"/>
      <c r="K148" s="37"/>
    </row>
    <row r="149" spans="9:11" x14ac:dyDescent="0.25">
      <c r="I149" s="37"/>
      <c r="J149" s="37"/>
      <c r="K149" s="37"/>
    </row>
    <row r="150" spans="9:11" x14ac:dyDescent="0.25">
      <c r="I150" s="37"/>
      <c r="J150" s="37"/>
      <c r="K150" s="37"/>
    </row>
    <row r="151" spans="9:11" x14ac:dyDescent="0.25">
      <c r="I151" s="37"/>
      <c r="J151" s="37"/>
      <c r="K151" s="37"/>
    </row>
    <row r="152" spans="9:11" x14ac:dyDescent="0.25">
      <c r="I152" s="37"/>
      <c r="J152" s="37"/>
      <c r="K152" s="37"/>
    </row>
    <row r="153" spans="9:11" x14ac:dyDescent="0.25">
      <c r="I153" s="37"/>
      <c r="J153" s="37"/>
      <c r="K153" s="37"/>
    </row>
    <row r="154" spans="9:11" x14ac:dyDescent="0.25">
      <c r="I154" s="37"/>
      <c r="J154" s="37"/>
      <c r="K154" s="37"/>
    </row>
    <row r="155" spans="9:11" x14ac:dyDescent="0.25">
      <c r="I155" s="37"/>
      <c r="J155" s="37"/>
      <c r="K155" s="37"/>
    </row>
    <row r="156" spans="9:11" x14ac:dyDescent="0.25">
      <c r="I156" s="37"/>
      <c r="J156" s="37"/>
      <c r="K156" s="37"/>
    </row>
    <row r="157" spans="9:11" x14ac:dyDescent="0.25">
      <c r="I157" s="37"/>
      <c r="J157" s="37"/>
      <c r="K157" s="37"/>
    </row>
    <row r="158" spans="9:11" x14ac:dyDescent="0.25">
      <c r="I158" s="37"/>
      <c r="J158" s="37"/>
      <c r="K158" s="37"/>
    </row>
    <row r="159" spans="9:11" x14ac:dyDescent="0.25">
      <c r="I159" s="37"/>
      <c r="J159" s="37"/>
      <c r="K159" s="37"/>
    </row>
    <row r="160" spans="9:11" x14ac:dyDescent="0.25">
      <c r="I160" s="37"/>
      <c r="J160" s="37"/>
      <c r="K160" s="37"/>
    </row>
    <row r="161" spans="9:11" x14ac:dyDescent="0.25">
      <c r="I161" s="37"/>
      <c r="J161" s="37"/>
      <c r="K161" s="37"/>
    </row>
    <row r="162" spans="9:11" x14ac:dyDescent="0.25">
      <c r="I162" s="37"/>
      <c r="J162" s="37"/>
      <c r="K162" s="37"/>
    </row>
    <row r="163" spans="9:11" x14ac:dyDescent="0.25">
      <c r="I163" s="37"/>
      <c r="J163" s="37"/>
      <c r="K163" s="37"/>
    </row>
    <row r="164" spans="9:11" x14ac:dyDescent="0.25">
      <c r="I164" s="37"/>
      <c r="J164" s="37"/>
      <c r="K164" s="37"/>
    </row>
    <row r="165" spans="9:11" x14ac:dyDescent="0.25">
      <c r="I165" s="37"/>
      <c r="J165" s="37"/>
      <c r="K165" s="37"/>
    </row>
    <row r="166" spans="9:11" x14ac:dyDescent="0.25">
      <c r="I166" s="37"/>
      <c r="J166" s="37"/>
      <c r="K166" s="37"/>
    </row>
    <row r="167" spans="9:11" x14ac:dyDescent="0.25">
      <c r="I167" s="37"/>
      <c r="J167" s="37"/>
      <c r="K167" s="37"/>
    </row>
    <row r="168" spans="9:11" x14ac:dyDescent="0.25">
      <c r="I168" s="37"/>
      <c r="J168" s="37"/>
      <c r="K168" s="37"/>
    </row>
    <row r="169" spans="9:11" x14ac:dyDescent="0.25">
      <c r="I169" s="37"/>
      <c r="J169" s="37"/>
      <c r="K169" s="37"/>
    </row>
    <row r="170" spans="9:11" x14ac:dyDescent="0.25">
      <c r="I170" s="37"/>
      <c r="J170" s="37"/>
      <c r="K170" s="37"/>
    </row>
    <row r="171" spans="9:11" x14ac:dyDescent="0.25">
      <c r="I171" s="37"/>
      <c r="J171" s="37"/>
      <c r="K171" s="37"/>
    </row>
    <row r="172" spans="9:11" x14ac:dyDescent="0.25">
      <c r="I172" s="37"/>
      <c r="J172" s="37"/>
      <c r="K172" s="37"/>
    </row>
    <row r="173" spans="9:11" x14ac:dyDescent="0.25">
      <c r="I173" s="37"/>
      <c r="J173" s="37"/>
      <c r="K173" s="37"/>
    </row>
    <row r="174" spans="9:11" x14ac:dyDescent="0.25">
      <c r="I174" s="37"/>
      <c r="J174" s="37"/>
      <c r="K174" s="37"/>
    </row>
    <row r="175" spans="9:11" x14ac:dyDescent="0.25">
      <c r="I175" s="37"/>
      <c r="J175" s="37"/>
      <c r="K175" s="37"/>
    </row>
    <row r="176" spans="9:11" x14ac:dyDescent="0.25">
      <c r="I176" s="37"/>
      <c r="J176" s="37"/>
      <c r="K176" s="37"/>
    </row>
    <row r="177" spans="9:11" x14ac:dyDescent="0.25">
      <c r="I177" s="37"/>
      <c r="J177" s="37"/>
      <c r="K177" s="37"/>
    </row>
    <row r="178" spans="9:11" x14ac:dyDescent="0.25">
      <c r="I178" s="37"/>
      <c r="J178" s="37"/>
      <c r="K178" s="37"/>
    </row>
    <row r="179" spans="9:11" x14ac:dyDescent="0.25">
      <c r="I179" s="37"/>
      <c r="J179" s="37"/>
      <c r="K179" s="37"/>
    </row>
    <row r="180" spans="9:11" x14ac:dyDescent="0.25">
      <c r="I180" s="37"/>
      <c r="J180" s="37"/>
      <c r="K180" s="37"/>
    </row>
    <row r="181" spans="9:11" x14ac:dyDescent="0.25">
      <c r="I181" s="37"/>
      <c r="J181" s="37"/>
      <c r="K181" s="37"/>
    </row>
    <row r="182" spans="9:11" x14ac:dyDescent="0.25">
      <c r="I182" s="37"/>
      <c r="J182" s="37"/>
      <c r="K182" s="37"/>
    </row>
    <row r="183" spans="9:11" x14ac:dyDescent="0.25">
      <c r="I183" s="37"/>
      <c r="J183" s="37"/>
      <c r="K183" s="37"/>
    </row>
    <row r="184" spans="9:11" x14ac:dyDescent="0.25">
      <c r="I184" s="37"/>
      <c r="J184" s="37"/>
      <c r="K184" s="37"/>
    </row>
    <row r="185" spans="9:11" x14ac:dyDescent="0.25">
      <c r="I185" s="37"/>
      <c r="J185" s="37"/>
      <c r="K185" s="37"/>
    </row>
    <row r="186" spans="9:11" x14ac:dyDescent="0.25">
      <c r="I186" s="37"/>
      <c r="J186" s="37"/>
      <c r="K186" s="37"/>
    </row>
    <row r="187" spans="9:11" x14ac:dyDescent="0.25">
      <c r="I187" s="37"/>
      <c r="J187" s="37"/>
      <c r="K187" s="37"/>
    </row>
    <row r="188" spans="9:11" x14ac:dyDescent="0.25">
      <c r="I188" s="37"/>
      <c r="J188" s="37"/>
      <c r="K188" s="37"/>
    </row>
    <row r="189" spans="9:11" x14ac:dyDescent="0.25">
      <c r="I189" s="37"/>
      <c r="J189" s="37"/>
      <c r="K189" s="37"/>
    </row>
    <row r="190" spans="9:11" x14ac:dyDescent="0.25">
      <c r="I190" s="37"/>
      <c r="J190" s="37"/>
      <c r="K190" s="37"/>
    </row>
    <row r="191" spans="9:11" x14ac:dyDescent="0.25">
      <c r="I191" s="37"/>
      <c r="J191" s="37"/>
      <c r="K191" s="37"/>
    </row>
    <row r="192" spans="9:11" x14ac:dyDescent="0.25">
      <c r="I192" s="37"/>
      <c r="J192" s="37"/>
      <c r="K192" s="37"/>
    </row>
    <row r="193" spans="9:11" x14ac:dyDescent="0.25">
      <c r="I193" s="37"/>
      <c r="J193" s="37"/>
      <c r="K193" s="37"/>
    </row>
    <row r="194" spans="9:11" x14ac:dyDescent="0.25">
      <c r="I194" s="37"/>
      <c r="J194" s="37"/>
      <c r="K194" s="37"/>
    </row>
    <row r="195" spans="9:11" x14ac:dyDescent="0.25">
      <c r="I195" s="37"/>
      <c r="J195" s="37"/>
      <c r="K195" s="37"/>
    </row>
    <row r="196" spans="9:11" x14ac:dyDescent="0.25">
      <c r="I196" s="37"/>
      <c r="J196" s="37"/>
      <c r="K196" s="37"/>
    </row>
    <row r="197" spans="9:11" x14ac:dyDescent="0.25">
      <c r="I197" s="37"/>
      <c r="J197" s="37"/>
      <c r="K197" s="37"/>
    </row>
    <row r="198" spans="9:11" x14ac:dyDescent="0.25">
      <c r="I198" s="37"/>
      <c r="J198" s="37"/>
      <c r="K198" s="37"/>
    </row>
    <row r="199" spans="9:11" x14ac:dyDescent="0.25">
      <c r="I199" s="37"/>
      <c r="J199" s="37"/>
      <c r="K199" s="37"/>
    </row>
    <row r="200" spans="9:11" x14ac:dyDescent="0.25">
      <c r="I200" s="37"/>
      <c r="J200" s="37"/>
      <c r="K200" s="37"/>
    </row>
    <row r="201" spans="9:11" x14ac:dyDescent="0.25">
      <c r="I201" s="37"/>
      <c r="J201" s="37"/>
      <c r="K201" s="37"/>
    </row>
    <row r="202" spans="9:11" x14ac:dyDescent="0.25">
      <c r="I202" s="37"/>
      <c r="J202" s="37"/>
      <c r="K202" s="37"/>
    </row>
    <row r="203" spans="9:11" x14ac:dyDescent="0.25">
      <c r="I203" s="37"/>
      <c r="J203" s="37"/>
      <c r="K203" s="37"/>
    </row>
    <row r="204" spans="9:11" x14ac:dyDescent="0.25">
      <c r="I204" s="37"/>
      <c r="J204" s="37"/>
      <c r="K204" s="37"/>
    </row>
    <row r="205" spans="9:11" x14ac:dyDescent="0.25">
      <c r="I205" s="37"/>
      <c r="J205" s="37"/>
      <c r="K205" s="37"/>
    </row>
    <row r="206" spans="9:11" x14ac:dyDescent="0.25">
      <c r="I206" s="37"/>
      <c r="J206" s="37"/>
      <c r="K206" s="37"/>
    </row>
    <row r="207" spans="9:11" x14ac:dyDescent="0.25">
      <c r="I207" s="37"/>
      <c r="J207" s="37"/>
      <c r="K207" s="37"/>
    </row>
    <row r="208" spans="9:11" x14ac:dyDescent="0.25">
      <c r="I208" s="37"/>
      <c r="J208" s="37"/>
      <c r="K208" s="37"/>
    </row>
    <row r="209" spans="9:11" x14ac:dyDescent="0.25">
      <c r="I209" s="37"/>
      <c r="J209" s="37"/>
      <c r="K209" s="37"/>
    </row>
    <row r="210" spans="9:11" x14ac:dyDescent="0.25">
      <c r="I210" s="37"/>
      <c r="J210" s="37"/>
      <c r="K210" s="37"/>
    </row>
    <row r="211" spans="9:11" x14ac:dyDescent="0.25">
      <c r="I211" s="37"/>
      <c r="J211" s="37"/>
      <c r="K211" s="37"/>
    </row>
    <row r="212" spans="9:11" x14ac:dyDescent="0.25">
      <c r="I212" s="37"/>
      <c r="J212" s="37"/>
      <c r="K212" s="37"/>
    </row>
    <row r="213" spans="9:11" x14ac:dyDescent="0.25">
      <c r="I213" s="37"/>
      <c r="J213" s="37"/>
      <c r="K213" s="37"/>
    </row>
    <row r="214" spans="9:11" x14ac:dyDescent="0.25">
      <c r="I214" s="37"/>
      <c r="J214" s="37"/>
      <c r="K214" s="37"/>
    </row>
    <row r="215" spans="9:11" x14ac:dyDescent="0.25">
      <c r="I215" s="37"/>
      <c r="J215" s="37"/>
      <c r="K215" s="37"/>
    </row>
    <row r="216" spans="9:11" x14ac:dyDescent="0.25">
      <c r="I216" s="37"/>
      <c r="J216" s="37"/>
      <c r="K216" s="37"/>
    </row>
    <row r="217" spans="9:11" x14ac:dyDescent="0.25">
      <c r="I217" s="37"/>
      <c r="J217" s="37"/>
      <c r="K217" s="37"/>
    </row>
    <row r="218" spans="9:11" x14ac:dyDescent="0.25">
      <c r="I218" s="37"/>
      <c r="J218" s="37"/>
      <c r="K218" s="37"/>
    </row>
    <row r="219" spans="9:11" x14ac:dyDescent="0.25">
      <c r="I219" s="37"/>
      <c r="J219" s="37"/>
      <c r="K219" s="37"/>
    </row>
    <row r="220" spans="9:11" x14ac:dyDescent="0.25">
      <c r="I220" s="37"/>
      <c r="J220" s="37"/>
      <c r="K220" s="37"/>
    </row>
    <row r="221" spans="9:11" x14ac:dyDescent="0.25">
      <c r="I221" s="37"/>
      <c r="J221" s="37"/>
      <c r="K221" s="37"/>
    </row>
    <row r="222" spans="9:11" x14ac:dyDescent="0.25">
      <c r="I222" s="37"/>
      <c r="J222" s="37"/>
      <c r="K222" s="37"/>
    </row>
    <row r="223" spans="9:11" x14ac:dyDescent="0.25">
      <c r="I223" s="37"/>
      <c r="J223" s="37"/>
      <c r="K223" s="37"/>
    </row>
    <row r="224" spans="9:11" x14ac:dyDescent="0.25">
      <c r="I224" s="37"/>
      <c r="J224" s="37"/>
      <c r="K224" s="37"/>
    </row>
    <row r="225" spans="9:11" x14ac:dyDescent="0.25">
      <c r="I225" s="37"/>
      <c r="J225" s="37"/>
      <c r="K225" s="37"/>
    </row>
    <row r="226" spans="9:11" x14ac:dyDescent="0.25">
      <c r="I226" s="37"/>
      <c r="J226" s="37"/>
      <c r="K226" s="37"/>
    </row>
    <row r="227" spans="9:11" x14ac:dyDescent="0.25">
      <c r="I227" s="37"/>
      <c r="J227" s="37"/>
      <c r="K227" s="37"/>
    </row>
    <row r="228" spans="9:11" x14ac:dyDescent="0.25">
      <c r="I228" s="37"/>
      <c r="J228" s="37"/>
      <c r="K228" s="37"/>
    </row>
    <row r="229" spans="9:11" x14ac:dyDescent="0.25">
      <c r="I229" s="37"/>
      <c r="J229" s="37"/>
      <c r="K229" s="37"/>
    </row>
    <row r="230" spans="9:11" x14ac:dyDescent="0.25">
      <c r="I230" s="37"/>
      <c r="J230" s="37"/>
      <c r="K230" s="37"/>
    </row>
    <row r="231" spans="9:11" x14ac:dyDescent="0.25">
      <c r="I231" s="37"/>
      <c r="J231" s="37"/>
      <c r="K231" s="37"/>
    </row>
    <row r="232" spans="9:11" x14ac:dyDescent="0.25">
      <c r="I232" s="37"/>
      <c r="J232" s="37"/>
      <c r="K232" s="37"/>
    </row>
    <row r="233" spans="9:11" x14ac:dyDescent="0.25">
      <c r="I233" s="37"/>
      <c r="J233" s="37"/>
      <c r="K233" s="37"/>
    </row>
    <row r="234" spans="9:11" x14ac:dyDescent="0.25">
      <c r="I234" s="37"/>
      <c r="J234" s="37"/>
      <c r="K234" s="37"/>
    </row>
    <row r="235" spans="9:11" x14ac:dyDescent="0.25">
      <c r="I235" s="37"/>
      <c r="J235" s="37"/>
      <c r="K235" s="37"/>
    </row>
    <row r="236" spans="9:11" x14ac:dyDescent="0.25">
      <c r="I236" s="37"/>
      <c r="J236" s="37"/>
      <c r="K236" s="37"/>
    </row>
    <row r="237" spans="9:11" x14ac:dyDescent="0.25">
      <c r="I237" s="37"/>
      <c r="J237" s="37"/>
      <c r="K237" s="37"/>
    </row>
    <row r="238" spans="9:11" x14ac:dyDescent="0.25">
      <c r="I238" s="37"/>
      <c r="J238" s="37"/>
      <c r="K238" s="37"/>
    </row>
    <row r="239" spans="9:11" x14ac:dyDescent="0.25">
      <c r="I239" s="37"/>
      <c r="J239" s="37"/>
      <c r="K239" s="37"/>
    </row>
    <row r="240" spans="9:11" x14ac:dyDescent="0.25">
      <c r="I240" s="37"/>
      <c r="J240" s="37"/>
      <c r="K240" s="37"/>
    </row>
    <row r="241" spans="9:11" x14ac:dyDescent="0.25">
      <c r="I241" s="37"/>
      <c r="J241" s="37"/>
      <c r="K241" s="37"/>
    </row>
    <row r="242" spans="9:11" x14ac:dyDescent="0.25">
      <c r="I242" s="37"/>
      <c r="J242" s="37"/>
      <c r="K242" s="37"/>
    </row>
    <row r="243" spans="9:11" x14ac:dyDescent="0.25">
      <c r="I243" s="37"/>
      <c r="J243" s="37"/>
      <c r="K243" s="37"/>
    </row>
    <row r="244" spans="9:11" x14ac:dyDescent="0.25">
      <c r="I244" s="37"/>
      <c r="J244" s="37"/>
      <c r="K244" s="37"/>
    </row>
    <row r="245" spans="9:11" x14ac:dyDescent="0.25">
      <c r="I245" s="37"/>
      <c r="J245" s="37"/>
      <c r="K245" s="37"/>
    </row>
    <row r="246" spans="9:11" x14ac:dyDescent="0.25">
      <c r="I246" s="37"/>
      <c r="J246" s="37"/>
      <c r="K246" s="37"/>
    </row>
    <row r="247" spans="9:11" x14ac:dyDescent="0.25">
      <c r="I247" s="37"/>
      <c r="J247" s="37"/>
      <c r="K247" s="37"/>
    </row>
    <row r="248" spans="9:11" x14ac:dyDescent="0.25">
      <c r="I248" s="37"/>
      <c r="J248" s="37"/>
      <c r="K248" s="37"/>
    </row>
    <row r="249" spans="9:11" x14ac:dyDescent="0.25">
      <c r="I249" s="37"/>
      <c r="J249" s="37"/>
      <c r="K249" s="37"/>
    </row>
    <row r="250" spans="9:11" x14ac:dyDescent="0.25">
      <c r="I250" s="37"/>
      <c r="J250" s="37"/>
      <c r="K250" s="37"/>
    </row>
    <row r="251" spans="9:11" x14ac:dyDescent="0.25">
      <c r="I251" s="37"/>
      <c r="J251" s="37"/>
      <c r="K251" s="37"/>
    </row>
    <row r="252" spans="9:11" x14ac:dyDescent="0.25">
      <c r="I252" s="37"/>
      <c r="J252" s="37"/>
      <c r="K252" s="37"/>
    </row>
    <row r="253" spans="9:11" x14ac:dyDescent="0.25">
      <c r="I253" s="37"/>
      <c r="J253" s="37"/>
      <c r="K253" s="37"/>
    </row>
    <row r="254" spans="9:11" x14ac:dyDescent="0.25">
      <c r="I254" s="37"/>
      <c r="J254" s="37"/>
      <c r="K254" s="37"/>
    </row>
    <row r="255" spans="9:11" x14ac:dyDescent="0.25">
      <c r="I255" s="37"/>
      <c r="J255" s="37"/>
      <c r="K255" s="37"/>
    </row>
    <row r="256" spans="9:11" x14ac:dyDescent="0.25">
      <c r="I256" s="37"/>
      <c r="J256" s="37"/>
      <c r="K256" s="37"/>
    </row>
    <row r="257" spans="9:11" x14ac:dyDescent="0.25">
      <c r="I257" s="37"/>
      <c r="J257" s="37"/>
      <c r="K257" s="37"/>
    </row>
    <row r="258" spans="9:11" x14ac:dyDescent="0.25">
      <c r="I258" s="37"/>
      <c r="J258" s="37"/>
      <c r="K258" s="37"/>
    </row>
    <row r="259" spans="9:11" x14ac:dyDescent="0.25">
      <c r="I259" s="37"/>
      <c r="J259" s="37"/>
      <c r="K259" s="37"/>
    </row>
    <row r="260" spans="9:11" x14ac:dyDescent="0.25">
      <c r="I260" s="37"/>
      <c r="J260" s="37"/>
      <c r="K260" s="37"/>
    </row>
    <row r="261" spans="9:11" x14ac:dyDescent="0.25">
      <c r="I261" s="37"/>
      <c r="J261" s="37"/>
      <c r="K261" s="37"/>
    </row>
    <row r="262" spans="9:11" x14ac:dyDescent="0.25">
      <c r="I262" s="37"/>
      <c r="J262" s="37"/>
      <c r="K262" s="37"/>
    </row>
    <row r="263" spans="9:11" x14ac:dyDescent="0.25">
      <c r="I263" s="37"/>
      <c r="J263" s="37"/>
      <c r="K263" s="37"/>
    </row>
    <row r="264" spans="9:11" x14ac:dyDescent="0.25">
      <c r="I264" s="37"/>
      <c r="J264" s="37"/>
      <c r="K264" s="37"/>
    </row>
    <row r="265" spans="9:11" x14ac:dyDescent="0.25">
      <c r="I265" s="37"/>
      <c r="J265" s="37"/>
      <c r="K265" s="37"/>
    </row>
    <row r="266" spans="9:11" x14ac:dyDescent="0.25">
      <c r="I266" s="37"/>
      <c r="J266" s="37"/>
      <c r="K266" s="37"/>
    </row>
    <row r="267" spans="9:11" x14ac:dyDescent="0.25">
      <c r="I267" s="37"/>
      <c r="J267" s="37"/>
      <c r="K267" s="37"/>
    </row>
    <row r="268" spans="9:11" x14ac:dyDescent="0.25">
      <c r="I268" s="37"/>
      <c r="J268" s="37"/>
      <c r="K268" s="37"/>
    </row>
    <row r="269" spans="9:11" x14ac:dyDescent="0.25">
      <c r="I269" s="37"/>
      <c r="J269" s="37"/>
      <c r="K269" s="37"/>
    </row>
    <row r="270" spans="9:11" x14ac:dyDescent="0.25">
      <c r="I270" s="37"/>
      <c r="J270" s="37"/>
      <c r="K270" s="37"/>
    </row>
    <row r="271" spans="9:11" x14ac:dyDescent="0.25">
      <c r="I271" s="37"/>
      <c r="J271" s="37"/>
      <c r="K271" s="37"/>
    </row>
    <row r="272" spans="9:11" x14ac:dyDescent="0.25">
      <c r="I272" s="37"/>
      <c r="J272" s="37"/>
      <c r="K272" s="37"/>
    </row>
    <row r="273" spans="9:11" x14ac:dyDescent="0.25">
      <c r="I273" s="37"/>
      <c r="J273" s="37"/>
      <c r="K273" s="37"/>
    </row>
    <row r="274" spans="9:11" x14ac:dyDescent="0.25">
      <c r="I274" s="37"/>
      <c r="J274" s="37"/>
      <c r="K274" s="37"/>
    </row>
    <row r="275" spans="9:11" x14ac:dyDescent="0.25">
      <c r="I275" s="37"/>
      <c r="J275" s="37"/>
      <c r="K275" s="37"/>
    </row>
    <row r="276" spans="9:11" x14ac:dyDescent="0.25">
      <c r="I276" s="37"/>
      <c r="J276" s="37"/>
      <c r="K276" s="37"/>
    </row>
    <row r="277" spans="9:11" x14ac:dyDescent="0.25">
      <c r="I277" s="37"/>
      <c r="J277" s="37"/>
      <c r="K277" s="37"/>
    </row>
    <row r="278" spans="9:11" x14ac:dyDescent="0.25">
      <c r="I278" s="37"/>
      <c r="J278" s="37"/>
      <c r="K278" s="37"/>
    </row>
    <row r="279" spans="9:11" x14ac:dyDescent="0.25">
      <c r="I279" s="37"/>
      <c r="J279" s="37"/>
      <c r="K279" s="37"/>
    </row>
    <row r="280" spans="9:11" x14ac:dyDescent="0.25">
      <c r="I280" s="37"/>
      <c r="J280" s="37"/>
      <c r="K280" s="37"/>
    </row>
    <row r="281" spans="9:11" x14ac:dyDescent="0.25">
      <c r="I281" s="37"/>
      <c r="J281" s="37"/>
      <c r="K281" s="37"/>
    </row>
    <row r="282" spans="9:11" x14ac:dyDescent="0.25">
      <c r="I282" s="37"/>
      <c r="J282" s="37"/>
      <c r="K282" s="37"/>
    </row>
    <row r="283" spans="9:11" x14ac:dyDescent="0.25">
      <c r="I283" s="37"/>
      <c r="J283" s="37"/>
      <c r="K283" s="37"/>
    </row>
    <row r="284" spans="9:11" x14ac:dyDescent="0.25">
      <c r="I284" s="37"/>
      <c r="J284" s="37"/>
      <c r="K284" s="37"/>
    </row>
    <row r="285" spans="9:11" x14ac:dyDescent="0.25">
      <c r="I285" s="37"/>
      <c r="J285" s="37"/>
      <c r="K285" s="37"/>
    </row>
    <row r="286" spans="9:11" x14ac:dyDescent="0.25">
      <c r="I286" s="37"/>
      <c r="J286" s="37"/>
      <c r="K286" s="37"/>
    </row>
    <row r="287" spans="9:11" x14ac:dyDescent="0.25">
      <c r="I287" s="37"/>
      <c r="J287" s="37"/>
      <c r="K287" s="37"/>
    </row>
    <row r="288" spans="9:11" x14ac:dyDescent="0.25">
      <c r="I288" s="37"/>
      <c r="J288" s="37"/>
      <c r="K288" s="37"/>
    </row>
    <row r="289" spans="9:11" x14ac:dyDescent="0.25">
      <c r="I289" s="37"/>
      <c r="J289" s="37"/>
      <c r="K289" s="37"/>
    </row>
    <row r="290" spans="9:11" x14ac:dyDescent="0.25">
      <c r="I290" s="37"/>
      <c r="J290" s="37"/>
      <c r="K290" s="37"/>
    </row>
    <row r="291" spans="9:11" x14ac:dyDescent="0.25">
      <c r="I291" s="37"/>
      <c r="J291" s="37"/>
      <c r="K291" s="37"/>
    </row>
    <row r="292" spans="9:11" x14ac:dyDescent="0.25">
      <c r="I292" s="37"/>
      <c r="J292" s="37"/>
      <c r="K292" s="37"/>
    </row>
    <row r="293" spans="9:11" x14ac:dyDescent="0.25">
      <c r="I293" s="37"/>
      <c r="J293" s="37"/>
      <c r="K293" s="37"/>
    </row>
    <row r="294" spans="9:11" x14ac:dyDescent="0.25">
      <c r="I294" s="37"/>
      <c r="J294" s="37"/>
      <c r="K294" s="37"/>
    </row>
    <row r="295" spans="9:11" x14ac:dyDescent="0.25">
      <c r="I295" s="37"/>
      <c r="J295" s="37"/>
      <c r="K295" s="37"/>
    </row>
    <row r="296" spans="9:11" x14ac:dyDescent="0.25">
      <c r="I296" s="37"/>
      <c r="J296" s="37"/>
      <c r="K296" s="37"/>
    </row>
    <row r="297" spans="9:11" x14ac:dyDescent="0.25">
      <c r="I297" s="37"/>
      <c r="J297" s="37"/>
      <c r="K297" s="37"/>
    </row>
    <row r="298" spans="9:11" x14ac:dyDescent="0.25">
      <c r="I298" s="37"/>
      <c r="J298" s="37"/>
      <c r="K298" s="37"/>
    </row>
    <row r="299" spans="9:11" x14ac:dyDescent="0.25">
      <c r="I299" s="37"/>
      <c r="J299" s="37"/>
      <c r="K299" s="37"/>
    </row>
    <row r="300" spans="9:11" x14ac:dyDescent="0.25">
      <c r="I300" s="37"/>
      <c r="J300" s="37"/>
      <c r="K300" s="37"/>
    </row>
    <row r="301" spans="9:11" x14ac:dyDescent="0.25">
      <c r="I301" s="37"/>
      <c r="J301" s="37"/>
      <c r="K301" s="37"/>
    </row>
    <row r="302" spans="9:11" x14ac:dyDescent="0.25">
      <c r="I302" s="37"/>
      <c r="J302" s="37"/>
      <c r="K302" s="37"/>
    </row>
    <row r="303" spans="9:11" x14ac:dyDescent="0.25">
      <c r="I303" s="37"/>
      <c r="J303" s="37"/>
      <c r="K303" s="37"/>
    </row>
    <row r="304" spans="9:11" x14ac:dyDescent="0.25">
      <c r="I304" s="37"/>
      <c r="J304" s="37"/>
      <c r="K304" s="37"/>
    </row>
    <row r="305" spans="9:11" x14ac:dyDescent="0.25">
      <c r="I305" s="37"/>
      <c r="J305" s="37"/>
      <c r="K305" s="37"/>
    </row>
    <row r="306" spans="9:11" x14ac:dyDescent="0.25">
      <c r="I306" s="37"/>
      <c r="J306" s="37"/>
      <c r="K306" s="37"/>
    </row>
    <row r="307" spans="9:11" x14ac:dyDescent="0.25">
      <c r="I307" s="37"/>
      <c r="J307" s="37"/>
      <c r="K307" s="37"/>
    </row>
    <row r="308" spans="9:11" x14ac:dyDescent="0.25">
      <c r="I308" s="37"/>
      <c r="J308" s="37"/>
      <c r="K308" s="37"/>
    </row>
    <row r="309" spans="9:11" x14ac:dyDescent="0.25">
      <c r="I309" s="37"/>
      <c r="J309" s="37"/>
      <c r="K309" s="37"/>
    </row>
    <row r="310" spans="9:11" x14ac:dyDescent="0.25">
      <c r="I310" s="37"/>
      <c r="J310" s="37"/>
      <c r="K310" s="37"/>
    </row>
    <row r="311" spans="9:11" x14ac:dyDescent="0.25">
      <c r="I311" s="37"/>
      <c r="J311" s="37"/>
      <c r="K311" s="37"/>
    </row>
    <row r="312" spans="9:11" x14ac:dyDescent="0.25">
      <c r="I312" s="37"/>
      <c r="J312" s="37"/>
      <c r="K312" s="37"/>
    </row>
    <row r="313" spans="9:11" x14ac:dyDescent="0.25">
      <c r="I313" s="37"/>
      <c r="J313" s="37"/>
      <c r="K313" s="37"/>
    </row>
    <row r="314" spans="9:11" x14ac:dyDescent="0.25">
      <c r="I314" s="37"/>
      <c r="J314" s="37"/>
      <c r="K314" s="37"/>
    </row>
    <row r="315" spans="9:11" x14ac:dyDescent="0.25">
      <c r="I315" s="37"/>
      <c r="J315" s="37"/>
      <c r="K315" s="37"/>
    </row>
    <row r="316" spans="9:11" x14ac:dyDescent="0.25">
      <c r="I316" s="37"/>
      <c r="J316" s="37"/>
      <c r="K316" s="37"/>
    </row>
    <row r="317" spans="9:11" x14ac:dyDescent="0.25">
      <c r="I317" s="37"/>
      <c r="J317" s="37"/>
      <c r="K317" s="37"/>
    </row>
    <row r="318" spans="9:11" x14ac:dyDescent="0.25">
      <c r="I318" s="37"/>
      <c r="J318" s="37"/>
      <c r="K318" s="37"/>
    </row>
    <row r="319" spans="9:11" x14ac:dyDescent="0.25">
      <c r="I319" s="37"/>
      <c r="J319" s="37"/>
      <c r="K319" s="37"/>
    </row>
    <row r="320" spans="9:11" x14ac:dyDescent="0.25">
      <c r="I320" s="37"/>
      <c r="J320" s="37"/>
      <c r="K320" s="37"/>
    </row>
    <row r="321" spans="9:11" x14ac:dyDescent="0.25">
      <c r="I321" s="37"/>
      <c r="J321" s="37"/>
      <c r="K321" s="37"/>
    </row>
    <row r="322" spans="9:11" x14ac:dyDescent="0.25">
      <c r="I322" s="37"/>
      <c r="J322" s="37"/>
      <c r="K322" s="37"/>
    </row>
    <row r="323" spans="9:11" x14ac:dyDescent="0.25">
      <c r="I323" s="37"/>
      <c r="J323" s="37"/>
      <c r="K323" s="37"/>
    </row>
    <row r="324" spans="9:11" x14ac:dyDescent="0.25">
      <c r="I324" s="37"/>
      <c r="J324" s="37"/>
      <c r="K324" s="37"/>
    </row>
    <row r="325" spans="9:11" x14ac:dyDescent="0.25">
      <c r="I325" s="37"/>
      <c r="J325" s="37"/>
      <c r="K325" s="37"/>
    </row>
    <row r="326" spans="9:11" x14ac:dyDescent="0.25">
      <c r="I326" s="37"/>
      <c r="J326" s="37"/>
      <c r="K326" s="37"/>
    </row>
    <row r="327" spans="9:11" x14ac:dyDescent="0.25">
      <c r="I327" s="37"/>
      <c r="J327" s="37"/>
      <c r="K327" s="37"/>
    </row>
    <row r="328" spans="9:11" x14ac:dyDescent="0.25">
      <c r="I328" s="37"/>
      <c r="J328" s="37"/>
      <c r="K328" s="37"/>
    </row>
    <row r="329" spans="9:11" x14ac:dyDescent="0.25">
      <c r="I329" s="37"/>
      <c r="J329" s="37"/>
      <c r="K329" s="37"/>
    </row>
    <row r="330" spans="9:11" x14ac:dyDescent="0.25">
      <c r="I330" s="37"/>
      <c r="J330" s="37"/>
      <c r="K330" s="37"/>
    </row>
    <row r="331" spans="9:11" x14ac:dyDescent="0.25">
      <c r="I331" s="37"/>
      <c r="J331" s="37"/>
      <c r="K331" s="37"/>
    </row>
    <row r="332" spans="9:11" x14ac:dyDescent="0.25">
      <c r="I332" s="37"/>
      <c r="J332" s="37"/>
      <c r="K332" s="37"/>
    </row>
    <row r="333" spans="9:11" x14ac:dyDescent="0.25">
      <c r="I333" s="37"/>
      <c r="J333" s="37"/>
      <c r="K333" s="37"/>
    </row>
    <row r="334" spans="9:11" x14ac:dyDescent="0.25">
      <c r="I334" s="37"/>
      <c r="J334" s="37"/>
      <c r="K334" s="37"/>
    </row>
    <row r="335" spans="9:11" x14ac:dyDescent="0.25">
      <c r="I335" s="37"/>
      <c r="J335" s="37"/>
      <c r="K335" s="37"/>
    </row>
    <row r="336" spans="9:11" x14ac:dyDescent="0.25">
      <c r="I336" s="37"/>
      <c r="J336" s="37"/>
      <c r="K336" s="37"/>
    </row>
    <row r="337" spans="9:11" x14ac:dyDescent="0.25">
      <c r="I337" s="37"/>
      <c r="J337" s="37"/>
      <c r="K337" s="37"/>
    </row>
    <row r="338" spans="9:11" x14ac:dyDescent="0.25">
      <c r="I338" s="37"/>
      <c r="J338" s="37"/>
      <c r="K338" s="37"/>
    </row>
    <row r="339" spans="9:11" x14ac:dyDescent="0.25">
      <c r="I339" s="37"/>
      <c r="J339" s="37"/>
      <c r="K339" s="37"/>
    </row>
    <row r="340" spans="9:11" x14ac:dyDescent="0.25">
      <c r="I340" s="37"/>
      <c r="J340" s="37"/>
      <c r="K340" s="37"/>
    </row>
    <row r="341" spans="9:11" x14ac:dyDescent="0.25">
      <c r="I341" s="37"/>
      <c r="J341" s="37"/>
      <c r="K341" s="37"/>
    </row>
    <row r="342" spans="9:11" x14ac:dyDescent="0.25">
      <c r="I342" s="37"/>
      <c r="J342" s="37"/>
      <c r="K342" s="37"/>
    </row>
    <row r="343" spans="9:11" x14ac:dyDescent="0.25">
      <c r="I343" s="37"/>
      <c r="J343" s="37"/>
      <c r="K343" s="37"/>
    </row>
    <row r="344" spans="9:11" x14ac:dyDescent="0.25">
      <c r="I344" s="37"/>
      <c r="J344" s="37"/>
      <c r="K344" s="37"/>
    </row>
    <row r="345" spans="9:11" x14ac:dyDescent="0.25">
      <c r="I345" s="37"/>
      <c r="J345" s="37"/>
      <c r="K345" s="37"/>
    </row>
    <row r="346" spans="9:11" x14ac:dyDescent="0.25">
      <c r="I346" s="37"/>
      <c r="J346" s="37"/>
      <c r="K346" s="37"/>
    </row>
    <row r="347" spans="9:11" x14ac:dyDescent="0.25">
      <c r="I347" s="37"/>
      <c r="J347" s="37"/>
      <c r="K347" s="37"/>
    </row>
    <row r="348" spans="9:11" x14ac:dyDescent="0.25">
      <c r="I348" s="37"/>
      <c r="J348" s="37"/>
      <c r="K348" s="37"/>
    </row>
    <row r="349" spans="9:11" x14ac:dyDescent="0.25">
      <c r="I349" s="37"/>
      <c r="J349" s="37"/>
      <c r="K349" s="37"/>
    </row>
    <row r="350" spans="9:11" x14ac:dyDescent="0.25">
      <c r="I350" s="37"/>
      <c r="J350" s="37"/>
      <c r="K350" s="37"/>
    </row>
    <row r="351" spans="9:11" x14ac:dyDescent="0.25">
      <c r="I351" s="37"/>
      <c r="J351" s="37"/>
      <c r="K351" s="37"/>
    </row>
    <row r="352" spans="9:11" x14ac:dyDescent="0.25">
      <c r="I352" s="37"/>
      <c r="J352" s="37"/>
      <c r="K352" s="37"/>
    </row>
    <row r="353" spans="9:11" x14ac:dyDescent="0.25">
      <c r="I353" s="37"/>
      <c r="J353" s="37"/>
      <c r="K353" s="37"/>
    </row>
    <row r="354" spans="9:11" x14ac:dyDescent="0.25">
      <c r="I354" s="37"/>
      <c r="J354" s="37"/>
      <c r="K354" s="37"/>
    </row>
    <row r="355" spans="9:11" x14ac:dyDescent="0.25">
      <c r="I355" s="37"/>
      <c r="J355" s="37"/>
      <c r="K355" s="37"/>
    </row>
    <row r="356" spans="9:11" x14ac:dyDescent="0.25">
      <c r="I356" s="37"/>
      <c r="J356" s="37"/>
      <c r="K356" s="37"/>
    </row>
    <row r="357" spans="9:11" x14ac:dyDescent="0.25">
      <c r="I357" s="37"/>
      <c r="J357" s="37"/>
      <c r="K357" s="37"/>
    </row>
    <row r="358" spans="9:11" x14ac:dyDescent="0.25">
      <c r="I358" s="37"/>
      <c r="J358" s="37"/>
      <c r="K358" s="37"/>
    </row>
    <row r="359" spans="9:11" x14ac:dyDescent="0.25">
      <c r="I359" s="37"/>
      <c r="J359" s="37"/>
      <c r="K359" s="37"/>
    </row>
    <row r="360" spans="9:11" x14ac:dyDescent="0.25">
      <c r="I360" s="37"/>
      <c r="J360" s="37"/>
      <c r="K360" s="37"/>
    </row>
  </sheetData>
  <sheetProtection formatCells="0" formatColumns="0" formatRows="0" insertColumns="0" insertRows="0" insertHyperlinks="0" deleteColumns="0" deleteRows="0" sort="0" autoFilter="0" pivotTables="0"/>
  <mergeCells count="1">
    <mergeCell ref="B1:E1"/>
  </mergeCells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Pres. por grupo de gastos</vt:lpstr>
      <vt:lpstr>Ejec. Pres. Ingresos por tipo</vt:lpstr>
      <vt:lpstr>'Ejec. Pres. Ingresos por tipo'!Área_de_impresión</vt:lpstr>
      <vt:lpstr>'Pres. por grupo de gastos'!Área_de_impresión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 Barahona Perez</dc:creator>
  <cp:lastModifiedBy>Prahlad González</cp:lastModifiedBy>
  <cp:lastPrinted>2020-12-15T00:05:33Z</cp:lastPrinted>
  <dcterms:created xsi:type="dcterms:W3CDTF">2017-01-12T15:46:48Z</dcterms:created>
  <dcterms:modified xsi:type="dcterms:W3CDTF">2020-12-15T00:05:47Z</dcterms:modified>
</cp:coreProperties>
</file>