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workbookProtection lockStructure="1"/>
  <bookViews>
    <workbookView xWindow="120" yWindow="585" windowWidth="23715" windowHeight="9495" activeTab="1"/>
  </bookViews>
  <sheets>
    <sheet name="Pres. por grupo de gastos" sheetId="1" r:id="rId1"/>
    <sheet name="Ejec. Pres. Ingresos por tipo" sheetId="2" r:id="rId2"/>
  </sheets>
  <externalReferences>
    <externalReference r:id="rId3"/>
  </externalReferences>
  <calcPr calcId="145621"/>
</workbook>
</file>

<file path=xl/calcChain.xml><?xml version="1.0" encoding="utf-8"?>
<calcChain xmlns="http://schemas.openxmlformats.org/spreadsheetml/2006/main">
  <c r="D5" i="2" l="1"/>
  <c r="E5" i="2"/>
  <c r="F5" i="2"/>
  <c r="M8" i="1"/>
  <c r="N8" i="1"/>
  <c r="P8" i="1"/>
  <c r="M9" i="1"/>
  <c r="N9" i="1"/>
  <c r="P9" i="1"/>
  <c r="M10" i="1"/>
  <c r="N10" i="1"/>
  <c r="P10" i="1"/>
  <c r="M11" i="1"/>
  <c r="N11" i="1"/>
  <c r="P11" i="1"/>
  <c r="M12" i="1"/>
  <c r="N12" i="1"/>
  <c r="P12" i="1"/>
  <c r="M13" i="1"/>
  <c r="N13" i="1"/>
  <c r="P13" i="1"/>
  <c r="M14" i="1"/>
  <c r="N14" i="1"/>
  <c r="P14" i="1"/>
  <c r="M15" i="1"/>
  <c r="N15" i="1"/>
  <c r="P15" i="1"/>
  <c r="M16" i="1"/>
  <c r="N16" i="1"/>
  <c r="P16" i="1"/>
  <c r="M17" i="1"/>
  <c r="N17" i="1"/>
  <c r="P17" i="1"/>
  <c r="M18" i="1"/>
  <c r="N18" i="1"/>
  <c r="P18" i="1"/>
  <c r="M19" i="1"/>
  <c r="N19" i="1"/>
  <c r="P19" i="1"/>
  <c r="M20" i="1"/>
  <c r="N20" i="1"/>
  <c r="P20" i="1"/>
  <c r="M21" i="1"/>
  <c r="N21" i="1"/>
  <c r="P21" i="1"/>
  <c r="M22" i="1"/>
  <c r="N22" i="1"/>
  <c r="P22" i="1"/>
  <c r="M23" i="1"/>
  <c r="N23" i="1"/>
  <c r="P23" i="1"/>
  <c r="M24" i="1"/>
  <c r="N24" i="1"/>
  <c r="P24" i="1"/>
  <c r="M26" i="1"/>
  <c r="N26" i="1"/>
  <c r="P26" i="1"/>
  <c r="M27" i="1"/>
  <c r="N27" i="1"/>
  <c r="P27" i="1"/>
  <c r="M28" i="1"/>
  <c r="N28" i="1"/>
  <c r="P28" i="1"/>
  <c r="M29" i="1"/>
  <c r="N29" i="1"/>
  <c r="P29" i="1"/>
  <c r="M30" i="1"/>
  <c r="N30" i="1"/>
  <c r="P30" i="1"/>
  <c r="M31" i="1"/>
  <c r="N31" i="1"/>
  <c r="P31" i="1"/>
  <c r="M32" i="1"/>
  <c r="N32" i="1"/>
  <c r="P32" i="1"/>
  <c r="M33" i="1"/>
  <c r="N33" i="1"/>
  <c r="P33" i="1"/>
  <c r="M35" i="1"/>
  <c r="N35" i="1"/>
  <c r="P35" i="1"/>
  <c r="M36" i="1"/>
  <c r="N36" i="1"/>
  <c r="P36" i="1"/>
  <c r="M37" i="1"/>
  <c r="N37" i="1"/>
  <c r="P37" i="1"/>
  <c r="M38" i="1"/>
  <c r="N38" i="1"/>
  <c r="P38" i="1"/>
  <c r="M39" i="1"/>
  <c r="N39" i="1"/>
  <c r="P39" i="1"/>
  <c r="M40" i="1"/>
  <c r="N40" i="1"/>
  <c r="P40" i="1"/>
  <c r="M41" i="1"/>
  <c r="P41" i="1"/>
  <c r="M42" i="1"/>
  <c r="N42" i="1"/>
  <c r="P42" i="1"/>
  <c r="M43" i="1"/>
  <c r="N43" i="1"/>
  <c r="P43" i="1"/>
  <c r="M44" i="1"/>
  <c r="N44" i="1"/>
  <c r="P44" i="1"/>
  <c r="M45" i="1"/>
  <c r="N45" i="1"/>
  <c r="P45" i="1"/>
  <c r="M46" i="1"/>
  <c r="N46" i="1"/>
  <c r="P46" i="1"/>
  <c r="M47" i="1"/>
  <c r="N47" i="1"/>
  <c r="P47" i="1"/>
  <c r="M48" i="1"/>
  <c r="N48" i="1"/>
  <c r="P48" i="1"/>
  <c r="M49" i="1"/>
  <c r="N49" i="1"/>
  <c r="P49" i="1"/>
  <c r="M50" i="1"/>
  <c r="N50" i="1"/>
  <c r="P50" i="1"/>
  <c r="M51" i="1"/>
  <c r="N51" i="1"/>
  <c r="P51" i="1"/>
  <c r="M52" i="1"/>
  <c r="N52" i="1"/>
  <c r="P52" i="1"/>
  <c r="M53" i="1"/>
  <c r="N53" i="1"/>
  <c r="P53" i="1"/>
  <c r="M54" i="1"/>
  <c r="N54" i="1"/>
  <c r="P54" i="1"/>
  <c r="M55" i="1"/>
  <c r="N55" i="1"/>
  <c r="P55" i="1"/>
  <c r="M56" i="1"/>
  <c r="N56" i="1"/>
  <c r="P56" i="1"/>
  <c r="M57" i="1"/>
  <c r="N57" i="1"/>
  <c r="P57" i="1"/>
  <c r="M58" i="1"/>
  <c r="N58" i="1"/>
  <c r="P58" i="1"/>
  <c r="M59" i="1"/>
  <c r="N59" i="1"/>
  <c r="P59" i="1"/>
  <c r="M60" i="1"/>
  <c r="N60" i="1"/>
  <c r="P60" i="1"/>
  <c r="M61" i="1"/>
  <c r="N61" i="1"/>
  <c r="P61" i="1"/>
  <c r="M62" i="1"/>
  <c r="N62" i="1"/>
  <c r="P62" i="1"/>
  <c r="M63" i="1"/>
  <c r="N63" i="1"/>
  <c r="P63" i="1"/>
  <c r="M64" i="1"/>
  <c r="N64" i="1"/>
  <c r="P64" i="1"/>
  <c r="M65" i="1"/>
  <c r="N65" i="1"/>
  <c r="P65" i="1"/>
  <c r="M66" i="1"/>
  <c r="N66" i="1"/>
  <c r="P66" i="1"/>
  <c r="M67" i="1"/>
  <c r="N67" i="1"/>
  <c r="P67" i="1"/>
  <c r="M68" i="1"/>
  <c r="N68" i="1"/>
  <c r="P68" i="1"/>
  <c r="M69" i="1"/>
  <c r="N69" i="1"/>
  <c r="P69" i="1"/>
  <c r="M70" i="1"/>
  <c r="N70" i="1"/>
  <c r="P70" i="1"/>
  <c r="M71" i="1"/>
  <c r="N71" i="1"/>
  <c r="P71" i="1"/>
  <c r="M72" i="1"/>
  <c r="N72" i="1"/>
  <c r="P72" i="1"/>
  <c r="M73" i="1"/>
  <c r="N73" i="1"/>
  <c r="P73" i="1"/>
  <c r="M74" i="1"/>
  <c r="N74" i="1"/>
  <c r="P74" i="1"/>
  <c r="M75" i="1"/>
  <c r="N75" i="1"/>
  <c r="P75" i="1"/>
  <c r="M76" i="1"/>
  <c r="N76" i="1"/>
  <c r="P76" i="1"/>
  <c r="M77" i="1"/>
  <c r="N77" i="1"/>
  <c r="P77" i="1"/>
  <c r="M78" i="1"/>
  <c r="N78" i="1"/>
  <c r="P78" i="1"/>
  <c r="M79" i="1"/>
  <c r="N79" i="1"/>
  <c r="P79" i="1"/>
  <c r="M80" i="1"/>
  <c r="N80" i="1"/>
  <c r="P80" i="1"/>
  <c r="M81" i="1"/>
  <c r="N81" i="1"/>
  <c r="P81" i="1"/>
  <c r="M82" i="1"/>
  <c r="N82" i="1"/>
  <c r="P82" i="1"/>
  <c r="M83" i="1"/>
  <c r="N83" i="1"/>
  <c r="P83" i="1"/>
  <c r="M84" i="1"/>
  <c r="N84" i="1"/>
  <c r="P84" i="1"/>
  <c r="M85" i="1"/>
  <c r="N85" i="1"/>
  <c r="P85" i="1"/>
  <c r="M86" i="1"/>
  <c r="N86" i="1"/>
  <c r="P86" i="1"/>
  <c r="M87" i="1"/>
  <c r="N87" i="1"/>
  <c r="P87" i="1"/>
  <c r="M88" i="1"/>
  <c r="N88" i="1"/>
  <c r="P88" i="1"/>
  <c r="M89" i="1"/>
  <c r="N89" i="1"/>
  <c r="P89" i="1"/>
  <c r="M90" i="1"/>
  <c r="N90" i="1"/>
  <c r="P90" i="1"/>
  <c r="M91" i="1"/>
  <c r="N91" i="1"/>
  <c r="P91" i="1"/>
  <c r="M92" i="1"/>
  <c r="N92" i="1"/>
  <c r="P92" i="1"/>
  <c r="M93" i="1"/>
  <c r="N93" i="1"/>
  <c r="P93" i="1"/>
  <c r="M94" i="1"/>
  <c r="N94" i="1"/>
  <c r="P94" i="1"/>
  <c r="M95" i="1"/>
  <c r="P95" i="1"/>
  <c r="M96" i="1"/>
  <c r="N96" i="1"/>
  <c r="P96" i="1"/>
  <c r="M97" i="1"/>
  <c r="N97" i="1"/>
  <c r="P97" i="1"/>
  <c r="M98" i="1"/>
  <c r="N98" i="1"/>
  <c r="P98" i="1"/>
  <c r="M99" i="1"/>
  <c r="N99" i="1"/>
  <c r="P99" i="1"/>
  <c r="M100" i="1"/>
  <c r="N100" i="1"/>
  <c r="P100" i="1"/>
  <c r="M101" i="1"/>
  <c r="N101" i="1"/>
  <c r="P101" i="1"/>
  <c r="M102" i="1"/>
  <c r="N102" i="1"/>
  <c r="P102" i="1"/>
  <c r="M103" i="1"/>
  <c r="N103" i="1"/>
  <c r="P103" i="1"/>
  <c r="M104" i="1"/>
  <c r="N104" i="1"/>
  <c r="P104" i="1"/>
  <c r="M105" i="1"/>
  <c r="N105" i="1"/>
  <c r="P105" i="1"/>
  <c r="M106" i="1"/>
  <c r="N106" i="1"/>
  <c r="P106" i="1"/>
  <c r="M107" i="1"/>
  <c r="N107" i="1"/>
  <c r="P107" i="1"/>
  <c r="M108" i="1"/>
  <c r="P108" i="1"/>
  <c r="M109" i="1"/>
  <c r="N109" i="1"/>
  <c r="P109" i="1"/>
  <c r="M110" i="1"/>
  <c r="N110" i="1"/>
  <c r="P110" i="1"/>
  <c r="M111" i="1"/>
  <c r="N111" i="1"/>
  <c r="M112" i="1"/>
  <c r="N112" i="1"/>
  <c r="P112" i="1"/>
  <c r="M113" i="1"/>
  <c r="N113" i="1"/>
  <c r="M114" i="1"/>
  <c r="N114" i="1"/>
  <c r="P115" i="1"/>
  <c r="M117" i="1"/>
  <c r="P117" i="1"/>
  <c r="M118" i="1"/>
  <c r="P118" i="1"/>
  <c r="M119" i="1"/>
  <c r="N119" i="1"/>
  <c r="P119" i="1"/>
  <c r="M121" i="1"/>
  <c r="N121" i="1"/>
  <c r="P121" i="1"/>
  <c r="M122" i="1"/>
  <c r="N122" i="1"/>
  <c r="P122" i="1"/>
  <c r="M123" i="1"/>
  <c r="N123" i="1"/>
  <c r="P123" i="1"/>
  <c r="M124" i="1"/>
  <c r="N124" i="1"/>
  <c r="P124" i="1"/>
  <c r="H6" i="2"/>
  <c r="G6" i="2"/>
  <c r="F4" i="2"/>
  <c r="E4" i="2"/>
  <c r="D4" i="2"/>
  <c r="C4" i="2"/>
  <c r="F3" i="2"/>
  <c r="E3" i="2"/>
  <c r="D3" i="2"/>
  <c r="C3" i="2"/>
  <c r="F2" i="2"/>
  <c r="E2" i="2"/>
  <c r="D2" i="2"/>
  <c r="C2" i="2"/>
  <c r="Q124" i="1"/>
  <c r="Q123" i="1"/>
  <c r="Q122" i="1"/>
  <c r="Q121" i="1"/>
  <c r="Q119" i="1"/>
  <c r="Q112" i="1"/>
  <c r="Q110" i="1"/>
  <c r="Q109" i="1"/>
  <c r="Q107" i="1"/>
  <c r="Q106" i="1"/>
  <c r="Q105" i="1"/>
  <c r="Q104" i="1"/>
  <c r="Q103" i="1"/>
  <c r="Q101" i="1"/>
  <c r="Q100" i="1"/>
  <c r="Q99" i="1"/>
  <c r="Q98" i="1"/>
  <c r="Q97" i="1"/>
  <c r="Q96" i="1"/>
  <c r="Q94" i="1"/>
  <c r="Q93" i="1"/>
  <c r="Q92" i="1"/>
  <c r="Q91" i="1"/>
  <c r="Q90" i="1"/>
  <c r="Q89" i="1"/>
  <c r="Q88" i="1"/>
  <c r="Q87" i="1"/>
  <c r="Q86" i="1"/>
  <c r="Q85" i="1"/>
  <c r="Q84" i="1"/>
  <c r="Q83" i="1"/>
  <c r="Q82" i="1"/>
  <c r="Q81" i="1"/>
  <c r="Q80" i="1"/>
  <c r="Q79" i="1"/>
  <c r="Q78" i="1"/>
  <c r="Q77" i="1"/>
  <c r="Q76" i="1"/>
  <c r="Q75" i="1"/>
  <c r="Q74" i="1"/>
  <c r="Q73" i="1"/>
  <c r="Q72" i="1"/>
  <c r="Q71" i="1"/>
  <c r="Q70" i="1"/>
  <c r="Q69" i="1"/>
  <c r="Q68" i="1"/>
  <c r="Q67" i="1"/>
  <c r="Q66" i="1"/>
  <c r="Q65" i="1"/>
  <c r="Q64" i="1"/>
  <c r="Q63" i="1"/>
  <c r="Q62" i="1"/>
  <c r="Q61" i="1"/>
  <c r="Q60" i="1"/>
  <c r="Q59" i="1"/>
  <c r="Q58" i="1"/>
  <c r="Q57" i="1"/>
  <c r="Q56" i="1"/>
  <c r="Q55" i="1"/>
  <c r="Q54" i="1"/>
  <c r="Q53" i="1"/>
  <c r="Q52" i="1"/>
  <c r="Q51" i="1"/>
  <c r="Q50" i="1"/>
  <c r="Q49" i="1"/>
  <c r="Q46" i="1"/>
  <c r="Q44" i="1"/>
  <c r="Q43" i="1"/>
  <c r="Q42" i="1"/>
  <c r="Q40" i="1"/>
  <c r="Q39" i="1"/>
  <c r="Q38" i="1"/>
  <c r="Q37" i="1"/>
  <c r="Q36" i="1"/>
  <c r="Q35" i="1"/>
  <c r="R34" i="1"/>
  <c r="Q33" i="1"/>
  <c r="Q32" i="1"/>
  <c r="Q31" i="1"/>
  <c r="Q30" i="1"/>
  <c r="Q29" i="1"/>
  <c r="Q28" i="1"/>
  <c r="Q27" i="1"/>
  <c r="Q26" i="1"/>
  <c r="Q24" i="1"/>
  <c r="Q23" i="1"/>
  <c r="Q22" i="1"/>
  <c r="Q21" i="1"/>
  <c r="Q20" i="1"/>
  <c r="Q19" i="1"/>
  <c r="Q18" i="1"/>
  <c r="Q17" i="1"/>
  <c r="Q16" i="1"/>
  <c r="Q15" i="1"/>
  <c r="Q14" i="1"/>
  <c r="Q13" i="1"/>
  <c r="Q12" i="1"/>
  <c r="Q11" i="1"/>
  <c r="Q10" i="1"/>
  <c r="Q9" i="1"/>
  <c r="Q8" i="1"/>
  <c r="G5" i="2" l="1"/>
  <c r="H5" i="2"/>
  <c r="H3" i="2"/>
  <c r="G2" i="2"/>
  <c r="H2" i="2"/>
  <c r="G4" i="2"/>
  <c r="H4" i="2"/>
  <c r="G3" i="2"/>
</calcChain>
</file>

<file path=xl/sharedStrings.xml><?xml version="1.0" encoding="utf-8"?>
<sst xmlns="http://schemas.openxmlformats.org/spreadsheetml/2006/main" count="165" uniqueCount="142">
  <si>
    <t>REPORTE POR TIPO DE PRESUPUESTO Y GRUPO  DE GASTO</t>
  </si>
  <si>
    <t>DETALLE</t>
  </si>
  <si>
    <t>PRESUPUESTO LEY</t>
  </si>
  <si>
    <t xml:space="preserve">TRASLADOS </t>
  </si>
  <si>
    <t>CREDITOS</t>
  </si>
  <si>
    <t>REDISTRIB.</t>
  </si>
  <si>
    <t>PRESUPUESTO MODIFICADO</t>
  </si>
  <si>
    <t>ASIGNACION ACUMULADA</t>
  </si>
  <si>
    <t>COMPROMISO</t>
  </si>
  <si>
    <t>EJECUTADO</t>
  </si>
  <si>
    <t>SALDO DEL DEVENGADO</t>
  </si>
  <si>
    <t xml:space="preserve">PAGADO ORIGINAL </t>
  </si>
  <si>
    <t>VALOR ABSOLUTO</t>
  </si>
  <si>
    <t>% ANUAL</t>
  </si>
  <si>
    <t>% MENSUAL</t>
  </si>
  <si>
    <t>%  MENSUAL</t>
  </si>
  <si>
    <t>PERSONAL FIJO (SUELDOS)</t>
  </si>
  <si>
    <t>PERSONAL TRANSITORIO (SUELDOS)</t>
  </si>
  <si>
    <t>DIETAS</t>
  </si>
  <si>
    <t>CUOTA PATRONAL DE SEGURO SOCIAL</t>
  </si>
  <si>
    <t>CUOTA PATRONAL DE SEGURO EDUCATIVO</t>
  </si>
  <si>
    <t>CUOTA PATRONAL DE RIESGO PROFESIONAL</t>
  </si>
  <si>
    <t>CUOTA PATRONAL PARA EL FONDO COMPLEMENT.</t>
  </si>
  <si>
    <t>DE EDIFICIOS Y LOCALES</t>
  </si>
  <si>
    <t>AGUA</t>
  </si>
  <si>
    <t>ASEO</t>
  </si>
  <si>
    <t>CORREO</t>
  </si>
  <si>
    <t>ENERGÍA ELÉCTRICA</t>
  </si>
  <si>
    <t>TELECOMUNICACIONES</t>
  </si>
  <si>
    <t>SERVICIO DE TRANSMISIÓN DE DATOS</t>
  </si>
  <si>
    <t>SERVICIO DE TELEFONÍA CELULAR</t>
  </si>
  <si>
    <t>ANUNCIOS Y AVISOS</t>
  </si>
  <si>
    <t>VIATICOS DENTRO DEL PAIS</t>
  </si>
  <si>
    <t>VIÁTICOS EN EL EXTERIOR</t>
  </si>
  <si>
    <t>TRANSPORTE DE PERSONAS Y BIENES</t>
  </si>
  <si>
    <t>TRANSPORTE DENTRO DEL PAIS</t>
  </si>
  <si>
    <t>TRANSPORTE DE O PARA EL EXTERIOR</t>
  </si>
  <si>
    <t>TRANSPORTE DE BIENES</t>
  </si>
  <si>
    <t xml:space="preserve">COMISIONES Y GASTOS </t>
  </si>
  <si>
    <t xml:space="preserve">GASTOS JUDICIALES </t>
  </si>
  <si>
    <t>GASTOS DE SEGUROS</t>
  </si>
  <si>
    <t>SERVICIOS COMERCIALES</t>
  </si>
  <si>
    <t>OTROS SERVICIOS COMERCIALES Y FINANCIEROS</t>
  </si>
  <si>
    <t>MANTENIMIENTO Y REP. DE EDIFICIOS</t>
  </si>
  <si>
    <t>MANT. Y REP. DE MAQUINARIAS Y OTROS EQ.</t>
  </si>
  <si>
    <t>MANT. DE EQUIPO DE COMPUTACION</t>
  </si>
  <si>
    <t>OTROS MANT. Y REPARACIONES</t>
  </si>
  <si>
    <t>ALIMENTOS Y BEBIDAS</t>
  </si>
  <si>
    <t>ALIMENTOS PARA CONSUMO HUMANO</t>
  </si>
  <si>
    <t>ACABADO TEXTIL</t>
  </si>
  <si>
    <t>PRENDAS DE VESTIR</t>
  </si>
  <si>
    <t>COMBUSTIBLES Y LUBRICANTES</t>
  </si>
  <si>
    <t>DIESEL</t>
  </si>
  <si>
    <t>GAS</t>
  </si>
  <si>
    <t>GASOLINA</t>
  </si>
  <si>
    <t>LUBRICANTES</t>
  </si>
  <si>
    <t>IMPRESOS</t>
  </si>
  <si>
    <t>PAPELERIA</t>
  </si>
  <si>
    <t>OTROS PRODUCTOS DE PAPEL Y CARTON</t>
  </si>
  <si>
    <t>PINTURAS, COLORANTES Y TINTES</t>
  </si>
  <si>
    <t>OTROS PRODUCTOS QUIMICOS</t>
  </si>
  <si>
    <t>MATERIAL ELECTRICO</t>
  </si>
  <si>
    <t>MATERIAL METÁLICO</t>
  </si>
  <si>
    <t>OTROS MATERIALES DE CONSTRUCCIÓN</t>
  </si>
  <si>
    <t>PRODUCTOS VARIOS</t>
  </si>
  <si>
    <t>HERRAMIENTAS E INSTRUMENTOS</t>
  </si>
  <si>
    <t>OTROS PRODUCTOS VARIOS</t>
  </si>
  <si>
    <t>ÚTILES DE COCINA Y COMEDOR</t>
  </si>
  <si>
    <t>ÚTILES DE ASEO Y LIMPIEZA</t>
  </si>
  <si>
    <t>UTILES Y MATERIALES DE OFICINA</t>
  </si>
  <si>
    <t>OTROS UTILES Y MATERIALES</t>
  </si>
  <si>
    <t>ÚTILES Y MATERIALES DIVERSOS</t>
  </si>
  <si>
    <t>MAQUINARIA Y EQUIPOS VARIOS</t>
  </si>
  <si>
    <t>EQUIPO DE COMPUTACIÓN</t>
  </si>
  <si>
    <t>CAPACITACION Y ESTUDIO</t>
  </si>
  <si>
    <t>INDEMNIZACIONES A INSTITUCIONES PRIVADAS</t>
  </si>
  <si>
    <t>OTRAS SIN FINES DE LUCRO</t>
  </si>
  <si>
    <t>APORTES AL FISCO</t>
  </si>
  <si>
    <t>OTRAS TRANSFERENCIAS</t>
  </si>
  <si>
    <t>CUOTAS A OTROS ORGANISMOS</t>
  </si>
  <si>
    <t>PERSONAL TRANSITORIO PARA INVERSIONES</t>
  </si>
  <si>
    <t>MANTENIMIENTO Y REPARACIÓN</t>
  </si>
  <si>
    <t>MANT. Y REP. DE EDIFICIOS</t>
  </si>
  <si>
    <t>MANT. DE EQUIPOS DE COMPUTACIÓN</t>
  </si>
  <si>
    <t>MAQUINARIA Y EQUIPO DE COMUNICACIONES</t>
  </si>
  <si>
    <t>MAQ. Y EQUIPO DE COMUNICACIONES</t>
  </si>
  <si>
    <t>EQUIPO DE OFICINA</t>
  </si>
  <si>
    <t>MOBILIARIO DE OFICINA</t>
  </si>
  <si>
    <t>VIÁTICOS</t>
  </si>
  <si>
    <t>SERVICIOS COM. Y FINANCIEREOS</t>
  </si>
  <si>
    <t>MANTENIMIENTO Y REPRACIÓN</t>
  </si>
  <si>
    <t>MAT. PARA C ONSTRUCCIÓN Y MANTENIMIENTO</t>
  </si>
  <si>
    <t>EQUIPO EDUCACIONAL Y RECREATIVO</t>
  </si>
  <si>
    <t>MADERA</t>
  </si>
  <si>
    <t>INSTRUMENTAL MEDICO Y QUIRURGICO</t>
  </si>
  <si>
    <t>OTROS TEXTILES Y VESTUARIOS</t>
  </si>
  <si>
    <t>PRESUPUESTO</t>
  </si>
  <si>
    <t>DERECHO DE REGISTRO</t>
  </si>
  <si>
    <t>DERECHO DE CERTIFICACIÓN</t>
  </si>
  <si>
    <t>DERECHO DE CALIFICACIÓN</t>
  </si>
  <si>
    <t>DE EQUIPO ELECTRÓNICO</t>
  </si>
  <si>
    <t>DE EQUIPO DE PRODUCCIÓN</t>
  </si>
  <si>
    <t>OTROS ALQUILERES</t>
  </si>
  <si>
    <t>MANT. Y REPARACIÓN</t>
  </si>
  <si>
    <t>MATERIAL DE FONTANERÍA</t>
  </si>
  <si>
    <t>MATERIALES Y SUMINISTROS DE COMPUTACIÓN</t>
  </si>
  <si>
    <t>PRODUCTOS DE PAPEL Y CARTON</t>
  </si>
  <si>
    <t>PRODUCTOS QUÍMICOS Y CONEXOS</t>
  </si>
  <si>
    <t>REPUESTOS</t>
  </si>
  <si>
    <t>MAQUINARIA, EQUIPO Y SEMOVIENTE</t>
  </si>
  <si>
    <t>XIII MES</t>
  </si>
  <si>
    <t>OTROS COMBUSTIBLES</t>
  </si>
  <si>
    <t>PRODUCTOS DE PAPEL Y CARTÓN</t>
  </si>
  <si>
    <t>1.48.1.2.4.1.58</t>
  </si>
  <si>
    <t>1.48.1.2.4.1.59</t>
  </si>
  <si>
    <t>1.48.1.2.4.1.60</t>
  </si>
  <si>
    <t>1.48.2.0.01</t>
  </si>
  <si>
    <t>SALDO DE CAPITAL</t>
  </si>
  <si>
    <t>AL 31 DE AGOSTO DE 2020</t>
  </si>
  <si>
    <t>SUELDOS</t>
  </si>
  <si>
    <t>CONTRIBUCIONES A LA SEGURIDAD SOCIAL</t>
  </si>
  <si>
    <t>GASTOS DE REPRESENTACIÓN FIJO</t>
  </si>
  <si>
    <t>ALQUILERES</t>
  </si>
  <si>
    <t>SERVICIOS BÁSICOS</t>
  </si>
  <si>
    <t>INSECTICIDAS, FUMIGANTES Y OTROS</t>
  </si>
  <si>
    <t>PRODUCTOS QUIMICOS Y CONEXOS</t>
  </si>
  <si>
    <t>MAQUINARIA Y EQUIPO VARIOS</t>
  </si>
  <si>
    <t>AL EXTERIOR</t>
  </si>
  <si>
    <t>INSTRUMENTAL MÉDICO Y QUIRURGICO</t>
  </si>
  <si>
    <t xml:space="preserve">OTROS ÚTILES Y MATERIALES </t>
  </si>
  <si>
    <t>EDIFICACIONES</t>
  </si>
  <si>
    <t>DESCRIPCIÓN</t>
  </si>
  <si>
    <t>1.48.1.2.6</t>
  </si>
  <si>
    <t>INGRESOS VARIOS</t>
  </si>
  <si>
    <t>TRANSFERENCIA DE CAPITAL</t>
  </si>
  <si>
    <t>1.48.2.3.2.1.</t>
  </si>
  <si>
    <t>GASTOS DE REPRESENTACIÓN</t>
  </si>
  <si>
    <t>IMPRESIÓN, ENCUADERNACIÓN Y OTROS</t>
  </si>
  <si>
    <t>PRESUPUESTO ASIGNADO</t>
  </si>
  <si>
    <t>INGRESOS REALES</t>
  </si>
  <si>
    <t>EJECUCION ANUAL %</t>
  </si>
  <si>
    <t>EJECUCION MENSUAL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</si>
</sst>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#,##0.0"/>
    <numFmt numFmtId="166" formatCode="0.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2"/>
      <name val="Calibri"/>
      <family val="2"/>
      <scheme val="minor"/>
    </font>
    <font>
      <u val="double"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</fills>
  <borders count="2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2">
    <xf numFmtId="0" fontId="0" fillId="0" borderId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</cellStyleXfs>
  <cellXfs count="141">
    <xf numFmtId="0" fontId="0" fillId="0" borderId="0" xfId="0"/>
    <xf numFmtId="3" fontId="0" fillId="0" borderId="0" xfId="0" applyNumberFormat="1" applyFont="1"/>
    <xf numFmtId="3" fontId="0" fillId="0" borderId="0" xfId="0" applyNumberFormat="1" applyFont="1" applyFill="1"/>
    <xf numFmtId="4" fontId="0" fillId="0" borderId="0" xfId="0" applyNumberFormat="1" applyFont="1" applyFill="1" applyBorder="1"/>
    <xf numFmtId="3" fontId="0" fillId="0" borderId="0" xfId="0" applyNumberFormat="1" applyFont="1" applyFill="1" applyBorder="1"/>
    <xf numFmtId="3" fontId="3" fillId="0" borderId="9" xfId="0" applyNumberFormat="1" applyFont="1" applyFill="1" applyBorder="1" applyProtection="1">
      <protection locked="0"/>
    </xf>
    <xf numFmtId="4" fontId="3" fillId="0" borderId="9" xfId="0" applyNumberFormat="1" applyFont="1" applyFill="1" applyBorder="1" applyProtection="1">
      <protection locked="0"/>
    </xf>
    <xf numFmtId="4" fontId="0" fillId="0" borderId="9" xfId="0" applyNumberFormat="1" applyFont="1" applyFill="1" applyBorder="1" applyAlignment="1" applyProtection="1">
      <alignment horizontal="right" vertical="distributed" wrapText="1"/>
      <protection locked="0"/>
    </xf>
    <xf numFmtId="165" fontId="0" fillId="0" borderId="9" xfId="0" applyNumberFormat="1" applyFont="1" applyFill="1" applyBorder="1" applyAlignment="1" applyProtection="1">
      <alignment horizontal="center" vertical="distributed" wrapText="1"/>
      <protection locked="0"/>
    </xf>
    <xf numFmtId="3" fontId="0" fillId="0" borderId="9" xfId="0" applyNumberFormat="1" applyFont="1" applyFill="1" applyBorder="1" applyProtection="1">
      <protection locked="0"/>
    </xf>
    <xf numFmtId="4" fontId="0" fillId="0" borderId="9" xfId="0" applyNumberFormat="1" applyFont="1" applyFill="1" applyBorder="1" applyProtection="1">
      <protection locked="0"/>
    </xf>
    <xf numFmtId="4" fontId="0" fillId="0" borderId="9" xfId="0" applyNumberFormat="1" applyFont="1" applyFill="1" applyBorder="1" applyAlignment="1" applyProtection="1">
      <alignment horizontal="right"/>
      <protection locked="0"/>
    </xf>
    <xf numFmtId="165" fontId="0" fillId="0" borderId="9" xfId="0" applyNumberFormat="1" applyFont="1" applyFill="1" applyBorder="1" applyAlignment="1" applyProtection="1">
      <alignment horizontal="center"/>
      <protection locked="0"/>
    </xf>
    <xf numFmtId="4" fontId="0" fillId="0" borderId="9" xfId="0" applyNumberFormat="1" applyFont="1" applyBorder="1" applyAlignment="1" applyProtection="1">
      <alignment horizontal="right" vertical="distributed" wrapText="1"/>
      <protection locked="0"/>
    </xf>
    <xf numFmtId="3" fontId="0" fillId="0" borderId="9" xfId="0" applyNumberFormat="1" applyFont="1" applyFill="1" applyBorder="1" applyAlignment="1" applyProtection="1">
      <alignment horizontal="right" vertical="distributed" wrapText="1"/>
      <protection locked="0"/>
    </xf>
    <xf numFmtId="4" fontId="3" fillId="0" borderId="9" xfId="0" applyNumberFormat="1" applyFont="1" applyFill="1" applyBorder="1" applyAlignment="1" applyProtection="1">
      <alignment horizontal="right" vertical="distributed" wrapText="1"/>
      <protection locked="0"/>
    </xf>
    <xf numFmtId="3" fontId="0" fillId="0" borderId="9" xfId="0" applyNumberFormat="1" applyFont="1" applyBorder="1" applyProtection="1">
      <protection locked="0"/>
    </xf>
    <xf numFmtId="0" fontId="0" fillId="0" borderId="0" xfId="0" applyFont="1" applyFill="1" applyBorder="1" applyAlignment="1" applyProtection="1">
      <protection locked="0"/>
    </xf>
    <xf numFmtId="3" fontId="0" fillId="0" borderId="9" xfId="0" applyNumberFormat="1" applyFont="1" applyBorder="1" applyAlignment="1" applyProtection="1">
      <alignment horizontal="right" vertical="distributed" wrapText="1"/>
      <protection locked="0"/>
    </xf>
    <xf numFmtId="165" fontId="0" fillId="0" borderId="10" xfId="0" applyNumberFormat="1" applyFont="1" applyFill="1" applyBorder="1" applyAlignment="1" applyProtection="1">
      <alignment horizontal="center" vertical="distributed" wrapText="1"/>
      <protection locked="0"/>
    </xf>
    <xf numFmtId="4" fontId="0" fillId="0" borderId="10" xfId="0" applyNumberFormat="1" applyFont="1" applyFill="1" applyBorder="1" applyProtection="1">
      <protection locked="0"/>
    </xf>
    <xf numFmtId="4" fontId="0" fillId="0" borderId="11" xfId="0" applyNumberFormat="1" applyFont="1" applyFill="1" applyBorder="1" applyAlignment="1" applyProtection="1">
      <alignment horizontal="right" vertical="distributed" wrapText="1"/>
      <protection locked="0"/>
    </xf>
    <xf numFmtId="165" fontId="0" fillId="0" borderId="8" xfId="0" applyNumberFormat="1" applyFont="1" applyFill="1" applyBorder="1" applyAlignment="1" applyProtection="1">
      <alignment horizontal="center" vertical="distributed" wrapText="1"/>
      <protection locked="0"/>
    </xf>
    <xf numFmtId="4" fontId="0" fillId="0" borderId="0" xfId="0" applyNumberFormat="1" applyFont="1" applyFill="1"/>
    <xf numFmtId="165" fontId="0" fillId="0" borderId="0" xfId="0" applyNumberFormat="1" applyFont="1" applyFill="1" applyAlignment="1">
      <alignment horizontal="center"/>
    </xf>
    <xf numFmtId="165" fontId="0" fillId="0" borderId="0" xfId="0" applyNumberFormat="1" applyFont="1" applyFill="1" applyBorder="1" applyAlignment="1">
      <alignment horizontal="center"/>
    </xf>
    <xf numFmtId="3" fontId="3" fillId="0" borderId="9" xfId="0" applyNumberFormat="1" applyFont="1" applyFill="1" applyBorder="1" applyAlignment="1" applyProtection="1">
      <alignment horizontal="right" vertical="distributed" wrapText="1"/>
      <protection locked="0"/>
    </xf>
    <xf numFmtId="165" fontId="0" fillId="0" borderId="11" xfId="0" applyNumberFormat="1" applyFont="1" applyFill="1" applyBorder="1" applyAlignment="1" applyProtection="1">
      <alignment horizontal="center" vertical="distributed" wrapText="1"/>
      <protection locked="0"/>
    </xf>
    <xf numFmtId="4" fontId="0" fillId="0" borderId="8" xfId="0" applyNumberFormat="1" applyFont="1" applyFill="1" applyBorder="1" applyAlignment="1" applyProtection="1">
      <alignment horizontal="right" vertical="distributed" wrapText="1"/>
      <protection locked="0"/>
    </xf>
    <xf numFmtId="4" fontId="0" fillId="0" borderId="9" xfId="0" applyNumberFormat="1" applyFont="1" applyBorder="1" applyProtection="1">
      <protection locked="0"/>
    </xf>
    <xf numFmtId="3" fontId="4" fillId="0" borderId="9" xfId="6" applyNumberFormat="1" applyFont="1" applyFill="1" applyBorder="1" applyAlignment="1">
      <alignment horizontal="right"/>
    </xf>
    <xf numFmtId="0" fontId="5" fillId="0" borderId="10" xfId="0" applyFont="1" applyFill="1" applyBorder="1" applyAlignment="1" applyProtection="1">
      <protection locked="0"/>
    </xf>
    <xf numFmtId="0" fontId="5" fillId="0" borderId="10" xfId="0" applyFont="1" applyBorder="1" applyAlignment="1" applyProtection="1">
      <protection locked="0"/>
    </xf>
    <xf numFmtId="166" fontId="4" fillId="0" borderId="9" xfId="6" applyNumberFormat="1" applyFont="1" applyFill="1" applyBorder="1" applyAlignment="1">
      <alignment horizontal="center"/>
    </xf>
    <xf numFmtId="0" fontId="5" fillId="0" borderId="0" xfId="0" applyFont="1"/>
    <xf numFmtId="3" fontId="5" fillId="0" borderId="0" xfId="0" applyNumberFormat="1" applyFont="1"/>
    <xf numFmtId="0" fontId="0" fillId="0" borderId="0" xfId="0" applyFont="1" applyBorder="1" applyAlignment="1" applyProtection="1">
      <alignment horizontal="left"/>
      <protection locked="0"/>
    </xf>
    <xf numFmtId="0" fontId="0" fillId="0" borderId="0" xfId="0" applyFont="1" applyBorder="1" applyProtection="1">
      <protection locked="0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 applyAlignment="1" applyProtection="1">
      <alignment horizontal="center"/>
      <protection locked="0"/>
    </xf>
    <xf numFmtId="0" fontId="0" fillId="0" borderId="0" xfId="0" applyFont="1" applyFill="1" applyBorder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0" xfId="0" applyFont="1" applyFill="1" applyBorder="1"/>
    <xf numFmtId="166" fontId="4" fillId="0" borderId="11" xfId="6" applyNumberFormat="1" applyFont="1" applyFill="1" applyBorder="1" applyAlignment="1">
      <alignment horizontal="center"/>
    </xf>
    <xf numFmtId="3" fontId="7" fillId="0" borderId="0" xfId="0" applyNumberFormat="1" applyFont="1" applyBorder="1" applyAlignment="1">
      <alignment horizontal="left" vertical="center"/>
    </xf>
    <xf numFmtId="3" fontId="6" fillId="0" borderId="0" xfId="0" applyNumberFormat="1" applyFont="1" applyBorder="1"/>
    <xf numFmtId="3" fontId="0" fillId="0" borderId="0" xfId="0" applyNumberFormat="1" applyFill="1" applyBorder="1"/>
    <xf numFmtId="3" fontId="0" fillId="0" borderId="0" xfId="0" applyNumberFormat="1" applyProtection="1">
      <protection locked="0"/>
    </xf>
    <xf numFmtId="3" fontId="0" fillId="0" borderId="0" xfId="0" applyNumberFormat="1" applyFill="1" applyProtection="1">
      <protection locked="0"/>
    </xf>
    <xf numFmtId="3" fontId="6" fillId="0" borderId="0" xfId="0" applyNumberFormat="1" applyFont="1" applyFill="1"/>
    <xf numFmtId="3" fontId="0" fillId="0" borderId="0" xfId="0" applyNumberFormat="1" applyFill="1"/>
    <xf numFmtId="0" fontId="6" fillId="0" borderId="0" xfId="0" applyFont="1" applyFill="1" applyBorder="1" applyAlignment="1" applyProtection="1">
      <protection locked="0"/>
    </xf>
    <xf numFmtId="3" fontId="0" fillId="0" borderId="9" xfId="0" applyNumberFormat="1" applyBorder="1" applyProtection="1">
      <protection locked="0"/>
    </xf>
    <xf numFmtId="4" fontId="0" fillId="0" borderId="9" xfId="0" applyNumberFormat="1" applyFill="1" applyBorder="1" applyProtection="1">
      <protection locked="0"/>
    </xf>
    <xf numFmtId="3" fontId="0" fillId="0" borderId="9" xfId="0" applyNumberFormat="1" applyFill="1" applyBorder="1" applyProtection="1">
      <protection locked="0"/>
    </xf>
    <xf numFmtId="165" fontId="0" fillId="0" borderId="9" xfId="0" applyNumberFormat="1" applyFill="1" applyBorder="1" applyAlignment="1" applyProtection="1">
      <alignment horizontal="center"/>
      <protection locked="0"/>
    </xf>
    <xf numFmtId="0" fontId="0" fillId="0" borderId="0" xfId="0" applyBorder="1" applyProtection="1">
      <protection locked="0"/>
    </xf>
    <xf numFmtId="4" fontId="0" fillId="0" borderId="9" xfId="0" applyNumberFormat="1" applyFill="1" applyBorder="1" applyAlignment="1" applyProtection="1">
      <alignment horizontal="right"/>
      <protection locked="0"/>
    </xf>
    <xf numFmtId="3" fontId="0" fillId="2" borderId="0" xfId="0" applyNumberFormat="1" applyFill="1"/>
    <xf numFmtId="0" fontId="6" fillId="0" borderId="0" xfId="0" applyFont="1" applyBorder="1" applyProtection="1">
      <protection locked="0"/>
    </xf>
    <xf numFmtId="3" fontId="0" fillId="0" borderId="0" xfId="0" applyNumberFormat="1"/>
    <xf numFmtId="0" fontId="6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4" fontId="6" fillId="0" borderId="0" xfId="0" applyNumberFormat="1" applyFont="1" applyFill="1"/>
    <xf numFmtId="0" fontId="6" fillId="0" borderId="0" xfId="0" applyFont="1" applyFill="1" applyBorder="1" applyProtection="1">
      <protection locked="0"/>
    </xf>
    <xf numFmtId="0" fontId="6" fillId="0" borderId="0" xfId="0" applyFont="1" applyFill="1" applyBorder="1" applyAlignment="1">
      <alignment horizontal="left"/>
    </xf>
    <xf numFmtId="0" fontId="6" fillId="0" borderId="0" xfId="0" applyFont="1" applyFill="1" applyBorder="1" applyAlignment="1" applyProtection="1">
      <alignment horizontal="left"/>
      <protection locked="0"/>
    </xf>
    <xf numFmtId="0" fontId="0" fillId="0" borderId="12" xfId="0" applyFill="1" applyBorder="1" applyProtection="1">
      <protection locked="0"/>
    </xf>
    <xf numFmtId="0" fontId="6" fillId="0" borderId="12" xfId="0" applyFont="1" applyFill="1" applyBorder="1" applyAlignment="1" applyProtection="1">
      <alignment horizontal="center"/>
      <protection locked="0"/>
    </xf>
    <xf numFmtId="3" fontId="0" fillId="0" borderId="0" xfId="0" applyNumberFormat="1" applyFill="1" applyBorder="1" applyAlignment="1">
      <alignment horizontal="center"/>
    </xf>
    <xf numFmtId="165" fontId="6" fillId="0" borderId="0" xfId="0" applyNumberFormat="1" applyFont="1" applyFill="1" applyAlignment="1">
      <alignment horizontal="center"/>
    </xf>
    <xf numFmtId="3" fontId="6" fillId="0" borderId="0" xfId="0" applyNumberFormat="1" applyFont="1" applyBorder="1" applyAlignment="1">
      <alignment horizontal="center" vertical="center"/>
    </xf>
    <xf numFmtId="4" fontId="0" fillId="0" borderId="0" xfId="0" applyNumberFormat="1" applyFill="1" applyBorder="1"/>
    <xf numFmtId="165" fontId="0" fillId="0" borderId="0" xfId="0" applyNumberFormat="1" applyFill="1" applyBorder="1" applyAlignment="1">
      <alignment horizontal="center"/>
    </xf>
    <xf numFmtId="3" fontId="6" fillId="0" borderId="0" xfId="0" applyNumberFormat="1" applyFont="1" applyFill="1" applyBorder="1"/>
    <xf numFmtId="4" fontId="6" fillId="0" borderId="0" xfId="0" applyNumberFormat="1" applyFont="1" applyFill="1" applyBorder="1"/>
    <xf numFmtId="165" fontId="6" fillId="0" borderId="0" xfId="0" applyNumberFormat="1" applyFont="1" applyFill="1" applyBorder="1" applyAlignment="1">
      <alignment horizontal="center"/>
    </xf>
    <xf numFmtId="0" fontId="0" fillId="0" borderId="0" xfId="0" applyFont="1"/>
    <xf numFmtId="166" fontId="0" fillId="0" borderId="0" xfId="0" applyNumberFormat="1" applyFont="1" applyBorder="1"/>
    <xf numFmtId="0" fontId="4" fillId="0" borderId="10" xfId="6" applyFont="1" applyFill="1" applyBorder="1" applyAlignment="1">
      <alignment horizontal="left"/>
    </xf>
    <xf numFmtId="0" fontId="0" fillId="0" borderId="0" xfId="0" applyFont="1" applyFill="1"/>
    <xf numFmtId="0" fontId="0" fillId="0" borderId="0" xfId="0" applyFont="1" applyAlignment="1">
      <alignment vertical="distributed" wrapText="1"/>
    </xf>
    <xf numFmtId="3" fontId="11" fillId="0" borderId="0" xfId="0" applyNumberFormat="1" applyFont="1" applyBorder="1" applyAlignment="1">
      <alignment horizontal="center" vertical="center"/>
    </xf>
    <xf numFmtId="3" fontId="0" fillId="0" borderId="0" xfId="0" applyNumberFormat="1" applyAlignment="1" applyProtection="1">
      <alignment horizontal="center"/>
      <protection locked="0"/>
    </xf>
    <xf numFmtId="165" fontId="8" fillId="3" borderId="8" xfId="0" applyNumberFormat="1" applyFont="1" applyFill="1" applyBorder="1" applyAlignment="1" applyProtection="1">
      <alignment horizontal="center" vertical="center" wrapText="1"/>
      <protection locked="0"/>
    </xf>
    <xf numFmtId="4" fontId="8" fillId="3" borderId="6" xfId="0" applyNumberFormat="1" applyFont="1" applyFill="1" applyBorder="1" applyAlignment="1" applyProtection="1">
      <alignment horizontal="center" vertical="center" wrapText="1"/>
      <protection locked="0"/>
    </xf>
    <xf numFmtId="165" fontId="8" fillId="3" borderId="6" xfId="0" applyNumberFormat="1" applyFont="1" applyFill="1" applyBorder="1" applyAlignment="1" applyProtection="1">
      <alignment horizontal="center" vertical="center" wrapText="1"/>
      <protection locked="0"/>
    </xf>
    <xf numFmtId="3" fontId="6" fillId="0" borderId="9" xfId="0" applyNumberFormat="1" applyFont="1" applyFill="1" applyBorder="1" applyAlignment="1" applyProtection="1">
      <alignment horizontal="right" vertical="distributed" wrapText="1"/>
      <protection locked="0"/>
    </xf>
    <xf numFmtId="4" fontId="6" fillId="0" borderId="9" xfId="0" applyNumberFormat="1" applyFont="1" applyFill="1" applyBorder="1" applyAlignment="1" applyProtection="1">
      <alignment horizontal="right" vertical="distributed" wrapText="1"/>
      <protection locked="0"/>
    </xf>
    <xf numFmtId="165" fontId="6" fillId="0" borderId="9" xfId="0" applyNumberFormat="1" applyFont="1" applyFill="1" applyBorder="1" applyAlignment="1" applyProtection="1">
      <alignment horizontal="center" vertical="distributed" wrapText="1"/>
      <protection locked="0"/>
    </xf>
    <xf numFmtId="0" fontId="0" fillId="0" borderId="0" xfId="0" applyFill="1" applyBorder="1"/>
    <xf numFmtId="0" fontId="0" fillId="0" borderId="0" xfId="0" applyFont="1" applyFill="1" applyBorder="1" applyAlignment="1"/>
    <xf numFmtId="0" fontId="0" fillId="0" borderId="0" xfId="0" applyBorder="1" applyAlignment="1" applyProtection="1">
      <alignment horizontal="center"/>
      <protection locked="0"/>
    </xf>
    <xf numFmtId="0" fontId="6" fillId="0" borderId="0" xfId="0" applyFont="1" applyBorder="1" applyAlignment="1" applyProtection="1">
      <alignment horizontal="center"/>
      <protection locked="0"/>
    </xf>
    <xf numFmtId="4" fontId="6" fillId="0" borderId="9" xfId="0" applyNumberFormat="1" applyFont="1" applyFill="1" applyBorder="1" applyProtection="1">
      <protection locked="0"/>
    </xf>
    <xf numFmtId="3" fontId="6" fillId="0" borderId="9" xfId="0" applyNumberFormat="1" applyFont="1" applyFill="1" applyBorder="1" applyProtection="1">
      <protection locked="0"/>
    </xf>
    <xf numFmtId="0" fontId="6" fillId="0" borderId="0" xfId="0" applyFont="1" applyFill="1" applyBorder="1"/>
    <xf numFmtId="4" fontId="0" fillId="0" borderId="9" xfId="0" applyNumberFormat="1" applyBorder="1" applyProtection="1">
      <protection locked="0"/>
    </xf>
    <xf numFmtId="165" fontId="0" fillId="0" borderId="9" xfId="0" applyNumberFormat="1" applyFont="1" applyFill="1" applyBorder="1" applyProtection="1">
      <protection locked="0"/>
    </xf>
    <xf numFmtId="3" fontId="9" fillId="0" borderId="9" xfId="0" applyNumberFormat="1" applyFont="1" applyFill="1" applyBorder="1" applyAlignment="1" applyProtection="1">
      <alignment horizontal="right" vertical="distributed" wrapText="1"/>
      <protection locked="0"/>
    </xf>
    <xf numFmtId="0" fontId="0" fillId="0" borderId="0" xfId="0" applyFont="1" applyBorder="1" applyAlignment="1" applyProtection="1">
      <alignment horizontal="center"/>
      <protection locked="0"/>
    </xf>
    <xf numFmtId="4" fontId="0" fillId="0" borderId="10" xfId="0" applyNumberFormat="1" applyFill="1" applyBorder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3" fontId="0" fillId="0" borderId="0" xfId="0" applyNumberFormat="1" applyFont="1" applyFill="1" applyAlignment="1">
      <alignment horizontal="center"/>
    </xf>
    <xf numFmtId="0" fontId="6" fillId="0" borderId="0" xfId="0" applyFont="1" applyFill="1" applyBorder="1" applyAlignment="1" applyProtection="1">
      <alignment horizontal="left" wrapText="1"/>
      <protection locked="0"/>
    </xf>
    <xf numFmtId="0" fontId="6" fillId="0" borderId="10" xfId="0" applyFont="1" applyFill="1" applyBorder="1" applyAlignment="1" applyProtection="1">
      <alignment horizontal="left" wrapText="1"/>
      <protection locked="0"/>
    </xf>
    <xf numFmtId="0" fontId="0" fillId="0" borderId="12" xfId="0" applyFont="1" applyFill="1" applyBorder="1" applyAlignment="1" applyProtection="1">
      <protection locked="0"/>
    </xf>
    <xf numFmtId="0" fontId="6" fillId="0" borderId="12" xfId="0" applyFont="1" applyFill="1" applyBorder="1"/>
    <xf numFmtId="0" fontId="0" fillId="0" borderId="12" xfId="0" applyFill="1" applyBorder="1" applyAlignment="1" applyProtection="1">
      <alignment horizontal="center"/>
      <protection locked="0"/>
    </xf>
    <xf numFmtId="3" fontId="0" fillId="0" borderId="8" xfId="0" applyNumberFormat="1" applyFont="1" applyFill="1" applyBorder="1"/>
    <xf numFmtId="3" fontId="3" fillId="0" borderId="8" xfId="0" applyNumberFormat="1" applyFont="1" applyFill="1" applyBorder="1"/>
    <xf numFmtId="4" fontId="0" fillId="0" borderId="8" xfId="0" applyNumberFormat="1" applyFont="1" applyFill="1" applyBorder="1"/>
    <xf numFmtId="0" fontId="10" fillId="3" borderId="13" xfId="6" applyFont="1" applyFill="1" applyBorder="1" applyAlignment="1">
      <alignment horizontal="center" vertical="center" wrapText="1"/>
    </xf>
    <xf numFmtId="3" fontId="10" fillId="3" borderId="15" xfId="6" applyNumberFormat="1" applyFont="1" applyFill="1" applyBorder="1" applyAlignment="1">
      <alignment horizontal="center" vertical="center"/>
    </xf>
    <xf numFmtId="3" fontId="12" fillId="0" borderId="9" xfId="6" applyNumberFormat="1" applyFont="1" applyFill="1" applyBorder="1" applyAlignment="1">
      <alignment horizontal="right"/>
    </xf>
    <xf numFmtId="166" fontId="12" fillId="0" borderId="11" xfId="6" applyNumberFormat="1" applyFont="1" applyFill="1" applyBorder="1" applyAlignment="1">
      <alignment horizontal="center"/>
    </xf>
    <xf numFmtId="3" fontId="4" fillId="0" borderId="18" xfId="6" applyNumberFormat="1" applyFont="1" applyFill="1" applyBorder="1"/>
    <xf numFmtId="0" fontId="10" fillId="3" borderId="13" xfId="6" applyFont="1" applyFill="1" applyBorder="1" applyAlignment="1">
      <alignment horizontal="center" vertical="center"/>
    </xf>
    <xf numFmtId="166" fontId="10" fillId="3" borderId="15" xfId="9" applyNumberFormat="1" applyFont="1" applyFill="1" applyBorder="1" applyAlignment="1">
      <alignment horizontal="center" vertical="center" wrapText="1"/>
    </xf>
    <xf numFmtId="166" fontId="10" fillId="3" borderId="14" xfId="9" applyNumberFormat="1" applyFont="1" applyFill="1" applyBorder="1" applyAlignment="1">
      <alignment horizontal="center" vertical="center" wrapText="1"/>
    </xf>
    <xf numFmtId="166" fontId="12" fillId="0" borderId="9" xfId="6" applyNumberFormat="1" applyFont="1" applyFill="1" applyBorder="1" applyAlignment="1">
      <alignment horizontal="center"/>
    </xf>
    <xf numFmtId="0" fontId="4" fillId="0" borderId="16" xfId="6" applyFont="1" applyFill="1" applyBorder="1" applyAlignment="1">
      <alignment horizontal="left"/>
    </xf>
    <xf numFmtId="0" fontId="8" fillId="0" borderId="16" xfId="0" applyFont="1" applyBorder="1" applyAlignment="1" applyProtection="1">
      <protection locked="0"/>
    </xf>
    <xf numFmtId="166" fontId="4" fillId="0" borderId="18" xfId="6" applyNumberFormat="1" applyFont="1" applyFill="1" applyBorder="1"/>
    <xf numFmtId="166" fontId="4" fillId="0" borderId="17" xfId="6" applyNumberFormat="1" applyFont="1" applyFill="1" applyBorder="1"/>
    <xf numFmtId="3" fontId="0" fillId="2" borderId="0" xfId="0" applyNumberFormat="1" applyFont="1" applyFill="1"/>
    <xf numFmtId="166" fontId="13" fillId="0" borderId="9" xfId="6" applyNumberFormat="1" applyFont="1" applyFill="1" applyBorder="1" applyAlignment="1">
      <alignment horizontal="center"/>
    </xf>
    <xf numFmtId="166" fontId="13" fillId="0" borderId="11" xfId="6" applyNumberFormat="1" applyFont="1" applyFill="1" applyBorder="1" applyAlignment="1">
      <alignment horizontal="center"/>
    </xf>
    <xf numFmtId="3" fontId="4" fillId="0" borderId="10" xfId="6" applyNumberFormat="1" applyFont="1" applyFill="1" applyBorder="1" applyAlignment="1">
      <alignment horizontal="right"/>
    </xf>
    <xf numFmtId="4" fontId="8" fillId="3" borderId="2" xfId="0" applyNumberFormat="1" applyFont="1" applyFill="1" applyBorder="1" applyAlignment="1" applyProtection="1">
      <alignment horizontal="center" vertical="center" wrapText="1"/>
      <protection locked="0"/>
    </xf>
    <xf numFmtId="4" fontId="8" fillId="3" borderId="8" xfId="0" applyNumberFormat="1" applyFont="1" applyFill="1" applyBorder="1" applyAlignment="1" applyProtection="1">
      <alignment horizontal="center" vertical="center" wrapText="1"/>
      <protection locked="0"/>
    </xf>
    <xf numFmtId="3" fontId="8" fillId="3" borderId="2" xfId="0" applyNumberFormat="1" applyFont="1" applyFill="1" applyBorder="1" applyAlignment="1" applyProtection="1">
      <alignment horizontal="center" vertical="center" wrapText="1"/>
      <protection locked="0"/>
    </xf>
    <xf numFmtId="3" fontId="8" fillId="3" borderId="8" xfId="0" applyNumberFormat="1" applyFont="1" applyFill="1" applyBorder="1" applyAlignment="1" applyProtection="1">
      <alignment horizontal="center" vertical="center" wrapText="1"/>
      <protection locked="0"/>
    </xf>
    <xf numFmtId="3" fontId="7" fillId="0" borderId="0" xfId="0" applyNumberFormat="1" applyFont="1" applyBorder="1" applyAlignment="1">
      <alignment horizontal="center" vertical="center"/>
    </xf>
    <xf numFmtId="3" fontId="8" fillId="3" borderId="19" xfId="0" applyNumberFormat="1" applyFont="1" applyFill="1" applyBorder="1" applyAlignment="1">
      <alignment horizontal="center" vertical="center"/>
    </xf>
    <xf numFmtId="3" fontId="8" fillId="3" borderId="1" xfId="0" applyNumberFormat="1" applyFont="1" applyFill="1" applyBorder="1" applyAlignment="1">
      <alignment horizontal="center" vertical="center"/>
    </xf>
    <xf numFmtId="3" fontId="8" fillId="3" borderId="12" xfId="0" applyNumberFormat="1" applyFont="1" applyFill="1" applyBorder="1" applyAlignment="1">
      <alignment horizontal="center" vertical="center"/>
    </xf>
    <xf numFmtId="3" fontId="8" fillId="3" borderId="7" xfId="0" applyNumberFormat="1" applyFont="1" applyFill="1" applyBorder="1" applyAlignment="1">
      <alignment horizontal="center" vertical="center"/>
    </xf>
    <xf numFmtId="3" fontId="8" fillId="3" borderId="3" xfId="0" applyNumberFormat="1" applyFont="1" applyFill="1" applyBorder="1" applyAlignment="1" applyProtection="1">
      <alignment horizontal="center" vertical="center" wrapText="1"/>
      <protection locked="0"/>
    </xf>
    <xf numFmtId="3" fontId="8" fillId="3" borderId="4" xfId="0" applyNumberFormat="1" applyFont="1" applyFill="1" applyBorder="1" applyAlignment="1" applyProtection="1">
      <alignment horizontal="center" vertical="center" wrapText="1"/>
      <protection locked="0"/>
    </xf>
    <xf numFmtId="3" fontId="8" fillId="3" borderId="5" xfId="0" applyNumberFormat="1" applyFont="1" applyFill="1" applyBorder="1" applyAlignment="1" applyProtection="1">
      <alignment horizontal="center" vertical="center" wrapText="1"/>
      <protection locked="0"/>
    </xf>
  </cellXfs>
  <cellStyles count="12">
    <cellStyle name="Millares 2" xfId="1"/>
    <cellStyle name="Millares 3" xfId="2"/>
    <cellStyle name="Millares 4" xfId="3"/>
    <cellStyle name="Millares 5" xfId="4"/>
    <cellStyle name="Normal" xfId="0" builtinId="0"/>
    <cellStyle name="Normal 2" xfId="5"/>
    <cellStyle name="Normal 2 2" xfId="6"/>
    <cellStyle name="Normal 3" xfId="7"/>
    <cellStyle name="Normal 4" xfId="8"/>
    <cellStyle name="Normal 8 2" xfId="9"/>
    <cellStyle name="Normal 9" xfId="10"/>
    <cellStyle name="Porcentual 2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rgonzalez/Downloads/Ejecuci&#243;n%20de%20Presupuesto%20Agost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UPO DE GASTOS "/>
      <sheetName val="POR OBJETO"/>
      <sheetName val="PRES. Y GRUPO"/>
      <sheetName val="Estructura Programatica"/>
      <sheetName val="AGOSTO"/>
      <sheetName val="no trib "/>
      <sheetName val="NO TRIB CONS."/>
      <sheetName val="EJE PRESUP.ING. "/>
      <sheetName val="BAL GENERAL"/>
      <sheetName val="ING Y GASTOS"/>
      <sheetName val="INGRESOS ENE-MAYO 2015 -DF"/>
    </sheetNames>
    <sheetDataSet>
      <sheetData sheetId="0"/>
      <sheetData sheetId="1"/>
      <sheetData sheetId="2"/>
      <sheetData sheetId="3"/>
      <sheetData sheetId="4"/>
      <sheetData sheetId="5">
        <row r="14">
          <cell r="P14">
            <v>31109703</v>
          </cell>
        </row>
        <row r="15">
          <cell r="P15">
            <v>13934891.91</v>
          </cell>
        </row>
        <row r="19">
          <cell r="P19">
            <v>5320000</v>
          </cell>
        </row>
        <row r="20">
          <cell r="P20">
            <v>3069397.24</v>
          </cell>
        </row>
        <row r="24">
          <cell r="P24">
            <v>2350000</v>
          </cell>
        </row>
        <row r="25">
          <cell r="P25">
            <v>3596558.25</v>
          </cell>
        </row>
        <row r="29">
          <cell r="P29">
            <v>1707600</v>
          </cell>
        </row>
        <row r="30">
          <cell r="P30">
            <v>926779.08000000019</v>
          </cell>
        </row>
      </sheetData>
      <sheetData sheetId="6">
        <row r="18">
          <cell r="F18">
            <v>46540165</v>
          </cell>
          <cell r="G18">
            <v>46540165</v>
          </cell>
        </row>
        <row r="19">
          <cell r="F19">
            <v>8600000</v>
          </cell>
          <cell r="G19">
            <v>8600000</v>
          </cell>
        </row>
        <row r="20">
          <cell r="F20">
            <v>4200000</v>
          </cell>
          <cell r="G20">
            <v>4200000</v>
          </cell>
        </row>
        <row r="24">
          <cell r="G24">
            <v>2700000</v>
          </cell>
        </row>
      </sheetData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226"/>
  <sheetViews>
    <sheetView topLeftCell="E1" zoomScale="80" zoomScaleNormal="80" workbookViewId="0">
      <selection activeCell="W25" sqref="W25"/>
    </sheetView>
  </sheetViews>
  <sheetFormatPr baseColWidth="10" defaultRowHeight="15" x14ac:dyDescent="0.25"/>
  <cols>
    <col min="1" max="1" width="2.5703125" style="71" hidden="1" customWidth="1"/>
    <col min="2" max="2" width="3.5703125" style="45" hidden="1" customWidth="1"/>
    <col min="3" max="3" width="8.42578125" style="45" hidden="1" customWidth="1"/>
    <col min="4" max="4" width="5" style="82" hidden="1" customWidth="1"/>
    <col min="5" max="5" width="45.42578125" style="46" customWidth="1"/>
    <col min="6" max="6" width="14.7109375" style="46" customWidth="1"/>
    <col min="7" max="7" width="13.140625" style="46" customWidth="1"/>
    <col min="8" max="8" width="12" style="46" customWidth="1"/>
    <col min="9" max="9" width="14.140625" style="46" customWidth="1"/>
    <col min="10" max="10" width="15" style="46" customWidth="1"/>
    <col min="11" max="11" width="14" style="46" customWidth="1"/>
    <col min="12" max="12" width="13.5703125" style="72" customWidth="1"/>
    <col min="13" max="13" width="9.42578125" style="73" customWidth="1"/>
    <col min="14" max="14" width="10.7109375" style="73" customWidth="1"/>
    <col min="15" max="15" width="14.28515625" style="72" customWidth="1"/>
    <col min="16" max="16" width="9.85546875" style="46" customWidth="1"/>
    <col min="17" max="17" width="10.7109375" style="46" customWidth="1"/>
    <col min="18" max="18" width="14.85546875" style="46" customWidth="1"/>
    <col min="19" max="19" width="16" style="46" customWidth="1"/>
    <col min="20" max="22" width="11.42578125" style="46"/>
    <col min="23" max="23" width="13" style="46" customWidth="1"/>
    <col min="24" max="28" width="11.42578125" style="46"/>
    <col min="29" max="29" width="11.42578125" style="60"/>
    <col min="30" max="256" width="11.42578125" style="46"/>
    <col min="257" max="257" width="0" style="46" hidden="1" customWidth="1"/>
    <col min="258" max="258" width="3.5703125" style="46" customWidth="1"/>
    <col min="259" max="259" width="8.42578125" style="46" customWidth="1"/>
    <col min="260" max="260" width="5" style="46" bestFit="1" customWidth="1"/>
    <col min="261" max="261" width="45.42578125" style="46" customWidth="1"/>
    <col min="262" max="262" width="14.7109375" style="46" customWidth="1"/>
    <col min="263" max="263" width="13.140625" style="46" customWidth="1"/>
    <col min="264" max="264" width="12" style="46" customWidth="1"/>
    <col min="265" max="265" width="14.140625" style="46" customWidth="1"/>
    <col min="266" max="266" width="15" style="46" customWidth="1"/>
    <col min="267" max="267" width="14" style="46" customWidth="1"/>
    <col min="268" max="268" width="13.5703125" style="46" customWidth="1"/>
    <col min="269" max="269" width="9.42578125" style="46" customWidth="1"/>
    <col min="270" max="270" width="10.7109375" style="46" customWidth="1"/>
    <col min="271" max="271" width="14.28515625" style="46" customWidth="1"/>
    <col min="272" max="272" width="9.85546875" style="46" customWidth="1"/>
    <col min="273" max="273" width="10.7109375" style="46" customWidth="1"/>
    <col min="274" max="274" width="14.85546875" style="46" customWidth="1"/>
    <col min="275" max="275" width="16" style="46" customWidth="1"/>
    <col min="276" max="278" width="11.42578125" style="46"/>
    <col min="279" max="279" width="13" style="46" customWidth="1"/>
    <col min="280" max="512" width="11.42578125" style="46"/>
    <col min="513" max="513" width="0" style="46" hidden="1" customWidth="1"/>
    <col min="514" max="514" width="3.5703125" style="46" customWidth="1"/>
    <col min="515" max="515" width="8.42578125" style="46" customWidth="1"/>
    <col min="516" max="516" width="5" style="46" bestFit="1" customWidth="1"/>
    <col min="517" max="517" width="45.42578125" style="46" customWidth="1"/>
    <col min="518" max="518" width="14.7109375" style="46" customWidth="1"/>
    <col min="519" max="519" width="13.140625" style="46" customWidth="1"/>
    <col min="520" max="520" width="12" style="46" customWidth="1"/>
    <col min="521" max="521" width="14.140625" style="46" customWidth="1"/>
    <col min="522" max="522" width="15" style="46" customWidth="1"/>
    <col min="523" max="523" width="14" style="46" customWidth="1"/>
    <col min="524" max="524" width="13.5703125" style="46" customWidth="1"/>
    <col min="525" max="525" width="9.42578125" style="46" customWidth="1"/>
    <col min="526" max="526" width="10.7109375" style="46" customWidth="1"/>
    <col min="527" max="527" width="14.28515625" style="46" customWidth="1"/>
    <col min="528" max="528" width="9.85546875" style="46" customWidth="1"/>
    <col min="529" max="529" width="10.7109375" style="46" customWidth="1"/>
    <col min="530" max="530" width="14.85546875" style="46" customWidth="1"/>
    <col min="531" max="531" width="16" style="46" customWidth="1"/>
    <col min="532" max="534" width="11.42578125" style="46"/>
    <col min="535" max="535" width="13" style="46" customWidth="1"/>
    <col min="536" max="768" width="11.42578125" style="46"/>
    <col min="769" max="769" width="0" style="46" hidden="1" customWidth="1"/>
    <col min="770" max="770" width="3.5703125" style="46" customWidth="1"/>
    <col min="771" max="771" width="8.42578125" style="46" customWidth="1"/>
    <col min="772" max="772" width="5" style="46" bestFit="1" customWidth="1"/>
    <col min="773" max="773" width="45.42578125" style="46" customWidth="1"/>
    <col min="774" max="774" width="14.7109375" style="46" customWidth="1"/>
    <col min="775" max="775" width="13.140625" style="46" customWidth="1"/>
    <col min="776" max="776" width="12" style="46" customWidth="1"/>
    <col min="777" max="777" width="14.140625" style="46" customWidth="1"/>
    <col min="778" max="778" width="15" style="46" customWidth="1"/>
    <col min="779" max="779" width="14" style="46" customWidth="1"/>
    <col min="780" max="780" width="13.5703125" style="46" customWidth="1"/>
    <col min="781" max="781" width="9.42578125" style="46" customWidth="1"/>
    <col min="782" max="782" width="10.7109375" style="46" customWidth="1"/>
    <col min="783" max="783" width="14.28515625" style="46" customWidth="1"/>
    <col min="784" max="784" width="9.85546875" style="46" customWidth="1"/>
    <col min="785" max="785" width="10.7109375" style="46" customWidth="1"/>
    <col min="786" max="786" width="14.85546875" style="46" customWidth="1"/>
    <col min="787" max="787" width="16" style="46" customWidth="1"/>
    <col min="788" max="790" width="11.42578125" style="46"/>
    <col min="791" max="791" width="13" style="46" customWidth="1"/>
    <col min="792" max="1024" width="11.42578125" style="46"/>
    <col min="1025" max="1025" width="0" style="46" hidden="1" customWidth="1"/>
    <col min="1026" max="1026" width="3.5703125" style="46" customWidth="1"/>
    <col min="1027" max="1027" width="8.42578125" style="46" customWidth="1"/>
    <col min="1028" max="1028" width="5" style="46" bestFit="1" customWidth="1"/>
    <col min="1029" max="1029" width="45.42578125" style="46" customWidth="1"/>
    <col min="1030" max="1030" width="14.7109375" style="46" customWidth="1"/>
    <col min="1031" max="1031" width="13.140625" style="46" customWidth="1"/>
    <col min="1032" max="1032" width="12" style="46" customWidth="1"/>
    <col min="1033" max="1033" width="14.140625" style="46" customWidth="1"/>
    <col min="1034" max="1034" width="15" style="46" customWidth="1"/>
    <col min="1035" max="1035" width="14" style="46" customWidth="1"/>
    <col min="1036" max="1036" width="13.5703125" style="46" customWidth="1"/>
    <col min="1037" max="1037" width="9.42578125" style="46" customWidth="1"/>
    <col min="1038" max="1038" width="10.7109375" style="46" customWidth="1"/>
    <col min="1039" max="1039" width="14.28515625" style="46" customWidth="1"/>
    <col min="1040" max="1040" width="9.85546875" style="46" customWidth="1"/>
    <col min="1041" max="1041" width="10.7109375" style="46" customWidth="1"/>
    <col min="1042" max="1042" width="14.85546875" style="46" customWidth="1"/>
    <col min="1043" max="1043" width="16" style="46" customWidth="1"/>
    <col min="1044" max="1046" width="11.42578125" style="46"/>
    <col min="1047" max="1047" width="13" style="46" customWidth="1"/>
    <col min="1048" max="1280" width="11.42578125" style="46"/>
    <col min="1281" max="1281" width="0" style="46" hidden="1" customWidth="1"/>
    <col min="1282" max="1282" width="3.5703125" style="46" customWidth="1"/>
    <col min="1283" max="1283" width="8.42578125" style="46" customWidth="1"/>
    <col min="1284" max="1284" width="5" style="46" bestFit="1" customWidth="1"/>
    <col min="1285" max="1285" width="45.42578125" style="46" customWidth="1"/>
    <col min="1286" max="1286" width="14.7109375" style="46" customWidth="1"/>
    <col min="1287" max="1287" width="13.140625" style="46" customWidth="1"/>
    <col min="1288" max="1288" width="12" style="46" customWidth="1"/>
    <col min="1289" max="1289" width="14.140625" style="46" customWidth="1"/>
    <col min="1290" max="1290" width="15" style="46" customWidth="1"/>
    <col min="1291" max="1291" width="14" style="46" customWidth="1"/>
    <col min="1292" max="1292" width="13.5703125" style="46" customWidth="1"/>
    <col min="1293" max="1293" width="9.42578125" style="46" customWidth="1"/>
    <col min="1294" max="1294" width="10.7109375" style="46" customWidth="1"/>
    <col min="1295" max="1295" width="14.28515625" style="46" customWidth="1"/>
    <col min="1296" max="1296" width="9.85546875" style="46" customWidth="1"/>
    <col min="1297" max="1297" width="10.7109375" style="46" customWidth="1"/>
    <col min="1298" max="1298" width="14.85546875" style="46" customWidth="1"/>
    <col min="1299" max="1299" width="16" style="46" customWidth="1"/>
    <col min="1300" max="1302" width="11.42578125" style="46"/>
    <col min="1303" max="1303" width="13" style="46" customWidth="1"/>
    <col min="1304" max="1536" width="11.42578125" style="46"/>
    <col min="1537" max="1537" width="0" style="46" hidden="1" customWidth="1"/>
    <col min="1538" max="1538" width="3.5703125" style="46" customWidth="1"/>
    <col min="1539" max="1539" width="8.42578125" style="46" customWidth="1"/>
    <col min="1540" max="1540" width="5" style="46" bestFit="1" customWidth="1"/>
    <col min="1541" max="1541" width="45.42578125" style="46" customWidth="1"/>
    <col min="1542" max="1542" width="14.7109375" style="46" customWidth="1"/>
    <col min="1543" max="1543" width="13.140625" style="46" customWidth="1"/>
    <col min="1544" max="1544" width="12" style="46" customWidth="1"/>
    <col min="1545" max="1545" width="14.140625" style="46" customWidth="1"/>
    <col min="1546" max="1546" width="15" style="46" customWidth="1"/>
    <col min="1547" max="1547" width="14" style="46" customWidth="1"/>
    <col min="1548" max="1548" width="13.5703125" style="46" customWidth="1"/>
    <col min="1549" max="1549" width="9.42578125" style="46" customWidth="1"/>
    <col min="1550" max="1550" width="10.7109375" style="46" customWidth="1"/>
    <col min="1551" max="1551" width="14.28515625" style="46" customWidth="1"/>
    <col min="1552" max="1552" width="9.85546875" style="46" customWidth="1"/>
    <col min="1553" max="1553" width="10.7109375" style="46" customWidth="1"/>
    <col min="1554" max="1554" width="14.85546875" style="46" customWidth="1"/>
    <col min="1555" max="1555" width="16" style="46" customWidth="1"/>
    <col min="1556" max="1558" width="11.42578125" style="46"/>
    <col min="1559" max="1559" width="13" style="46" customWidth="1"/>
    <col min="1560" max="1792" width="11.42578125" style="46"/>
    <col min="1793" max="1793" width="0" style="46" hidden="1" customWidth="1"/>
    <col min="1794" max="1794" width="3.5703125" style="46" customWidth="1"/>
    <col min="1795" max="1795" width="8.42578125" style="46" customWidth="1"/>
    <col min="1796" max="1796" width="5" style="46" bestFit="1" customWidth="1"/>
    <col min="1797" max="1797" width="45.42578125" style="46" customWidth="1"/>
    <col min="1798" max="1798" width="14.7109375" style="46" customWidth="1"/>
    <col min="1799" max="1799" width="13.140625" style="46" customWidth="1"/>
    <col min="1800" max="1800" width="12" style="46" customWidth="1"/>
    <col min="1801" max="1801" width="14.140625" style="46" customWidth="1"/>
    <col min="1802" max="1802" width="15" style="46" customWidth="1"/>
    <col min="1803" max="1803" width="14" style="46" customWidth="1"/>
    <col min="1804" max="1804" width="13.5703125" style="46" customWidth="1"/>
    <col min="1805" max="1805" width="9.42578125" style="46" customWidth="1"/>
    <col min="1806" max="1806" width="10.7109375" style="46" customWidth="1"/>
    <col min="1807" max="1807" width="14.28515625" style="46" customWidth="1"/>
    <col min="1808" max="1808" width="9.85546875" style="46" customWidth="1"/>
    <col min="1809" max="1809" width="10.7109375" style="46" customWidth="1"/>
    <col min="1810" max="1810" width="14.85546875" style="46" customWidth="1"/>
    <col min="1811" max="1811" width="16" style="46" customWidth="1"/>
    <col min="1812" max="1814" width="11.42578125" style="46"/>
    <col min="1815" max="1815" width="13" style="46" customWidth="1"/>
    <col min="1816" max="2048" width="11.42578125" style="46"/>
    <col min="2049" max="2049" width="0" style="46" hidden="1" customWidth="1"/>
    <col min="2050" max="2050" width="3.5703125" style="46" customWidth="1"/>
    <col min="2051" max="2051" width="8.42578125" style="46" customWidth="1"/>
    <col min="2052" max="2052" width="5" style="46" bestFit="1" customWidth="1"/>
    <col min="2053" max="2053" width="45.42578125" style="46" customWidth="1"/>
    <col min="2054" max="2054" width="14.7109375" style="46" customWidth="1"/>
    <col min="2055" max="2055" width="13.140625" style="46" customWidth="1"/>
    <col min="2056" max="2056" width="12" style="46" customWidth="1"/>
    <col min="2057" max="2057" width="14.140625" style="46" customWidth="1"/>
    <col min="2058" max="2058" width="15" style="46" customWidth="1"/>
    <col min="2059" max="2059" width="14" style="46" customWidth="1"/>
    <col min="2060" max="2060" width="13.5703125" style="46" customWidth="1"/>
    <col min="2061" max="2061" width="9.42578125" style="46" customWidth="1"/>
    <col min="2062" max="2062" width="10.7109375" style="46" customWidth="1"/>
    <col min="2063" max="2063" width="14.28515625" style="46" customWidth="1"/>
    <col min="2064" max="2064" width="9.85546875" style="46" customWidth="1"/>
    <col min="2065" max="2065" width="10.7109375" style="46" customWidth="1"/>
    <col min="2066" max="2066" width="14.85546875" style="46" customWidth="1"/>
    <col min="2067" max="2067" width="16" style="46" customWidth="1"/>
    <col min="2068" max="2070" width="11.42578125" style="46"/>
    <col min="2071" max="2071" width="13" style="46" customWidth="1"/>
    <col min="2072" max="2304" width="11.42578125" style="46"/>
    <col min="2305" max="2305" width="0" style="46" hidden="1" customWidth="1"/>
    <col min="2306" max="2306" width="3.5703125" style="46" customWidth="1"/>
    <col min="2307" max="2307" width="8.42578125" style="46" customWidth="1"/>
    <col min="2308" max="2308" width="5" style="46" bestFit="1" customWidth="1"/>
    <col min="2309" max="2309" width="45.42578125" style="46" customWidth="1"/>
    <col min="2310" max="2310" width="14.7109375" style="46" customWidth="1"/>
    <col min="2311" max="2311" width="13.140625" style="46" customWidth="1"/>
    <col min="2312" max="2312" width="12" style="46" customWidth="1"/>
    <col min="2313" max="2313" width="14.140625" style="46" customWidth="1"/>
    <col min="2314" max="2314" width="15" style="46" customWidth="1"/>
    <col min="2315" max="2315" width="14" style="46" customWidth="1"/>
    <col min="2316" max="2316" width="13.5703125" style="46" customWidth="1"/>
    <col min="2317" max="2317" width="9.42578125" style="46" customWidth="1"/>
    <col min="2318" max="2318" width="10.7109375" style="46" customWidth="1"/>
    <col min="2319" max="2319" width="14.28515625" style="46" customWidth="1"/>
    <col min="2320" max="2320" width="9.85546875" style="46" customWidth="1"/>
    <col min="2321" max="2321" width="10.7109375" style="46" customWidth="1"/>
    <col min="2322" max="2322" width="14.85546875" style="46" customWidth="1"/>
    <col min="2323" max="2323" width="16" style="46" customWidth="1"/>
    <col min="2324" max="2326" width="11.42578125" style="46"/>
    <col min="2327" max="2327" width="13" style="46" customWidth="1"/>
    <col min="2328" max="2560" width="11.42578125" style="46"/>
    <col min="2561" max="2561" width="0" style="46" hidden="1" customWidth="1"/>
    <col min="2562" max="2562" width="3.5703125" style="46" customWidth="1"/>
    <col min="2563" max="2563" width="8.42578125" style="46" customWidth="1"/>
    <col min="2564" max="2564" width="5" style="46" bestFit="1" customWidth="1"/>
    <col min="2565" max="2565" width="45.42578125" style="46" customWidth="1"/>
    <col min="2566" max="2566" width="14.7109375" style="46" customWidth="1"/>
    <col min="2567" max="2567" width="13.140625" style="46" customWidth="1"/>
    <col min="2568" max="2568" width="12" style="46" customWidth="1"/>
    <col min="2569" max="2569" width="14.140625" style="46" customWidth="1"/>
    <col min="2570" max="2570" width="15" style="46" customWidth="1"/>
    <col min="2571" max="2571" width="14" style="46" customWidth="1"/>
    <col min="2572" max="2572" width="13.5703125" style="46" customWidth="1"/>
    <col min="2573" max="2573" width="9.42578125" style="46" customWidth="1"/>
    <col min="2574" max="2574" width="10.7109375" style="46" customWidth="1"/>
    <col min="2575" max="2575" width="14.28515625" style="46" customWidth="1"/>
    <col min="2576" max="2576" width="9.85546875" style="46" customWidth="1"/>
    <col min="2577" max="2577" width="10.7109375" style="46" customWidth="1"/>
    <col min="2578" max="2578" width="14.85546875" style="46" customWidth="1"/>
    <col min="2579" max="2579" width="16" style="46" customWidth="1"/>
    <col min="2580" max="2582" width="11.42578125" style="46"/>
    <col min="2583" max="2583" width="13" style="46" customWidth="1"/>
    <col min="2584" max="2816" width="11.42578125" style="46"/>
    <col min="2817" max="2817" width="0" style="46" hidden="1" customWidth="1"/>
    <col min="2818" max="2818" width="3.5703125" style="46" customWidth="1"/>
    <col min="2819" max="2819" width="8.42578125" style="46" customWidth="1"/>
    <col min="2820" max="2820" width="5" style="46" bestFit="1" customWidth="1"/>
    <col min="2821" max="2821" width="45.42578125" style="46" customWidth="1"/>
    <col min="2822" max="2822" width="14.7109375" style="46" customWidth="1"/>
    <col min="2823" max="2823" width="13.140625" style="46" customWidth="1"/>
    <col min="2824" max="2824" width="12" style="46" customWidth="1"/>
    <col min="2825" max="2825" width="14.140625" style="46" customWidth="1"/>
    <col min="2826" max="2826" width="15" style="46" customWidth="1"/>
    <col min="2827" max="2827" width="14" style="46" customWidth="1"/>
    <col min="2828" max="2828" width="13.5703125" style="46" customWidth="1"/>
    <col min="2829" max="2829" width="9.42578125" style="46" customWidth="1"/>
    <col min="2830" max="2830" width="10.7109375" style="46" customWidth="1"/>
    <col min="2831" max="2831" width="14.28515625" style="46" customWidth="1"/>
    <col min="2832" max="2832" width="9.85546875" style="46" customWidth="1"/>
    <col min="2833" max="2833" width="10.7109375" style="46" customWidth="1"/>
    <col min="2834" max="2834" width="14.85546875" style="46" customWidth="1"/>
    <col min="2835" max="2835" width="16" style="46" customWidth="1"/>
    <col min="2836" max="2838" width="11.42578125" style="46"/>
    <col min="2839" max="2839" width="13" style="46" customWidth="1"/>
    <col min="2840" max="3072" width="11.42578125" style="46"/>
    <col min="3073" max="3073" width="0" style="46" hidden="1" customWidth="1"/>
    <col min="3074" max="3074" width="3.5703125" style="46" customWidth="1"/>
    <col min="3075" max="3075" width="8.42578125" style="46" customWidth="1"/>
    <col min="3076" max="3076" width="5" style="46" bestFit="1" customWidth="1"/>
    <col min="3077" max="3077" width="45.42578125" style="46" customWidth="1"/>
    <col min="3078" max="3078" width="14.7109375" style="46" customWidth="1"/>
    <col min="3079" max="3079" width="13.140625" style="46" customWidth="1"/>
    <col min="3080" max="3080" width="12" style="46" customWidth="1"/>
    <col min="3081" max="3081" width="14.140625" style="46" customWidth="1"/>
    <col min="3082" max="3082" width="15" style="46" customWidth="1"/>
    <col min="3083" max="3083" width="14" style="46" customWidth="1"/>
    <col min="3084" max="3084" width="13.5703125" style="46" customWidth="1"/>
    <col min="3085" max="3085" width="9.42578125" style="46" customWidth="1"/>
    <col min="3086" max="3086" width="10.7109375" style="46" customWidth="1"/>
    <col min="3087" max="3087" width="14.28515625" style="46" customWidth="1"/>
    <col min="3088" max="3088" width="9.85546875" style="46" customWidth="1"/>
    <col min="3089" max="3089" width="10.7109375" style="46" customWidth="1"/>
    <col min="3090" max="3090" width="14.85546875" style="46" customWidth="1"/>
    <col min="3091" max="3091" width="16" style="46" customWidth="1"/>
    <col min="3092" max="3094" width="11.42578125" style="46"/>
    <col min="3095" max="3095" width="13" style="46" customWidth="1"/>
    <col min="3096" max="3328" width="11.42578125" style="46"/>
    <col min="3329" max="3329" width="0" style="46" hidden="1" customWidth="1"/>
    <col min="3330" max="3330" width="3.5703125" style="46" customWidth="1"/>
    <col min="3331" max="3331" width="8.42578125" style="46" customWidth="1"/>
    <col min="3332" max="3332" width="5" style="46" bestFit="1" customWidth="1"/>
    <col min="3333" max="3333" width="45.42578125" style="46" customWidth="1"/>
    <col min="3334" max="3334" width="14.7109375" style="46" customWidth="1"/>
    <col min="3335" max="3335" width="13.140625" style="46" customWidth="1"/>
    <col min="3336" max="3336" width="12" style="46" customWidth="1"/>
    <col min="3337" max="3337" width="14.140625" style="46" customWidth="1"/>
    <col min="3338" max="3338" width="15" style="46" customWidth="1"/>
    <col min="3339" max="3339" width="14" style="46" customWidth="1"/>
    <col min="3340" max="3340" width="13.5703125" style="46" customWidth="1"/>
    <col min="3341" max="3341" width="9.42578125" style="46" customWidth="1"/>
    <col min="3342" max="3342" width="10.7109375" style="46" customWidth="1"/>
    <col min="3343" max="3343" width="14.28515625" style="46" customWidth="1"/>
    <col min="3344" max="3344" width="9.85546875" style="46" customWidth="1"/>
    <col min="3345" max="3345" width="10.7109375" style="46" customWidth="1"/>
    <col min="3346" max="3346" width="14.85546875" style="46" customWidth="1"/>
    <col min="3347" max="3347" width="16" style="46" customWidth="1"/>
    <col min="3348" max="3350" width="11.42578125" style="46"/>
    <col min="3351" max="3351" width="13" style="46" customWidth="1"/>
    <col min="3352" max="3584" width="11.42578125" style="46"/>
    <col min="3585" max="3585" width="0" style="46" hidden="1" customWidth="1"/>
    <col min="3586" max="3586" width="3.5703125" style="46" customWidth="1"/>
    <col min="3587" max="3587" width="8.42578125" style="46" customWidth="1"/>
    <col min="3588" max="3588" width="5" style="46" bestFit="1" customWidth="1"/>
    <col min="3589" max="3589" width="45.42578125" style="46" customWidth="1"/>
    <col min="3590" max="3590" width="14.7109375" style="46" customWidth="1"/>
    <col min="3591" max="3591" width="13.140625" style="46" customWidth="1"/>
    <col min="3592" max="3592" width="12" style="46" customWidth="1"/>
    <col min="3593" max="3593" width="14.140625" style="46" customWidth="1"/>
    <col min="3594" max="3594" width="15" style="46" customWidth="1"/>
    <col min="3595" max="3595" width="14" style="46" customWidth="1"/>
    <col min="3596" max="3596" width="13.5703125" style="46" customWidth="1"/>
    <col min="3597" max="3597" width="9.42578125" style="46" customWidth="1"/>
    <col min="3598" max="3598" width="10.7109375" style="46" customWidth="1"/>
    <col min="3599" max="3599" width="14.28515625" style="46" customWidth="1"/>
    <col min="3600" max="3600" width="9.85546875" style="46" customWidth="1"/>
    <col min="3601" max="3601" width="10.7109375" style="46" customWidth="1"/>
    <col min="3602" max="3602" width="14.85546875" style="46" customWidth="1"/>
    <col min="3603" max="3603" width="16" style="46" customWidth="1"/>
    <col min="3604" max="3606" width="11.42578125" style="46"/>
    <col min="3607" max="3607" width="13" style="46" customWidth="1"/>
    <col min="3608" max="3840" width="11.42578125" style="46"/>
    <col min="3841" max="3841" width="0" style="46" hidden="1" customWidth="1"/>
    <col min="3842" max="3842" width="3.5703125" style="46" customWidth="1"/>
    <col min="3843" max="3843" width="8.42578125" style="46" customWidth="1"/>
    <col min="3844" max="3844" width="5" style="46" bestFit="1" customWidth="1"/>
    <col min="3845" max="3845" width="45.42578125" style="46" customWidth="1"/>
    <col min="3846" max="3846" width="14.7109375" style="46" customWidth="1"/>
    <col min="3847" max="3847" width="13.140625" style="46" customWidth="1"/>
    <col min="3848" max="3848" width="12" style="46" customWidth="1"/>
    <col min="3849" max="3849" width="14.140625" style="46" customWidth="1"/>
    <col min="3850" max="3850" width="15" style="46" customWidth="1"/>
    <col min="3851" max="3851" width="14" style="46" customWidth="1"/>
    <col min="3852" max="3852" width="13.5703125" style="46" customWidth="1"/>
    <col min="3853" max="3853" width="9.42578125" style="46" customWidth="1"/>
    <col min="3854" max="3854" width="10.7109375" style="46" customWidth="1"/>
    <col min="3855" max="3855" width="14.28515625" style="46" customWidth="1"/>
    <col min="3856" max="3856" width="9.85546875" style="46" customWidth="1"/>
    <col min="3857" max="3857" width="10.7109375" style="46" customWidth="1"/>
    <col min="3858" max="3858" width="14.85546875" style="46" customWidth="1"/>
    <col min="3859" max="3859" width="16" style="46" customWidth="1"/>
    <col min="3860" max="3862" width="11.42578125" style="46"/>
    <col min="3863" max="3863" width="13" style="46" customWidth="1"/>
    <col min="3864" max="4096" width="11.42578125" style="46"/>
    <col min="4097" max="4097" width="0" style="46" hidden="1" customWidth="1"/>
    <col min="4098" max="4098" width="3.5703125" style="46" customWidth="1"/>
    <col min="4099" max="4099" width="8.42578125" style="46" customWidth="1"/>
    <col min="4100" max="4100" width="5" style="46" bestFit="1" customWidth="1"/>
    <col min="4101" max="4101" width="45.42578125" style="46" customWidth="1"/>
    <col min="4102" max="4102" width="14.7109375" style="46" customWidth="1"/>
    <col min="4103" max="4103" width="13.140625" style="46" customWidth="1"/>
    <col min="4104" max="4104" width="12" style="46" customWidth="1"/>
    <col min="4105" max="4105" width="14.140625" style="46" customWidth="1"/>
    <col min="4106" max="4106" width="15" style="46" customWidth="1"/>
    <col min="4107" max="4107" width="14" style="46" customWidth="1"/>
    <col min="4108" max="4108" width="13.5703125" style="46" customWidth="1"/>
    <col min="4109" max="4109" width="9.42578125" style="46" customWidth="1"/>
    <col min="4110" max="4110" width="10.7109375" style="46" customWidth="1"/>
    <col min="4111" max="4111" width="14.28515625" style="46" customWidth="1"/>
    <col min="4112" max="4112" width="9.85546875" style="46" customWidth="1"/>
    <col min="4113" max="4113" width="10.7109375" style="46" customWidth="1"/>
    <col min="4114" max="4114" width="14.85546875" style="46" customWidth="1"/>
    <col min="4115" max="4115" width="16" style="46" customWidth="1"/>
    <col min="4116" max="4118" width="11.42578125" style="46"/>
    <col min="4119" max="4119" width="13" style="46" customWidth="1"/>
    <col min="4120" max="4352" width="11.42578125" style="46"/>
    <col min="4353" max="4353" width="0" style="46" hidden="1" customWidth="1"/>
    <col min="4354" max="4354" width="3.5703125" style="46" customWidth="1"/>
    <col min="4355" max="4355" width="8.42578125" style="46" customWidth="1"/>
    <col min="4356" max="4356" width="5" style="46" bestFit="1" customWidth="1"/>
    <col min="4357" max="4357" width="45.42578125" style="46" customWidth="1"/>
    <col min="4358" max="4358" width="14.7109375" style="46" customWidth="1"/>
    <col min="4359" max="4359" width="13.140625" style="46" customWidth="1"/>
    <col min="4360" max="4360" width="12" style="46" customWidth="1"/>
    <col min="4361" max="4361" width="14.140625" style="46" customWidth="1"/>
    <col min="4362" max="4362" width="15" style="46" customWidth="1"/>
    <col min="4363" max="4363" width="14" style="46" customWidth="1"/>
    <col min="4364" max="4364" width="13.5703125" style="46" customWidth="1"/>
    <col min="4365" max="4365" width="9.42578125" style="46" customWidth="1"/>
    <col min="4366" max="4366" width="10.7109375" style="46" customWidth="1"/>
    <col min="4367" max="4367" width="14.28515625" style="46" customWidth="1"/>
    <col min="4368" max="4368" width="9.85546875" style="46" customWidth="1"/>
    <col min="4369" max="4369" width="10.7109375" style="46" customWidth="1"/>
    <col min="4370" max="4370" width="14.85546875" style="46" customWidth="1"/>
    <col min="4371" max="4371" width="16" style="46" customWidth="1"/>
    <col min="4372" max="4374" width="11.42578125" style="46"/>
    <col min="4375" max="4375" width="13" style="46" customWidth="1"/>
    <col min="4376" max="4608" width="11.42578125" style="46"/>
    <col min="4609" max="4609" width="0" style="46" hidden="1" customWidth="1"/>
    <col min="4610" max="4610" width="3.5703125" style="46" customWidth="1"/>
    <col min="4611" max="4611" width="8.42578125" style="46" customWidth="1"/>
    <col min="4612" max="4612" width="5" style="46" bestFit="1" customWidth="1"/>
    <col min="4613" max="4613" width="45.42578125" style="46" customWidth="1"/>
    <col min="4614" max="4614" width="14.7109375" style="46" customWidth="1"/>
    <col min="4615" max="4615" width="13.140625" style="46" customWidth="1"/>
    <col min="4616" max="4616" width="12" style="46" customWidth="1"/>
    <col min="4617" max="4617" width="14.140625" style="46" customWidth="1"/>
    <col min="4618" max="4618" width="15" style="46" customWidth="1"/>
    <col min="4619" max="4619" width="14" style="46" customWidth="1"/>
    <col min="4620" max="4620" width="13.5703125" style="46" customWidth="1"/>
    <col min="4621" max="4621" width="9.42578125" style="46" customWidth="1"/>
    <col min="4622" max="4622" width="10.7109375" style="46" customWidth="1"/>
    <col min="4623" max="4623" width="14.28515625" style="46" customWidth="1"/>
    <col min="4624" max="4624" width="9.85546875" style="46" customWidth="1"/>
    <col min="4625" max="4625" width="10.7109375" style="46" customWidth="1"/>
    <col min="4626" max="4626" width="14.85546875" style="46" customWidth="1"/>
    <col min="4627" max="4627" width="16" style="46" customWidth="1"/>
    <col min="4628" max="4630" width="11.42578125" style="46"/>
    <col min="4631" max="4631" width="13" style="46" customWidth="1"/>
    <col min="4632" max="4864" width="11.42578125" style="46"/>
    <col min="4865" max="4865" width="0" style="46" hidden="1" customWidth="1"/>
    <col min="4866" max="4866" width="3.5703125" style="46" customWidth="1"/>
    <col min="4867" max="4867" width="8.42578125" style="46" customWidth="1"/>
    <col min="4868" max="4868" width="5" style="46" bestFit="1" customWidth="1"/>
    <col min="4869" max="4869" width="45.42578125" style="46" customWidth="1"/>
    <col min="4870" max="4870" width="14.7109375" style="46" customWidth="1"/>
    <col min="4871" max="4871" width="13.140625" style="46" customWidth="1"/>
    <col min="4872" max="4872" width="12" style="46" customWidth="1"/>
    <col min="4873" max="4873" width="14.140625" style="46" customWidth="1"/>
    <col min="4874" max="4874" width="15" style="46" customWidth="1"/>
    <col min="4875" max="4875" width="14" style="46" customWidth="1"/>
    <col min="4876" max="4876" width="13.5703125" style="46" customWidth="1"/>
    <col min="4877" max="4877" width="9.42578125" style="46" customWidth="1"/>
    <col min="4878" max="4878" width="10.7109375" style="46" customWidth="1"/>
    <col min="4879" max="4879" width="14.28515625" style="46" customWidth="1"/>
    <col min="4880" max="4880" width="9.85546875" style="46" customWidth="1"/>
    <col min="4881" max="4881" width="10.7109375" style="46" customWidth="1"/>
    <col min="4882" max="4882" width="14.85546875" style="46" customWidth="1"/>
    <col min="4883" max="4883" width="16" style="46" customWidth="1"/>
    <col min="4884" max="4886" width="11.42578125" style="46"/>
    <col min="4887" max="4887" width="13" style="46" customWidth="1"/>
    <col min="4888" max="5120" width="11.42578125" style="46"/>
    <col min="5121" max="5121" width="0" style="46" hidden="1" customWidth="1"/>
    <col min="5122" max="5122" width="3.5703125" style="46" customWidth="1"/>
    <col min="5123" max="5123" width="8.42578125" style="46" customWidth="1"/>
    <col min="5124" max="5124" width="5" style="46" bestFit="1" customWidth="1"/>
    <col min="5125" max="5125" width="45.42578125" style="46" customWidth="1"/>
    <col min="5126" max="5126" width="14.7109375" style="46" customWidth="1"/>
    <col min="5127" max="5127" width="13.140625" style="46" customWidth="1"/>
    <col min="5128" max="5128" width="12" style="46" customWidth="1"/>
    <col min="5129" max="5129" width="14.140625" style="46" customWidth="1"/>
    <col min="5130" max="5130" width="15" style="46" customWidth="1"/>
    <col min="5131" max="5131" width="14" style="46" customWidth="1"/>
    <col min="5132" max="5132" width="13.5703125" style="46" customWidth="1"/>
    <col min="5133" max="5133" width="9.42578125" style="46" customWidth="1"/>
    <col min="5134" max="5134" width="10.7109375" style="46" customWidth="1"/>
    <col min="5135" max="5135" width="14.28515625" style="46" customWidth="1"/>
    <col min="5136" max="5136" width="9.85546875" style="46" customWidth="1"/>
    <col min="5137" max="5137" width="10.7109375" style="46" customWidth="1"/>
    <col min="5138" max="5138" width="14.85546875" style="46" customWidth="1"/>
    <col min="5139" max="5139" width="16" style="46" customWidth="1"/>
    <col min="5140" max="5142" width="11.42578125" style="46"/>
    <col min="5143" max="5143" width="13" style="46" customWidth="1"/>
    <col min="5144" max="5376" width="11.42578125" style="46"/>
    <col min="5377" max="5377" width="0" style="46" hidden="1" customWidth="1"/>
    <col min="5378" max="5378" width="3.5703125" style="46" customWidth="1"/>
    <col min="5379" max="5379" width="8.42578125" style="46" customWidth="1"/>
    <col min="5380" max="5380" width="5" style="46" bestFit="1" customWidth="1"/>
    <col min="5381" max="5381" width="45.42578125" style="46" customWidth="1"/>
    <col min="5382" max="5382" width="14.7109375" style="46" customWidth="1"/>
    <col min="5383" max="5383" width="13.140625" style="46" customWidth="1"/>
    <col min="5384" max="5384" width="12" style="46" customWidth="1"/>
    <col min="5385" max="5385" width="14.140625" style="46" customWidth="1"/>
    <col min="5386" max="5386" width="15" style="46" customWidth="1"/>
    <col min="5387" max="5387" width="14" style="46" customWidth="1"/>
    <col min="5388" max="5388" width="13.5703125" style="46" customWidth="1"/>
    <col min="5389" max="5389" width="9.42578125" style="46" customWidth="1"/>
    <col min="5390" max="5390" width="10.7109375" style="46" customWidth="1"/>
    <col min="5391" max="5391" width="14.28515625" style="46" customWidth="1"/>
    <col min="5392" max="5392" width="9.85546875" style="46" customWidth="1"/>
    <col min="5393" max="5393" width="10.7109375" style="46" customWidth="1"/>
    <col min="5394" max="5394" width="14.85546875" style="46" customWidth="1"/>
    <col min="5395" max="5395" width="16" style="46" customWidth="1"/>
    <col min="5396" max="5398" width="11.42578125" style="46"/>
    <col min="5399" max="5399" width="13" style="46" customWidth="1"/>
    <col min="5400" max="5632" width="11.42578125" style="46"/>
    <col min="5633" max="5633" width="0" style="46" hidden="1" customWidth="1"/>
    <col min="5634" max="5634" width="3.5703125" style="46" customWidth="1"/>
    <col min="5635" max="5635" width="8.42578125" style="46" customWidth="1"/>
    <col min="5636" max="5636" width="5" style="46" bestFit="1" customWidth="1"/>
    <col min="5637" max="5637" width="45.42578125" style="46" customWidth="1"/>
    <col min="5638" max="5638" width="14.7109375" style="46" customWidth="1"/>
    <col min="5639" max="5639" width="13.140625" style="46" customWidth="1"/>
    <col min="5640" max="5640" width="12" style="46" customWidth="1"/>
    <col min="5641" max="5641" width="14.140625" style="46" customWidth="1"/>
    <col min="5642" max="5642" width="15" style="46" customWidth="1"/>
    <col min="5643" max="5643" width="14" style="46" customWidth="1"/>
    <col min="5644" max="5644" width="13.5703125" style="46" customWidth="1"/>
    <col min="5645" max="5645" width="9.42578125" style="46" customWidth="1"/>
    <col min="5646" max="5646" width="10.7109375" style="46" customWidth="1"/>
    <col min="5647" max="5647" width="14.28515625" style="46" customWidth="1"/>
    <col min="5648" max="5648" width="9.85546875" style="46" customWidth="1"/>
    <col min="5649" max="5649" width="10.7109375" style="46" customWidth="1"/>
    <col min="5650" max="5650" width="14.85546875" style="46" customWidth="1"/>
    <col min="5651" max="5651" width="16" style="46" customWidth="1"/>
    <col min="5652" max="5654" width="11.42578125" style="46"/>
    <col min="5655" max="5655" width="13" style="46" customWidth="1"/>
    <col min="5656" max="5888" width="11.42578125" style="46"/>
    <col min="5889" max="5889" width="0" style="46" hidden="1" customWidth="1"/>
    <col min="5890" max="5890" width="3.5703125" style="46" customWidth="1"/>
    <col min="5891" max="5891" width="8.42578125" style="46" customWidth="1"/>
    <col min="5892" max="5892" width="5" style="46" bestFit="1" customWidth="1"/>
    <col min="5893" max="5893" width="45.42578125" style="46" customWidth="1"/>
    <col min="5894" max="5894" width="14.7109375" style="46" customWidth="1"/>
    <col min="5895" max="5895" width="13.140625" style="46" customWidth="1"/>
    <col min="5896" max="5896" width="12" style="46" customWidth="1"/>
    <col min="5897" max="5897" width="14.140625" style="46" customWidth="1"/>
    <col min="5898" max="5898" width="15" style="46" customWidth="1"/>
    <col min="5899" max="5899" width="14" style="46" customWidth="1"/>
    <col min="5900" max="5900" width="13.5703125" style="46" customWidth="1"/>
    <col min="5901" max="5901" width="9.42578125" style="46" customWidth="1"/>
    <col min="5902" max="5902" width="10.7109375" style="46" customWidth="1"/>
    <col min="5903" max="5903" width="14.28515625" style="46" customWidth="1"/>
    <col min="5904" max="5904" width="9.85546875" style="46" customWidth="1"/>
    <col min="5905" max="5905" width="10.7109375" style="46" customWidth="1"/>
    <col min="5906" max="5906" width="14.85546875" style="46" customWidth="1"/>
    <col min="5907" max="5907" width="16" style="46" customWidth="1"/>
    <col min="5908" max="5910" width="11.42578125" style="46"/>
    <col min="5911" max="5911" width="13" style="46" customWidth="1"/>
    <col min="5912" max="6144" width="11.42578125" style="46"/>
    <col min="6145" max="6145" width="0" style="46" hidden="1" customWidth="1"/>
    <col min="6146" max="6146" width="3.5703125" style="46" customWidth="1"/>
    <col min="6147" max="6147" width="8.42578125" style="46" customWidth="1"/>
    <col min="6148" max="6148" width="5" style="46" bestFit="1" customWidth="1"/>
    <col min="6149" max="6149" width="45.42578125" style="46" customWidth="1"/>
    <col min="6150" max="6150" width="14.7109375" style="46" customWidth="1"/>
    <col min="6151" max="6151" width="13.140625" style="46" customWidth="1"/>
    <col min="6152" max="6152" width="12" style="46" customWidth="1"/>
    <col min="6153" max="6153" width="14.140625" style="46" customWidth="1"/>
    <col min="6154" max="6154" width="15" style="46" customWidth="1"/>
    <col min="6155" max="6155" width="14" style="46" customWidth="1"/>
    <col min="6156" max="6156" width="13.5703125" style="46" customWidth="1"/>
    <col min="6157" max="6157" width="9.42578125" style="46" customWidth="1"/>
    <col min="6158" max="6158" width="10.7109375" style="46" customWidth="1"/>
    <col min="6159" max="6159" width="14.28515625" style="46" customWidth="1"/>
    <col min="6160" max="6160" width="9.85546875" style="46" customWidth="1"/>
    <col min="6161" max="6161" width="10.7109375" style="46" customWidth="1"/>
    <col min="6162" max="6162" width="14.85546875" style="46" customWidth="1"/>
    <col min="6163" max="6163" width="16" style="46" customWidth="1"/>
    <col min="6164" max="6166" width="11.42578125" style="46"/>
    <col min="6167" max="6167" width="13" style="46" customWidth="1"/>
    <col min="6168" max="6400" width="11.42578125" style="46"/>
    <col min="6401" max="6401" width="0" style="46" hidden="1" customWidth="1"/>
    <col min="6402" max="6402" width="3.5703125" style="46" customWidth="1"/>
    <col min="6403" max="6403" width="8.42578125" style="46" customWidth="1"/>
    <col min="6404" max="6404" width="5" style="46" bestFit="1" customWidth="1"/>
    <col min="6405" max="6405" width="45.42578125" style="46" customWidth="1"/>
    <col min="6406" max="6406" width="14.7109375" style="46" customWidth="1"/>
    <col min="6407" max="6407" width="13.140625" style="46" customWidth="1"/>
    <col min="6408" max="6408" width="12" style="46" customWidth="1"/>
    <col min="6409" max="6409" width="14.140625" style="46" customWidth="1"/>
    <col min="6410" max="6410" width="15" style="46" customWidth="1"/>
    <col min="6411" max="6411" width="14" style="46" customWidth="1"/>
    <col min="6412" max="6412" width="13.5703125" style="46" customWidth="1"/>
    <col min="6413" max="6413" width="9.42578125" style="46" customWidth="1"/>
    <col min="6414" max="6414" width="10.7109375" style="46" customWidth="1"/>
    <col min="6415" max="6415" width="14.28515625" style="46" customWidth="1"/>
    <col min="6416" max="6416" width="9.85546875" style="46" customWidth="1"/>
    <col min="6417" max="6417" width="10.7109375" style="46" customWidth="1"/>
    <col min="6418" max="6418" width="14.85546875" style="46" customWidth="1"/>
    <col min="6419" max="6419" width="16" style="46" customWidth="1"/>
    <col min="6420" max="6422" width="11.42578125" style="46"/>
    <col min="6423" max="6423" width="13" style="46" customWidth="1"/>
    <col min="6424" max="6656" width="11.42578125" style="46"/>
    <col min="6657" max="6657" width="0" style="46" hidden="1" customWidth="1"/>
    <col min="6658" max="6658" width="3.5703125" style="46" customWidth="1"/>
    <col min="6659" max="6659" width="8.42578125" style="46" customWidth="1"/>
    <col min="6660" max="6660" width="5" style="46" bestFit="1" customWidth="1"/>
    <col min="6661" max="6661" width="45.42578125" style="46" customWidth="1"/>
    <col min="6662" max="6662" width="14.7109375" style="46" customWidth="1"/>
    <col min="6663" max="6663" width="13.140625" style="46" customWidth="1"/>
    <col min="6664" max="6664" width="12" style="46" customWidth="1"/>
    <col min="6665" max="6665" width="14.140625" style="46" customWidth="1"/>
    <col min="6666" max="6666" width="15" style="46" customWidth="1"/>
    <col min="6667" max="6667" width="14" style="46" customWidth="1"/>
    <col min="6668" max="6668" width="13.5703125" style="46" customWidth="1"/>
    <col min="6669" max="6669" width="9.42578125" style="46" customWidth="1"/>
    <col min="6670" max="6670" width="10.7109375" style="46" customWidth="1"/>
    <col min="6671" max="6671" width="14.28515625" style="46" customWidth="1"/>
    <col min="6672" max="6672" width="9.85546875" style="46" customWidth="1"/>
    <col min="6673" max="6673" width="10.7109375" style="46" customWidth="1"/>
    <col min="6674" max="6674" width="14.85546875" style="46" customWidth="1"/>
    <col min="6675" max="6675" width="16" style="46" customWidth="1"/>
    <col min="6676" max="6678" width="11.42578125" style="46"/>
    <col min="6679" max="6679" width="13" style="46" customWidth="1"/>
    <col min="6680" max="6912" width="11.42578125" style="46"/>
    <col min="6913" max="6913" width="0" style="46" hidden="1" customWidth="1"/>
    <col min="6914" max="6914" width="3.5703125" style="46" customWidth="1"/>
    <col min="6915" max="6915" width="8.42578125" style="46" customWidth="1"/>
    <col min="6916" max="6916" width="5" style="46" bestFit="1" customWidth="1"/>
    <col min="6917" max="6917" width="45.42578125" style="46" customWidth="1"/>
    <col min="6918" max="6918" width="14.7109375" style="46" customWidth="1"/>
    <col min="6919" max="6919" width="13.140625" style="46" customWidth="1"/>
    <col min="6920" max="6920" width="12" style="46" customWidth="1"/>
    <col min="6921" max="6921" width="14.140625" style="46" customWidth="1"/>
    <col min="6922" max="6922" width="15" style="46" customWidth="1"/>
    <col min="6923" max="6923" width="14" style="46" customWidth="1"/>
    <col min="6924" max="6924" width="13.5703125" style="46" customWidth="1"/>
    <col min="6925" max="6925" width="9.42578125" style="46" customWidth="1"/>
    <col min="6926" max="6926" width="10.7109375" style="46" customWidth="1"/>
    <col min="6927" max="6927" width="14.28515625" style="46" customWidth="1"/>
    <col min="6928" max="6928" width="9.85546875" style="46" customWidth="1"/>
    <col min="6929" max="6929" width="10.7109375" style="46" customWidth="1"/>
    <col min="6930" max="6930" width="14.85546875" style="46" customWidth="1"/>
    <col min="6931" max="6931" width="16" style="46" customWidth="1"/>
    <col min="6932" max="6934" width="11.42578125" style="46"/>
    <col min="6935" max="6935" width="13" style="46" customWidth="1"/>
    <col min="6936" max="7168" width="11.42578125" style="46"/>
    <col min="7169" max="7169" width="0" style="46" hidden="1" customWidth="1"/>
    <col min="7170" max="7170" width="3.5703125" style="46" customWidth="1"/>
    <col min="7171" max="7171" width="8.42578125" style="46" customWidth="1"/>
    <col min="7172" max="7172" width="5" style="46" bestFit="1" customWidth="1"/>
    <col min="7173" max="7173" width="45.42578125" style="46" customWidth="1"/>
    <col min="7174" max="7174" width="14.7109375" style="46" customWidth="1"/>
    <col min="7175" max="7175" width="13.140625" style="46" customWidth="1"/>
    <col min="7176" max="7176" width="12" style="46" customWidth="1"/>
    <col min="7177" max="7177" width="14.140625" style="46" customWidth="1"/>
    <col min="7178" max="7178" width="15" style="46" customWidth="1"/>
    <col min="7179" max="7179" width="14" style="46" customWidth="1"/>
    <col min="7180" max="7180" width="13.5703125" style="46" customWidth="1"/>
    <col min="7181" max="7181" width="9.42578125" style="46" customWidth="1"/>
    <col min="7182" max="7182" width="10.7109375" style="46" customWidth="1"/>
    <col min="7183" max="7183" width="14.28515625" style="46" customWidth="1"/>
    <col min="7184" max="7184" width="9.85546875" style="46" customWidth="1"/>
    <col min="7185" max="7185" width="10.7109375" style="46" customWidth="1"/>
    <col min="7186" max="7186" width="14.85546875" style="46" customWidth="1"/>
    <col min="7187" max="7187" width="16" style="46" customWidth="1"/>
    <col min="7188" max="7190" width="11.42578125" style="46"/>
    <col min="7191" max="7191" width="13" style="46" customWidth="1"/>
    <col min="7192" max="7424" width="11.42578125" style="46"/>
    <col min="7425" max="7425" width="0" style="46" hidden="1" customWidth="1"/>
    <col min="7426" max="7426" width="3.5703125" style="46" customWidth="1"/>
    <col min="7427" max="7427" width="8.42578125" style="46" customWidth="1"/>
    <col min="7428" max="7428" width="5" style="46" bestFit="1" customWidth="1"/>
    <col min="7429" max="7429" width="45.42578125" style="46" customWidth="1"/>
    <col min="7430" max="7430" width="14.7109375" style="46" customWidth="1"/>
    <col min="7431" max="7431" width="13.140625" style="46" customWidth="1"/>
    <col min="7432" max="7432" width="12" style="46" customWidth="1"/>
    <col min="7433" max="7433" width="14.140625" style="46" customWidth="1"/>
    <col min="7434" max="7434" width="15" style="46" customWidth="1"/>
    <col min="7435" max="7435" width="14" style="46" customWidth="1"/>
    <col min="7436" max="7436" width="13.5703125" style="46" customWidth="1"/>
    <col min="7437" max="7437" width="9.42578125" style="46" customWidth="1"/>
    <col min="7438" max="7438" width="10.7109375" style="46" customWidth="1"/>
    <col min="7439" max="7439" width="14.28515625" style="46" customWidth="1"/>
    <col min="7440" max="7440" width="9.85546875" style="46" customWidth="1"/>
    <col min="7441" max="7441" width="10.7109375" style="46" customWidth="1"/>
    <col min="7442" max="7442" width="14.85546875" style="46" customWidth="1"/>
    <col min="7443" max="7443" width="16" style="46" customWidth="1"/>
    <col min="7444" max="7446" width="11.42578125" style="46"/>
    <col min="7447" max="7447" width="13" style="46" customWidth="1"/>
    <col min="7448" max="7680" width="11.42578125" style="46"/>
    <col min="7681" max="7681" width="0" style="46" hidden="1" customWidth="1"/>
    <col min="7682" max="7682" width="3.5703125" style="46" customWidth="1"/>
    <col min="7683" max="7683" width="8.42578125" style="46" customWidth="1"/>
    <col min="7684" max="7684" width="5" style="46" bestFit="1" customWidth="1"/>
    <col min="7685" max="7685" width="45.42578125" style="46" customWidth="1"/>
    <col min="7686" max="7686" width="14.7109375" style="46" customWidth="1"/>
    <col min="7687" max="7687" width="13.140625" style="46" customWidth="1"/>
    <col min="7688" max="7688" width="12" style="46" customWidth="1"/>
    <col min="7689" max="7689" width="14.140625" style="46" customWidth="1"/>
    <col min="7690" max="7690" width="15" style="46" customWidth="1"/>
    <col min="7691" max="7691" width="14" style="46" customWidth="1"/>
    <col min="7692" max="7692" width="13.5703125" style="46" customWidth="1"/>
    <col min="7693" max="7693" width="9.42578125" style="46" customWidth="1"/>
    <col min="7694" max="7694" width="10.7109375" style="46" customWidth="1"/>
    <col min="7695" max="7695" width="14.28515625" style="46" customWidth="1"/>
    <col min="7696" max="7696" width="9.85546875" style="46" customWidth="1"/>
    <col min="7697" max="7697" width="10.7109375" style="46" customWidth="1"/>
    <col min="7698" max="7698" width="14.85546875" style="46" customWidth="1"/>
    <col min="7699" max="7699" width="16" style="46" customWidth="1"/>
    <col min="7700" max="7702" width="11.42578125" style="46"/>
    <col min="7703" max="7703" width="13" style="46" customWidth="1"/>
    <col min="7704" max="7936" width="11.42578125" style="46"/>
    <col min="7937" max="7937" width="0" style="46" hidden="1" customWidth="1"/>
    <col min="7938" max="7938" width="3.5703125" style="46" customWidth="1"/>
    <col min="7939" max="7939" width="8.42578125" style="46" customWidth="1"/>
    <col min="7940" max="7940" width="5" style="46" bestFit="1" customWidth="1"/>
    <col min="7941" max="7941" width="45.42578125" style="46" customWidth="1"/>
    <col min="7942" max="7942" width="14.7109375" style="46" customWidth="1"/>
    <col min="7943" max="7943" width="13.140625" style="46" customWidth="1"/>
    <col min="7944" max="7944" width="12" style="46" customWidth="1"/>
    <col min="7945" max="7945" width="14.140625" style="46" customWidth="1"/>
    <col min="7946" max="7946" width="15" style="46" customWidth="1"/>
    <col min="7947" max="7947" width="14" style="46" customWidth="1"/>
    <col min="7948" max="7948" width="13.5703125" style="46" customWidth="1"/>
    <col min="7949" max="7949" width="9.42578125" style="46" customWidth="1"/>
    <col min="7950" max="7950" width="10.7109375" style="46" customWidth="1"/>
    <col min="7951" max="7951" width="14.28515625" style="46" customWidth="1"/>
    <col min="7952" max="7952" width="9.85546875" style="46" customWidth="1"/>
    <col min="7953" max="7953" width="10.7109375" style="46" customWidth="1"/>
    <col min="7954" max="7954" width="14.85546875" style="46" customWidth="1"/>
    <col min="7955" max="7955" width="16" style="46" customWidth="1"/>
    <col min="7956" max="7958" width="11.42578125" style="46"/>
    <col min="7959" max="7959" width="13" style="46" customWidth="1"/>
    <col min="7960" max="8192" width="11.42578125" style="46"/>
    <col min="8193" max="8193" width="0" style="46" hidden="1" customWidth="1"/>
    <col min="8194" max="8194" width="3.5703125" style="46" customWidth="1"/>
    <col min="8195" max="8195" width="8.42578125" style="46" customWidth="1"/>
    <col min="8196" max="8196" width="5" style="46" bestFit="1" customWidth="1"/>
    <col min="8197" max="8197" width="45.42578125" style="46" customWidth="1"/>
    <col min="8198" max="8198" width="14.7109375" style="46" customWidth="1"/>
    <col min="8199" max="8199" width="13.140625" style="46" customWidth="1"/>
    <col min="8200" max="8200" width="12" style="46" customWidth="1"/>
    <col min="8201" max="8201" width="14.140625" style="46" customWidth="1"/>
    <col min="8202" max="8202" width="15" style="46" customWidth="1"/>
    <col min="8203" max="8203" width="14" style="46" customWidth="1"/>
    <col min="8204" max="8204" width="13.5703125" style="46" customWidth="1"/>
    <col min="8205" max="8205" width="9.42578125" style="46" customWidth="1"/>
    <col min="8206" max="8206" width="10.7109375" style="46" customWidth="1"/>
    <col min="8207" max="8207" width="14.28515625" style="46" customWidth="1"/>
    <col min="8208" max="8208" width="9.85546875" style="46" customWidth="1"/>
    <col min="8209" max="8209" width="10.7109375" style="46" customWidth="1"/>
    <col min="8210" max="8210" width="14.85546875" style="46" customWidth="1"/>
    <col min="8211" max="8211" width="16" style="46" customWidth="1"/>
    <col min="8212" max="8214" width="11.42578125" style="46"/>
    <col min="8215" max="8215" width="13" style="46" customWidth="1"/>
    <col min="8216" max="8448" width="11.42578125" style="46"/>
    <col min="8449" max="8449" width="0" style="46" hidden="1" customWidth="1"/>
    <col min="8450" max="8450" width="3.5703125" style="46" customWidth="1"/>
    <col min="8451" max="8451" width="8.42578125" style="46" customWidth="1"/>
    <col min="8452" max="8452" width="5" style="46" bestFit="1" customWidth="1"/>
    <col min="8453" max="8453" width="45.42578125" style="46" customWidth="1"/>
    <col min="8454" max="8454" width="14.7109375" style="46" customWidth="1"/>
    <col min="8455" max="8455" width="13.140625" style="46" customWidth="1"/>
    <col min="8456" max="8456" width="12" style="46" customWidth="1"/>
    <col min="8457" max="8457" width="14.140625" style="46" customWidth="1"/>
    <col min="8458" max="8458" width="15" style="46" customWidth="1"/>
    <col min="8459" max="8459" width="14" style="46" customWidth="1"/>
    <col min="8460" max="8460" width="13.5703125" style="46" customWidth="1"/>
    <col min="8461" max="8461" width="9.42578125" style="46" customWidth="1"/>
    <col min="8462" max="8462" width="10.7109375" style="46" customWidth="1"/>
    <col min="8463" max="8463" width="14.28515625" style="46" customWidth="1"/>
    <col min="8464" max="8464" width="9.85546875" style="46" customWidth="1"/>
    <col min="8465" max="8465" width="10.7109375" style="46" customWidth="1"/>
    <col min="8466" max="8466" width="14.85546875" style="46" customWidth="1"/>
    <col min="8467" max="8467" width="16" style="46" customWidth="1"/>
    <col min="8468" max="8470" width="11.42578125" style="46"/>
    <col min="8471" max="8471" width="13" style="46" customWidth="1"/>
    <col min="8472" max="8704" width="11.42578125" style="46"/>
    <col min="8705" max="8705" width="0" style="46" hidden="1" customWidth="1"/>
    <col min="8706" max="8706" width="3.5703125" style="46" customWidth="1"/>
    <col min="8707" max="8707" width="8.42578125" style="46" customWidth="1"/>
    <col min="8708" max="8708" width="5" style="46" bestFit="1" customWidth="1"/>
    <col min="8709" max="8709" width="45.42578125" style="46" customWidth="1"/>
    <col min="8710" max="8710" width="14.7109375" style="46" customWidth="1"/>
    <col min="8711" max="8711" width="13.140625" style="46" customWidth="1"/>
    <col min="8712" max="8712" width="12" style="46" customWidth="1"/>
    <col min="8713" max="8713" width="14.140625" style="46" customWidth="1"/>
    <col min="8714" max="8714" width="15" style="46" customWidth="1"/>
    <col min="8715" max="8715" width="14" style="46" customWidth="1"/>
    <col min="8716" max="8716" width="13.5703125" style="46" customWidth="1"/>
    <col min="8717" max="8717" width="9.42578125" style="46" customWidth="1"/>
    <col min="8718" max="8718" width="10.7109375" style="46" customWidth="1"/>
    <col min="8719" max="8719" width="14.28515625" style="46" customWidth="1"/>
    <col min="8720" max="8720" width="9.85546875" style="46" customWidth="1"/>
    <col min="8721" max="8721" width="10.7109375" style="46" customWidth="1"/>
    <col min="8722" max="8722" width="14.85546875" style="46" customWidth="1"/>
    <col min="8723" max="8723" width="16" style="46" customWidth="1"/>
    <col min="8724" max="8726" width="11.42578125" style="46"/>
    <col min="8727" max="8727" width="13" style="46" customWidth="1"/>
    <col min="8728" max="8960" width="11.42578125" style="46"/>
    <col min="8961" max="8961" width="0" style="46" hidden="1" customWidth="1"/>
    <col min="8962" max="8962" width="3.5703125" style="46" customWidth="1"/>
    <col min="8963" max="8963" width="8.42578125" style="46" customWidth="1"/>
    <col min="8964" max="8964" width="5" style="46" bestFit="1" customWidth="1"/>
    <col min="8965" max="8965" width="45.42578125" style="46" customWidth="1"/>
    <col min="8966" max="8966" width="14.7109375" style="46" customWidth="1"/>
    <col min="8967" max="8967" width="13.140625" style="46" customWidth="1"/>
    <col min="8968" max="8968" width="12" style="46" customWidth="1"/>
    <col min="8969" max="8969" width="14.140625" style="46" customWidth="1"/>
    <col min="8970" max="8970" width="15" style="46" customWidth="1"/>
    <col min="8971" max="8971" width="14" style="46" customWidth="1"/>
    <col min="8972" max="8972" width="13.5703125" style="46" customWidth="1"/>
    <col min="8973" max="8973" width="9.42578125" style="46" customWidth="1"/>
    <col min="8974" max="8974" width="10.7109375" style="46" customWidth="1"/>
    <col min="8975" max="8975" width="14.28515625" style="46" customWidth="1"/>
    <col min="8976" max="8976" width="9.85546875" style="46" customWidth="1"/>
    <col min="8977" max="8977" width="10.7109375" style="46" customWidth="1"/>
    <col min="8978" max="8978" width="14.85546875" style="46" customWidth="1"/>
    <col min="8979" max="8979" width="16" style="46" customWidth="1"/>
    <col min="8980" max="8982" width="11.42578125" style="46"/>
    <col min="8983" max="8983" width="13" style="46" customWidth="1"/>
    <col min="8984" max="9216" width="11.42578125" style="46"/>
    <col min="9217" max="9217" width="0" style="46" hidden="1" customWidth="1"/>
    <col min="9218" max="9218" width="3.5703125" style="46" customWidth="1"/>
    <col min="9219" max="9219" width="8.42578125" style="46" customWidth="1"/>
    <col min="9220" max="9220" width="5" style="46" bestFit="1" customWidth="1"/>
    <col min="9221" max="9221" width="45.42578125" style="46" customWidth="1"/>
    <col min="9222" max="9222" width="14.7109375" style="46" customWidth="1"/>
    <col min="9223" max="9223" width="13.140625" style="46" customWidth="1"/>
    <col min="9224" max="9224" width="12" style="46" customWidth="1"/>
    <col min="9225" max="9225" width="14.140625" style="46" customWidth="1"/>
    <col min="9226" max="9226" width="15" style="46" customWidth="1"/>
    <col min="9227" max="9227" width="14" style="46" customWidth="1"/>
    <col min="9228" max="9228" width="13.5703125" style="46" customWidth="1"/>
    <col min="9229" max="9229" width="9.42578125" style="46" customWidth="1"/>
    <col min="9230" max="9230" width="10.7109375" style="46" customWidth="1"/>
    <col min="9231" max="9231" width="14.28515625" style="46" customWidth="1"/>
    <col min="9232" max="9232" width="9.85546875" style="46" customWidth="1"/>
    <col min="9233" max="9233" width="10.7109375" style="46" customWidth="1"/>
    <col min="9234" max="9234" width="14.85546875" style="46" customWidth="1"/>
    <col min="9235" max="9235" width="16" style="46" customWidth="1"/>
    <col min="9236" max="9238" width="11.42578125" style="46"/>
    <col min="9239" max="9239" width="13" style="46" customWidth="1"/>
    <col min="9240" max="9472" width="11.42578125" style="46"/>
    <col min="9473" max="9473" width="0" style="46" hidden="1" customWidth="1"/>
    <col min="9474" max="9474" width="3.5703125" style="46" customWidth="1"/>
    <col min="9475" max="9475" width="8.42578125" style="46" customWidth="1"/>
    <col min="9476" max="9476" width="5" style="46" bestFit="1" customWidth="1"/>
    <col min="9477" max="9477" width="45.42578125" style="46" customWidth="1"/>
    <col min="9478" max="9478" width="14.7109375" style="46" customWidth="1"/>
    <col min="9479" max="9479" width="13.140625" style="46" customWidth="1"/>
    <col min="9480" max="9480" width="12" style="46" customWidth="1"/>
    <col min="9481" max="9481" width="14.140625" style="46" customWidth="1"/>
    <col min="9482" max="9482" width="15" style="46" customWidth="1"/>
    <col min="9483" max="9483" width="14" style="46" customWidth="1"/>
    <col min="9484" max="9484" width="13.5703125" style="46" customWidth="1"/>
    <col min="9485" max="9485" width="9.42578125" style="46" customWidth="1"/>
    <col min="9486" max="9486" width="10.7109375" style="46" customWidth="1"/>
    <col min="9487" max="9487" width="14.28515625" style="46" customWidth="1"/>
    <col min="9488" max="9488" width="9.85546875" style="46" customWidth="1"/>
    <col min="9489" max="9489" width="10.7109375" style="46" customWidth="1"/>
    <col min="9490" max="9490" width="14.85546875" style="46" customWidth="1"/>
    <col min="9491" max="9491" width="16" style="46" customWidth="1"/>
    <col min="9492" max="9494" width="11.42578125" style="46"/>
    <col min="9495" max="9495" width="13" style="46" customWidth="1"/>
    <col min="9496" max="9728" width="11.42578125" style="46"/>
    <col min="9729" max="9729" width="0" style="46" hidden="1" customWidth="1"/>
    <col min="9730" max="9730" width="3.5703125" style="46" customWidth="1"/>
    <col min="9731" max="9731" width="8.42578125" style="46" customWidth="1"/>
    <col min="9732" max="9732" width="5" style="46" bestFit="1" customWidth="1"/>
    <col min="9733" max="9733" width="45.42578125" style="46" customWidth="1"/>
    <col min="9734" max="9734" width="14.7109375" style="46" customWidth="1"/>
    <col min="9735" max="9735" width="13.140625" style="46" customWidth="1"/>
    <col min="9736" max="9736" width="12" style="46" customWidth="1"/>
    <col min="9737" max="9737" width="14.140625" style="46" customWidth="1"/>
    <col min="9738" max="9738" width="15" style="46" customWidth="1"/>
    <col min="9739" max="9739" width="14" style="46" customWidth="1"/>
    <col min="9740" max="9740" width="13.5703125" style="46" customWidth="1"/>
    <col min="9741" max="9741" width="9.42578125" style="46" customWidth="1"/>
    <col min="9742" max="9742" width="10.7109375" style="46" customWidth="1"/>
    <col min="9743" max="9743" width="14.28515625" style="46" customWidth="1"/>
    <col min="9744" max="9744" width="9.85546875" style="46" customWidth="1"/>
    <col min="9745" max="9745" width="10.7109375" style="46" customWidth="1"/>
    <col min="9746" max="9746" width="14.85546875" style="46" customWidth="1"/>
    <col min="9747" max="9747" width="16" style="46" customWidth="1"/>
    <col min="9748" max="9750" width="11.42578125" style="46"/>
    <col min="9751" max="9751" width="13" style="46" customWidth="1"/>
    <col min="9752" max="9984" width="11.42578125" style="46"/>
    <col min="9985" max="9985" width="0" style="46" hidden="1" customWidth="1"/>
    <col min="9986" max="9986" width="3.5703125" style="46" customWidth="1"/>
    <col min="9987" max="9987" width="8.42578125" style="46" customWidth="1"/>
    <col min="9988" max="9988" width="5" style="46" bestFit="1" customWidth="1"/>
    <col min="9989" max="9989" width="45.42578125" style="46" customWidth="1"/>
    <col min="9990" max="9990" width="14.7109375" style="46" customWidth="1"/>
    <col min="9991" max="9991" width="13.140625" style="46" customWidth="1"/>
    <col min="9992" max="9992" width="12" style="46" customWidth="1"/>
    <col min="9993" max="9993" width="14.140625" style="46" customWidth="1"/>
    <col min="9994" max="9994" width="15" style="46" customWidth="1"/>
    <col min="9995" max="9995" width="14" style="46" customWidth="1"/>
    <col min="9996" max="9996" width="13.5703125" style="46" customWidth="1"/>
    <col min="9997" max="9997" width="9.42578125" style="46" customWidth="1"/>
    <col min="9998" max="9998" width="10.7109375" style="46" customWidth="1"/>
    <col min="9999" max="9999" width="14.28515625" style="46" customWidth="1"/>
    <col min="10000" max="10000" width="9.85546875" style="46" customWidth="1"/>
    <col min="10001" max="10001" width="10.7109375" style="46" customWidth="1"/>
    <col min="10002" max="10002" width="14.85546875" style="46" customWidth="1"/>
    <col min="10003" max="10003" width="16" style="46" customWidth="1"/>
    <col min="10004" max="10006" width="11.42578125" style="46"/>
    <col min="10007" max="10007" width="13" style="46" customWidth="1"/>
    <col min="10008" max="10240" width="11.42578125" style="46"/>
    <col min="10241" max="10241" width="0" style="46" hidden="1" customWidth="1"/>
    <col min="10242" max="10242" width="3.5703125" style="46" customWidth="1"/>
    <col min="10243" max="10243" width="8.42578125" style="46" customWidth="1"/>
    <col min="10244" max="10244" width="5" style="46" bestFit="1" customWidth="1"/>
    <col min="10245" max="10245" width="45.42578125" style="46" customWidth="1"/>
    <col min="10246" max="10246" width="14.7109375" style="46" customWidth="1"/>
    <col min="10247" max="10247" width="13.140625" style="46" customWidth="1"/>
    <col min="10248" max="10248" width="12" style="46" customWidth="1"/>
    <col min="10249" max="10249" width="14.140625" style="46" customWidth="1"/>
    <col min="10250" max="10250" width="15" style="46" customWidth="1"/>
    <col min="10251" max="10251" width="14" style="46" customWidth="1"/>
    <col min="10252" max="10252" width="13.5703125" style="46" customWidth="1"/>
    <col min="10253" max="10253" width="9.42578125" style="46" customWidth="1"/>
    <col min="10254" max="10254" width="10.7109375" style="46" customWidth="1"/>
    <col min="10255" max="10255" width="14.28515625" style="46" customWidth="1"/>
    <col min="10256" max="10256" width="9.85546875" style="46" customWidth="1"/>
    <col min="10257" max="10257" width="10.7109375" style="46" customWidth="1"/>
    <col min="10258" max="10258" width="14.85546875" style="46" customWidth="1"/>
    <col min="10259" max="10259" width="16" style="46" customWidth="1"/>
    <col min="10260" max="10262" width="11.42578125" style="46"/>
    <col min="10263" max="10263" width="13" style="46" customWidth="1"/>
    <col min="10264" max="10496" width="11.42578125" style="46"/>
    <col min="10497" max="10497" width="0" style="46" hidden="1" customWidth="1"/>
    <col min="10498" max="10498" width="3.5703125" style="46" customWidth="1"/>
    <col min="10499" max="10499" width="8.42578125" style="46" customWidth="1"/>
    <col min="10500" max="10500" width="5" style="46" bestFit="1" customWidth="1"/>
    <col min="10501" max="10501" width="45.42578125" style="46" customWidth="1"/>
    <col min="10502" max="10502" width="14.7109375" style="46" customWidth="1"/>
    <col min="10503" max="10503" width="13.140625" style="46" customWidth="1"/>
    <col min="10504" max="10504" width="12" style="46" customWidth="1"/>
    <col min="10505" max="10505" width="14.140625" style="46" customWidth="1"/>
    <col min="10506" max="10506" width="15" style="46" customWidth="1"/>
    <col min="10507" max="10507" width="14" style="46" customWidth="1"/>
    <col min="10508" max="10508" width="13.5703125" style="46" customWidth="1"/>
    <col min="10509" max="10509" width="9.42578125" style="46" customWidth="1"/>
    <col min="10510" max="10510" width="10.7109375" style="46" customWidth="1"/>
    <col min="10511" max="10511" width="14.28515625" style="46" customWidth="1"/>
    <col min="10512" max="10512" width="9.85546875" style="46" customWidth="1"/>
    <col min="10513" max="10513" width="10.7109375" style="46" customWidth="1"/>
    <col min="10514" max="10514" width="14.85546875" style="46" customWidth="1"/>
    <col min="10515" max="10515" width="16" style="46" customWidth="1"/>
    <col min="10516" max="10518" width="11.42578125" style="46"/>
    <col min="10519" max="10519" width="13" style="46" customWidth="1"/>
    <col min="10520" max="10752" width="11.42578125" style="46"/>
    <col min="10753" max="10753" width="0" style="46" hidden="1" customWidth="1"/>
    <col min="10754" max="10754" width="3.5703125" style="46" customWidth="1"/>
    <col min="10755" max="10755" width="8.42578125" style="46" customWidth="1"/>
    <col min="10756" max="10756" width="5" style="46" bestFit="1" customWidth="1"/>
    <col min="10757" max="10757" width="45.42578125" style="46" customWidth="1"/>
    <col min="10758" max="10758" width="14.7109375" style="46" customWidth="1"/>
    <col min="10759" max="10759" width="13.140625" style="46" customWidth="1"/>
    <col min="10760" max="10760" width="12" style="46" customWidth="1"/>
    <col min="10761" max="10761" width="14.140625" style="46" customWidth="1"/>
    <col min="10762" max="10762" width="15" style="46" customWidth="1"/>
    <col min="10763" max="10763" width="14" style="46" customWidth="1"/>
    <col min="10764" max="10764" width="13.5703125" style="46" customWidth="1"/>
    <col min="10765" max="10765" width="9.42578125" style="46" customWidth="1"/>
    <col min="10766" max="10766" width="10.7109375" style="46" customWidth="1"/>
    <col min="10767" max="10767" width="14.28515625" style="46" customWidth="1"/>
    <col min="10768" max="10768" width="9.85546875" style="46" customWidth="1"/>
    <col min="10769" max="10769" width="10.7109375" style="46" customWidth="1"/>
    <col min="10770" max="10770" width="14.85546875" style="46" customWidth="1"/>
    <col min="10771" max="10771" width="16" style="46" customWidth="1"/>
    <col min="10772" max="10774" width="11.42578125" style="46"/>
    <col min="10775" max="10775" width="13" style="46" customWidth="1"/>
    <col min="10776" max="11008" width="11.42578125" style="46"/>
    <col min="11009" max="11009" width="0" style="46" hidden="1" customWidth="1"/>
    <col min="11010" max="11010" width="3.5703125" style="46" customWidth="1"/>
    <col min="11011" max="11011" width="8.42578125" style="46" customWidth="1"/>
    <col min="11012" max="11012" width="5" style="46" bestFit="1" customWidth="1"/>
    <col min="11013" max="11013" width="45.42578125" style="46" customWidth="1"/>
    <col min="11014" max="11014" width="14.7109375" style="46" customWidth="1"/>
    <col min="11015" max="11015" width="13.140625" style="46" customWidth="1"/>
    <col min="11016" max="11016" width="12" style="46" customWidth="1"/>
    <col min="11017" max="11017" width="14.140625" style="46" customWidth="1"/>
    <col min="11018" max="11018" width="15" style="46" customWidth="1"/>
    <col min="11019" max="11019" width="14" style="46" customWidth="1"/>
    <col min="11020" max="11020" width="13.5703125" style="46" customWidth="1"/>
    <col min="11021" max="11021" width="9.42578125" style="46" customWidth="1"/>
    <col min="11022" max="11022" width="10.7109375" style="46" customWidth="1"/>
    <col min="11023" max="11023" width="14.28515625" style="46" customWidth="1"/>
    <col min="11024" max="11024" width="9.85546875" style="46" customWidth="1"/>
    <col min="11025" max="11025" width="10.7109375" style="46" customWidth="1"/>
    <col min="11026" max="11026" width="14.85546875" style="46" customWidth="1"/>
    <col min="11027" max="11027" width="16" style="46" customWidth="1"/>
    <col min="11028" max="11030" width="11.42578125" style="46"/>
    <col min="11031" max="11031" width="13" style="46" customWidth="1"/>
    <col min="11032" max="11264" width="11.42578125" style="46"/>
    <col min="11265" max="11265" width="0" style="46" hidden="1" customWidth="1"/>
    <col min="11266" max="11266" width="3.5703125" style="46" customWidth="1"/>
    <col min="11267" max="11267" width="8.42578125" style="46" customWidth="1"/>
    <col min="11268" max="11268" width="5" style="46" bestFit="1" customWidth="1"/>
    <col min="11269" max="11269" width="45.42578125" style="46" customWidth="1"/>
    <col min="11270" max="11270" width="14.7109375" style="46" customWidth="1"/>
    <col min="11271" max="11271" width="13.140625" style="46" customWidth="1"/>
    <col min="11272" max="11272" width="12" style="46" customWidth="1"/>
    <col min="11273" max="11273" width="14.140625" style="46" customWidth="1"/>
    <col min="11274" max="11274" width="15" style="46" customWidth="1"/>
    <col min="11275" max="11275" width="14" style="46" customWidth="1"/>
    <col min="11276" max="11276" width="13.5703125" style="46" customWidth="1"/>
    <col min="11277" max="11277" width="9.42578125" style="46" customWidth="1"/>
    <col min="11278" max="11278" width="10.7109375" style="46" customWidth="1"/>
    <col min="11279" max="11279" width="14.28515625" style="46" customWidth="1"/>
    <col min="11280" max="11280" width="9.85546875" style="46" customWidth="1"/>
    <col min="11281" max="11281" width="10.7109375" style="46" customWidth="1"/>
    <col min="11282" max="11282" width="14.85546875" style="46" customWidth="1"/>
    <col min="11283" max="11283" width="16" style="46" customWidth="1"/>
    <col min="11284" max="11286" width="11.42578125" style="46"/>
    <col min="11287" max="11287" width="13" style="46" customWidth="1"/>
    <col min="11288" max="11520" width="11.42578125" style="46"/>
    <col min="11521" max="11521" width="0" style="46" hidden="1" customWidth="1"/>
    <col min="11522" max="11522" width="3.5703125" style="46" customWidth="1"/>
    <col min="11523" max="11523" width="8.42578125" style="46" customWidth="1"/>
    <col min="11524" max="11524" width="5" style="46" bestFit="1" customWidth="1"/>
    <col min="11525" max="11525" width="45.42578125" style="46" customWidth="1"/>
    <col min="11526" max="11526" width="14.7109375" style="46" customWidth="1"/>
    <col min="11527" max="11527" width="13.140625" style="46" customWidth="1"/>
    <col min="11528" max="11528" width="12" style="46" customWidth="1"/>
    <col min="11529" max="11529" width="14.140625" style="46" customWidth="1"/>
    <col min="11530" max="11530" width="15" style="46" customWidth="1"/>
    <col min="11531" max="11531" width="14" style="46" customWidth="1"/>
    <col min="11532" max="11532" width="13.5703125" style="46" customWidth="1"/>
    <col min="11533" max="11533" width="9.42578125" style="46" customWidth="1"/>
    <col min="11534" max="11534" width="10.7109375" style="46" customWidth="1"/>
    <col min="11535" max="11535" width="14.28515625" style="46" customWidth="1"/>
    <col min="11536" max="11536" width="9.85546875" style="46" customWidth="1"/>
    <col min="11537" max="11537" width="10.7109375" style="46" customWidth="1"/>
    <col min="11538" max="11538" width="14.85546875" style="46" customWidth="1"/>
    <col min="11539" max="11539" width="16" style="46" customWidth="1"/>
    <col min="11540" max="11542" width="11.42578125" style="46"/>
    <col min="11543" max="11543" width="13" style="46" customWidth="1"/>
    <col min="11544" max="11776" width="11.42578125" style="46"/>
    <col min="11777" max="11777" width="0" style="46" hidden="1" customWidth="1"/>
    <col min="11778" max="11778" width="3.5703125" style="46" customWidth="1"/>
    <col min="11779" max="11779" width="8.42578125" style="46" customWidth="1"/>
    <col min="11780" max="11780" width="5" style="46" bestFit="1" customWidth="1"/>
    <col min="11781" max="11781" width="45.42578125" style="46" customWidth="1"/>
    <col min="11782" max="11782" width="14.7109375" style="46" customWidth="1"/>
    <col min="11783" max="11783" width="13.140625" style="46" customWidth="1"/>
    <col min="11784" max="11784" width="12" style="46" customWidth="1"/>
    <col min="11785" max="11785" width="14.140625" style="46" customWidth="1"/>
    <col min="11786" max="11786" width="15" style="46" customWidth="1"/>
    <col min="11787" max="11787" width="14" style="46" customWidth="1"/>
    <col min="11788" max="11788" width="13.5703125" style="46" customWidth="1"/>
    <col min="11789" max="11789" width="9.42578125" style="46" customWidth="1"/>
    <col min="11790" max="11790" width="10.7109375" style="46" customWidth="1"/>
    <col min="11791" max="11791" width="14.28515625" style="46" customWidth="1"/>
    <col min="11792" max="11792" width="9.85546875" style="46" customWidth="1"/>
    <col min="11793" max="11793" width="10.7109375" style="46" customWidth="1"/>
    <col min="11794" max="11794" width="14.85546875" style="46" customWidth="1"/>
    <col min="11795" max="11795" width="16" style="46" customWidth="1"/>
    <col min="11796" max="11798" width="11.42578125" style="46"/>
    <col min="11799" max="11799" width="13" style="46" customWidth="1"/>
    <col min="11800" max="12032" width="11.42578125" style="46"/>
    <col min="12033" max="12033" width="0" style="46" hidden="1" customWidth="1"/>
    <col min="12034" max="12034" width="3.5703125" style="46" customWidth="1"/>
    <col min="12035" max="12035" width="8.42578125" style="46" customWidth="1"/>
    <col min="12036" max="12036" width="5" style="46" bestFit="1" customWidth="1"/>
    <col min="12037" max="12037" width="45.42578125" style="46" customWidth="1"/>
    <col min="12038" max="12038" width="14.7109375" style="46" customWidth="1"/>
    <col min="12039" max="12039" width="13.140625" style="46" customWidth="1"/>
    <col min="12040" max="12040" width="12" style="46" customWidth="1"/>
    <col min="12041" max="12041" width="14.140625" style="46" customWidth="1"/>
    <col min="12042" max="12042" width="15" style="46" customWidth="1"/>
    <col min="12043" max="12043" width="14" style="46" customWidth="1"/>
    <col min="12044" max="12044" width="13.5703125" style="46" customWidth="1"/>
    <col min="12045" max="12045" width="9.42578125" style="46" customWidth="1"/>
    <col min="12046" max="12046" width="10.7109375" style="46" customWidth="1"/>
    <col min="12047" max="12047" width="14.28515625" style="46" customWidth="1"/>
    <col min="12048" max="12048" width="9.85546875" style="46" customWidth="1"/>
    <col min="12049" max="12049" width="10.7109375" style="46" customWidth="1"/>
    <col min="12050" max="12050" width="14.85546875" style="46" customWidth="1"/>
    <col min="12051" max="12051" width="16" style="46" customWidth="1"/>
    <col min="12052" max="12054" width="11.42578125" style="46"/>
    <col min="12055" max="12055" width="13" style="46" customWidth="1"/>
    <col min="12056" max="12288" width="11.42578125" style="46"/>
    <col min="12289" max="12289" width="0" style="46" hidden="1" customWidth="1"/>
    <col min="12290" max="12290" width="3.5703125" style="46" customWidth="1"/>
    <col min="12291" max="12291" width="8.42578125" style="46" customWidth="1"/>
    <col min="12292" max="12292" width="5" style="46" bestFit="1" customWidth="1"/>
    <col min="12293" max="12293" width="45.42578125" style="46" customWidth="1"/>
    <col min="12294" max="12294" width="14.7109375" style="46" customWidth="1"/>
    <col min="12295" max="12295" width="13.140625" style="46" customWidth="1"/>
    <col min="12296" max="12296" width="12" style="46" customWidth="1"/>
    <col min="12297" max="12297" width="14.140625" style="46" customWidth="1"/>
    <col min="12298" max="12298" width="15" style="46" customWidth="1"/>
    <col min="12299" max="12299" width="14" style="46" customWidth="1"/>
    <col min="12300" max="12300" width="13.5703125" style="46" customWidth="1"/>
    <col min="12301" max="12301" width="9.42578125" style="46" customWidth="1"/>
    <col min="12302" max="12302" width="10.7109375" style="46" customWidth="1"/>
    <col min="12303" max="12303" width="14.28515625" style="46" customWidth="1"/>
    <col min="12304" max="12304" width="9.85546875" style="46" customWidth="1"/>
    <col min="12305" max="12305" width="10.7109375" style="46" customWidth="1"/>
    <col min="12306" max="12306" width="14.85546875" style="46" customWidth="1"/>
    <col min="12307" max="12307" width="16" style="46" customWidth="1"/>
    <col min="12308" max="12310" width="11.42578125" style="46"/>
    <col min="12311" max="12311" width="13" style="46" customWidth="1"/>
    <col min="12312" max="12544" width="11.42578125" style="46"/>
    <col min="12545" max="12545" width="0" style="46" hidden="1" customWidth="1"/>
    <col min="12546" max="12546" width="3.5703125" style="46" customWidth="1"/>
    <col min="12547" max="12547" width="8.42578125" style="46" customWidth="1"/>
    <col min="12548" max="12548" width="5" style="46" bestFit="1" customWidth="1"/>
    <col min="12549" max="12549" width="45.42578125" style="46" customWidth="1"/>
    <col min="12550" max="12550" width="14.7109375" style="46" customWidth="1"/>
    <col min="12551" max="12551" width="13.140625" style="46" customWidth="1"/>
    <col min="12552" max="12552" width="12" style="46" customWidth="1"/>
    <col min="12553" max="12553" width="14.140625" style="46" customWidth="1"/>
    <col min="12554" max="12554" width="15" style="46" customWidth="1"/>
    <col min="12555" max="12555" width="14" style="46" customWidth="1"/>
    <col min="12556" max="12556" width="13.5703125" style="46" customWidth="1"/>
    <col min="12557" max="12557" width="9.42578125" style="46" customWidth="1"/>
    <col min="12558" max="12558" width="10.7109375" style="46" customWidth="1"/>
    <col min="12559" max="12559" width="14.28515625" style="46" customWidth="1"/>
    <col min="12560" max="12560" width="9.85546875" style="46" customWidth="1"/>
    <col min="12561" max="12561" width="10.7109375" style="46" customWidth="1"/>
    <col min="12562" max="12562" width="14.85546875" style="46" customWidth="1"/>
    <col min="12563" max="12563" width="16" style="46" customWidth="1"/>
    <col min="12564" max="12566" width="11.42578125" style="46"/>
    <col min="12567" max="12567" width="13" style="46" customWidth="1"/>
    <col min="12568" max="12800" width="11.42578125" style="46"/>
    <col min="12801" max="12801" width="0" style="46" hidden="1" customWidth="1"/>
    <col min="12802" max="12802" width="3.5703125" style="46" customWidth="1"/>
    <col min="12803" max="12803" width="8.42578125" style="46" customWidth="1"/>
    <col min="12804" max="12804" width="5" style="46" bestFit="1" customWidth="1"/>
    <col min="12805" max="12805" width="45.42578125" style="46" customWidth="1"/>
    <col min="12806" max="12806" width="14.7109375" style="46" customWidth="1"/>
    <col min="12807" max="12807" width="13.140625" style="46" customWidth="1"/>
    <col min="12808" max="12808" width="12" style="46" customWidth="1"/>
    <col min="12809" max="12809" width="14.140625" style="46" customWidth="1"/>
    <col min="12810" max="12810" width="15" style="46" customWidth="1"/>
    <col min="12811" max="12811" width="14" style="46" customWidth="1"/>
    <col min="12812" max="12812" width="13.5703125" style="46" customWidth="1"/>
    <col min="12813" max="12813" width="9.42578125" style="46" customWidth="1"/>
    <col min="12814" max="12814" width="10.7109375" style="46" customWidth="1"/>
    <col min="12815" max="12815" width="14.28515625" style="46" customWidth="1"/>
    <col min="12816" max="12816" width="9.85546875" style="46" customWidth="1"/>
    <col min="12817" max="12817" width="10.7109375" style="46" customWidth="1"/>
    <col min="12818" max="12818" width="14.85546875" style="46" customWidth="1"/>
    <col min="12819" max="12819" width="16" style="46" customWidth="1"/>
    <col min="12820" max="12822" width="11.42578125" style="46"/>
    <col min="12823" max="12823" width="13" style="46" customWidth="1"/>
    <col min="12824" max="13056" width="11.42578125" style="46"/>
    <col min="13057" max="13057" width="0" style="46" hidden="1" customWidth="1"/>
    <col min="13058" max="13058" width="3.5703125" style="46" customWidth="1"/>
    <col min="13059" max="13059" width="8.42578125" style="46" customWidth="1"/>
    <col min="13060" max="13060" width="5" style="46" bestFit="1" customWidth="1"/>
    <col min="13061" max="13061" width="45.42578125" style="46" customWidth="1"/>
    <col min="13062" max="13062" width="14.7109375" style="46" customWidth="1"/>
    <col min="13063" max="13063" width="13.140625" style="46" customWidth="1"/>
    <col min="13064" max="13064" width="12" style="46" customWidth="1"/>
    <col min="13065" max="13065" width="14.140625" style="46" customWidth="1"/>
    <col min="13066" max="13066" width="15" style="46" customWidth="1"/>
    <col min="13067" max="13067" width="14" style="46" customWidth="1"/>
    <col min="13068" max="13068" width="13.5703125" style="46" customWidth="1"/>
    <col min="13069" max="13069" width="9.42578125" style="46" customWidth="1"/>
    <col min="13070" max="13070" width="10.7109375" style="46" customWidth="1"/>
    <col min="13071" max="13071" width="14.28515625" style="46" customWidth="1"/>
    <col min="13072" max="13072" width="9.85546875" style="46" customWidth="1"/>
    <col min="13073" max="13073" width="10.7109375" style="46" customWidth="1"/>
    <col min="13074" max="13074" width="14.85546875" style="46" customWidth="1"/>
    <col min="13075" max="13075" width="16" style="46" customWidth="1"/>
    <col min="13076" max="13078" width="11.42578125" style="46"/>
    <col min="13079" max="13079" width="13" style="46" customWidth="1"/>
    <col min="13080" max="13312" width="11.42578125" style="46"/>
    <col min="13313" max="13313" width="0" style="46" hidden="1" customWidth="1"/>
    <col min="13314" max="13314" width="3.5703125" style="46" customWidth="1"/>
    <col min="13315" max="13315" width="8.42578125" style="46" customWidth="1"/>
    <col min="13316" max="13316" width="5" style="46" bestFit="1" customWidth="1"/>
    <col min="13317" max="13317" width="45.42578125" style="46" customWidth="1"/>
    <col min="13318" max="13318" width="14.7109375" style="46" customWidth="1"/>
    <col min="13319" max="13319" width="13.140625" style="46" customWidth="1"/>
    <col min="13320" max="13320" width="12" style="46" customWidth="1"/>
    <col min="13321" max="13321" width="14.140625" style="46" customWidth="1"/>
    <col min="13322" max="13322" width="15" style="46" customWidth="1"/>
    <col min="13323" max="13323" width="14" style="46" customWidth="1"/>
    <col min="13324" max="13324" width="13.5703125" style="46" customWidth="1"/>
    <col min="13325" max="13325" width="9.42578125" style="46" customWidth="1"/>
    <col min="13326" max="13326" width="10.7109375" style="46" customWidth="1"/>
    <col min="13327" max="13327" width="14.28515625" style="46" customWidth="1"/>
    <col min="13328" max="13328" width="9.85546875" style="46" customWidth="1"/>
    <col min="13329" max="13329" width="10.7109375" style="46" customWidth="1"/>
    <col min="13330" max="13330" width="14.85546875" style="46" customWidth="1"/>
    <col min="13331" max="13331" width="16" style="46" customWidth="1"/>
    <col min="13332" max="13334" width="11.42578125" style="46"/>
    <col min="13335" max="13335" width="13" style="46" customWidth="1"/>
    <col min="13336" max="13568" width="11.42578125" style="46"/>
    <col min="13569" max="13569" width="0" style="46" hidden="1" customWidth="1"/>
    <col min="13570" max="13570" width="3.5703125" style="46" customWidth="1"/>
    <col min="13571" max="13571" width="8.42578125" style="46" customWidth="1"/>
    <col min="13572" max="13572" width="5" style="46" bestFit="1" customWidth="1"/>
    <col min="13573" max="13573" width="45.42578125" style="46" customWidth="1"/>
    <col min="13574" max="13574" width="14.7109375" style="46" customWidth="1"/>
    <col min="13575" max="13575" width="13.140625" style="46" customWidth="1"/>
    <col min="13576" max="13576" width="12" style="46" customWidth="1"/>
    <col min="13577" max="13577" width="14.140625" style="46" customWidth="1"/>
    <col min="13578" max="13578" width="15" style="46" customWidth="1"/>
    <col min="13579" max="13579" width="14" style="46" customWidth="1"/>
    <col min="13580" max="13580" width="13.5703125" style="46" customWidth="1"/>
    <col min="13581" max="13581" width="9.42578125" style="46" customWidth="1"/>
    <col min="13582" max="13582" width="10.7109375" style="46" customWidth="1"/>
    <col min="13583" max="13583" width="14.28515625" style="46" customWidth="1"/>
    <col min="13584" max="13584" width="9.85546875" style="46" customWidth="1"/>
    <col min="13585" max="13585" width="10.7109375" style="46" customWidth="1"/>
    <col min="13586" max="13586" width="14.85546875" style="46" customWidth="1"/>
    <col min="13587" max="13587" width="16" style="46" customWidth="1"/>
    <col min="13588" max="13590" width="11.42578125" style="46"/>
    <col min="13591" max="13591" width="13" style="46" customWidth="1"/>
    <col min="13592" max="13824" width="11.42578125" style="46"/>
    <col min="13825" max="13825" width="0" style="46" hidden="1" customWidth="1"/>
    <col min="13826" max="13826" width="3.5703125" style="46" customWidth="1"/>
    <col min="13827" max="13827" width="8.42578125" style="46" customWidth="1"/>
    <col min="13828" max="13828" width="5" style="46" bestFit="1" customWidth="1"/>
    <col min="13829" max="13829" width="45.42578125" style="46" customWidth="1"/>
    <col min="13830" max="13830" width="14.7109375" style="46" customWidth="1"/>
    <col min="13831" max="13831" width="13.140625" style="46" customWidth="1"/>
    <col min="13832" max="13832" width="12" style="46" customWidth="1"/>
    <col min="13833" max="13833" width="14.140625" style="46" customWidth="1"/>
    <col min="13834" max="13834" width="15" style="46" customWidth="1"/>
    <col min="13835" max="13835" width="14" style="46" customWidth="1"/>
    <col min="13836" max="13836" width="13.5703125" style="46" customWidth="1"/>
    <col min="13837" max="13837" width="9.42578125" style="46" customWidth="1"/>
    <col min="13838" max="13838" width="10.7109375" style="46" customWidth="1"/>
    <col min="13839" max="13839" width="14.28515625" style="46" customWidth="1"/>
    <col min="13840" max="13840" width="9.85546875" style="46" customWidth="1"/>
    <col min="13841" max="13841" width="10.7109375" style="46" customWidth="1"/>
    <col min="13842" max="13842" width="14.85546875" style="46" customWidth="1"/>
    <col min="13843" max="13843" width="16" style="46" customWidth="1"/>
    <col min="13844" max="13846" width="11.42578125" style="46"/>
    <col min="13847" max="13847" width="13" style="46" customWidth="1"/>
    <col min="13848" max="14080" width="11.42578125" style="46"/>
    <col min="14081" max="14081" width="0" style="46" hidden="1" customWidth="1"/>
    <col min="14082" max="14082" width="3.5703125" style="46" customWidth="1"/>
    <col min="14083" max="14083" width="8.42578125" style="46" customWidth="1"/>
    <col min="14084" max="14084" width="5" style="46" bestFit="1" customWidth="1"/>
    <col min="14085" max="14085" width="45.42578125" style="46" customWidth="1"/>
    <col min="14086" max="14086" width="14.7109375" style="46" customWidth="1"/>
    <col min="14087" max="14087" width="13.140625" style="46" customWidth="1"/>
    <col min="14088" max="14088" width="12" style="46" customWidth="1"/>
    <col min="14089" max="14089" width="14.140625" style="46" customWidth="1"/>
    <col min="14090" max="14090" width="15" style="46" customWidth="1"/>
    <col min="14091" max="14091" width="14" style="46" customWidth="1"/>
    <col min="14092" max="14092" width="13.5703125" style="46" customWidth="1"/>
    <col min="14093" max="14093" width="9.42578125" style="46" customWidth="1"/>
    <col min="14094" max="14094" width="10.7109375" style="46" customWidth="1"/>
    <col min="14095" max="14095" width="14.28515625" style="46" customWidth="1"/>
    <col min="14096" max="14096" width="9.85546875" style="46" customWidth="1"/>
    <col min="14097" max="14097" width="10.7109375" style="46" customWidth="1"/>
    <col min="14098" max="14098" width="14.85546875" style="46" customWidth="1"/>
    <col min="14099" max="14099" width="16" style="46" customWidth="1"/>
    <col min="14100" max="14102" width="11.42578125" style="46"/>
    <col min="14103" max="14103" width="13" style="46" customWidth="1"/>
    <col min="14104" max="14336" width="11.42578125" style="46"/>
    <col min="14337" max="14337" width="0" style="46" hidden="1" customWidth="1"/>
    <col min="14338" max="14338" width="3.5703125" style="46" customWidth="1"/>
    <col min="14339" max="14339" width="8.42578125" style="46" customWidth="1"/>
    <col min="14340" max="14340" width="5" style="46" bestFit="1" customWidth="1"/>
    <col min="14341" max="14341" width="45.42578125" style="46" customWidth="1"/>
    <col min="14342" max="14342" width="14.7109375" style="46" customWidth="1"/>
    <col min="14343" max="14343" width="13.140625" style="46" customWidth="1"/>
    <col min="14344" max="14344" width="12" style="46" customWidth="1"/>
    <col min="14345" max="14345" width="14.140625" style="46" customWidth="1"/>
    <col min="14346" max="14346" width="15" style="46" customWidth="1"/>
    <col min="14347" max="14347" width="14" style="46" customWidth="1"/>
    <col min="14348" max="14348" width="13.5703125" style="46" customWidth="1"/>
    <col min="14349" max="14349" width="9.42578125" style="46" customWidth="1"/>
    <col min="14350" max="14350" width="10.7109375" style="46" customWidth="1"/>
    <col min="14351" max="14351" width="14.28515625" style="46" customWidth="1"/>
    <col min="14352" max="14352" width="9.85546875" style="46" customWidth="1"/>
    <col min="14353" max="14353" width="10.7109375" style="46" customWidth="1"/>
    <col min="14354" max="14354" width="14.85546875" style="46" customWidth="1"/>
    <col min="14355" max="14355" width="16" style="46" customWidth="1"/>
    <col min="14356" max="14358" width="11.42578125" style="46"/>
    <col min="14359" max="14359" width="13" style="46" customWidth="1"/>
    <col min="14360" max="14592" width="11.42578125" style="46"/>
    <col min="14593" max="14593" width="0" style="46" hidden="1" customWidth="1"/>
    <col min="14594" max="14594" width="3.5703125" style="46" customWidth="1"/>
    <col min="14595" max="14595" width="8.42578125" style="46" customWidth="1"/>
    <col min="14596" max="14596" width="5" style="46" bestFit="1" customWidth="1"/>
    <col min="14597" max="14597" width="45.42578125" style="46" customWidth="1"/>
    <col min="14598" max="14598" width="14.7109375" style="46" customWidth="1"/>
    <col min="14599" max="14599" width="13.140625" style="46" customWidth="1"/>
    <col min="14600" max="14600" width="12" style="46" customWidth="1"/>
    <col min="14601" max="14601" width="14.140625" style="46" customWidth="1"/>
    <col min="14602" max="14602" width="15" style="46" customWidth="1"/>
    <col min="14603" max="14603" width="14" style="46" customWidth="1"/>
    <col min="14604" max="14604" width="13.5703125" style="46" customWidth="1"/>
    <col min="14605" max="14605" width="9.42578125" style="46" customWidth="1"/>
    <col min="14606" max="14606" width="10.7109375" style="46" customWidth="1"/>
    <col min="14607" max="14607" width="14.28515625" style="46" customWidth="1"/>
    <col min="14608" max="14608" width="9.85546875" style="46" customWidth="1"/>
    <col min="14609" max="14609" width="10.7109375" style="46" customWidth="1"/>
    <col min="14610" max="14610" width="14.85546875" style="46" customWidth="1"/>
    <col min="14611" max="14611" width="16" style="46" customWidth="1"/>
    <col min="14612" max="14614" width="11.42578125" style="46"/>
    <col min="14615" max="14615" width="13" style="46" customWidth="1"/>
    <col min="14616" max="14848" width="11.42578125" style="46"/>
    <col min="14849" max="14849" width="0" style="46" hidden="1" customWidth="1"/>
    <col min="14850" max="14850" width="3.5703125" style="46" customWidth="1"/>
    <col min="14851" max="14851" width="8.42578125" style="46" customWidth="1"/>
    <col min="14852" max="14852" width="5" style="46" bestFit="1" customWidth="1"/>
    <col min="14853" max="14853" width="45.42578125" style="46" customWidth="1"/>
    <col min="14854" max="14854" width="14.7109375" style="46" customWidth="1"/>
    <col min="14855" max="14855" width="13.140625" style="46" customWidth="1"/>
    <col min="14856" max="14856" width="12" style="46" customWidth="1"/>
    <col min="14857" max="14857" width="14.140625" style="46" customWidth="1"/>
    <col min="14858" max="14858" width="15" style="46" customWidth="1"/>
    <col min="14859" max="14859" width="14" style="46" customWidth="1"/>
    <col min="14860" max="14860" width="13.5703125" style="46" customWidth="1"/>
    <col min="14861" max="14861" width="9.42578125" style="46" customWidth="1"/>
    <col min="14862" max="14862" width="10.7109375" style="46" customWidth="1"/>
    <col min="14863" max="14863" width="14.28515625" style="46" customWidth="1"/>
    <col min="14864" max="14864" width="9.85546875" style="46" customWidth="1"/>
    <col min="14865" max="14865" width="10.7109375" style="46" customWidth="1"/>
    <col min="14866" max="14866" width="14.85546875" style="46" customWidth="1"/>
    <col min="14867" max="14867" width="16" style="46" customWidth="1"/>
    <col min="14868" max="14870" width="11.42578125" style="46"/>
    <col min="14871" max="14871" width="13" style="46" customWidth="1"/>
    <col min="14872" max="15104" width="11.42578125" style="46"/>
    <col min="15105" max="15105" width="0" style="46" hidden="1" customWidth="1"/>
    <col min="15106" max="15106" width="3.5703125" style="46" customWidth="1"/>
    <col min="15107" max="15107" width="8.42578125" style="46" customWidth="1"/>
    <col min="15108" max="15108" width="5" style="46" bestFit="1" customWidth="1"/>
    <col min="15109" max="15109" width="45.42578125" style="46" customWidth="1"/>
    <col min="15110" max="15110" width="14.7109375" style="46" customWidth="1"/>
    <col min="15111" max="15111" width="13.140625" style="46" customWidth="1"/>
    <col min="15112" max="15112" width="12" style="46" customWidth="1"/>
    <col min="15113" max="15113" width="14.140625" style="46" customWidth="1"/>
    <col min="15114" max="15114" width="15" style="46" customWidth="1"/>
    <col min="15115" max="15115" width="14" style="46" customWidth="1"/>
    <col min="15116" max="15116" width="13.5703125" style="46" customWidth="1"/>
    <col min="15117" max="15117" width="9.42578125" style="46" customWidth="1"/>
    <col min="15118" max="15118" width="10.7109375" style="46" customWidth="1"/>
    <col min="15119" max="15119" width="14.28515625" style="46" customWidth="1"/>
    <col min="15120" max="15120" width="9.85546875" style="46" customWidth="1"/>
    <col min="15121" max="15121" width="10.7109375" style="46" customWidth="1"/>
    <col min="15122" max="15122" width="14.85546875" style="46" customWidth="1"/>
    <col min="15123" max="15123" width="16" style="46" customWidth="1"/>
    <col min="15124" max="15126" width="11.42578125" style="46"/>
    <col min="15127" max="15127" width="13" style="46" customWidth="1"/>
    <col min="15128" max="15360" width="11.42578125" style="46"/>
    <col min="15361" max="15361" width="0" style="46" hidden="1" customWidth="1"/>
    <col min="15362" max="15362" width="3.5703125" style="46" customWidth="1"/>
    <col min="15363" max="15363" width="8.42578125" style="46" customWidth="1"/>
    <col min="15364" max="15364" width="5" style="46" bestFit="1" customWidth="1"/>
    <col min="15365" max="15365" width="45.42578125" style="46" customWidth="1"/>
    <col min="15366" max="15366" width="14.7109375" style="46" customWidth="1"/>
    <col min="15367" max="15367" width="13.140625" style="46" customWidth="1"/>
    <col min="15368" max="15368" width="12" style="46" customWidth="1"/>
    <col min="15369" max="15369" width="14.140625" style="46" customWidth="1"/>
    <col min="15370" max="15370" width="15" style="46" customWidth="1"/>
    <col min="15371" max="15371" width="14" style="46" customWidth="1"/>
    <col min="15372" max="15372" width="13.5703125" style="46" customWidth="1"/>
    <col min="15373" max="15373" width="9.42578125" style="46" customWidth="1"/>
    <col min="15374" max="15374" width="10.7109375" style="46" customWidth="1"/>
    <col min="15375" max="15375" width="14.28515625" style="46" customWidth="1"/>
    <col min="15376" max="15376" width="9.85546875" style="46" customWidth="1"/>
    <col min="15377" max="15377" width="10.7109375" style="46" customWidth="1"/>
    <col min="15378" max="15378" width="14.85546875" style="46" customWidth="1"/>
    <col min="15379" max="15379" width="16" style="46" customWidth="1"/>
    <col min="15380" max="15382" width="11.42578125" style="46"/>
    <col min="15383" max="15383" width="13" style="46" customWidth="1"/>
    <col min="15384" max="15616" width="11.42578125" style="46"/>
    <col min="15617" max="15617" width="0" style="46" hidden="1" customWidth="1"/>
    <col min="15618" max="15618" width="3.5703125" style="46" customWidth="1"/>
    <col min="15619" max="15619" width="8.42578125" style="46" customWidth="1"/>
    <col min="15620" max="15620" width="5" style="46" bestFit="1" customWidth="1"/>
    <col min="15621" max="15621" width="45.42578125" style="46" customWidth="1"/>
    <col min="15622" max="15622" width="14.7109375" style="46" customWidth="1"/>
    <col min="15623" max="15623" width="13.140625" style="46" customWidth="1"/>
    <col min="15624" max="15624" width="12" style="46" customWidth="1"/>
    <col min="15625" max="15625" width="14.140625" style="46" customWidth="1"/>
    <col min="15626" max="15626" width="15" style="46" customWidth="1"/>
    <col min="15627" max="15627" width="14" style="46" customWidth="1"/>
    <col min="15628" max="15628" width="13.5703125" style="46" customWidth="1"/>
    <col min="15629" max="15629" width="9.42578125" style="46" customWidth="1"/>
    <col min="15630" max="15630" width="10.7109375" style="46" customWidth="1"/>
    <col min="15631" max="15631" width="14.28515625" style="46" customWidth="1"/>
    <col min="15632" max="15632" width="9.85546875" style="46" customWidth="1"/>
    <col min="15633" max="15633" width="10.7109375" style="46" customWidth="1"/>
    <col min="15634" max="15634" width="14.85546875" style="46" customWidth="1"/>
    <col min="15635" max="15635" width="16" style="46" customWidth="1"/>
    <col min="15636" max="15638" width="11.42578125" style="46"/>
    <col min="15639" max="15639" width="13" style="46" customWidth="1"/>
    <col min="15640" max="15872" width="11.42578125" style="46"/>
    <col min="15873" max="15873" width="0" style="46" hidden="1" customWidth="1"/>
    <col min="15874" max="15874" width="3.5703125" style="46" customWidth="1"/>
    <col min="15875" max="15875" width="8.42578125" style="46" customWidth="1"/>
    <col min="15876" max="15876" width="5" style="46" bestFit="1" customWidth="1"/>
    <col min="15877" max="15877" width="45.42578125" style="46" customWidth="1"/>
    <col min="15878" max="15878" width="14.7109375" style="46" customWidth="1"/>
    <col min="15879" max="15879" width="13.140625" style="46" customWidth="1"/>
    <col min="15880" max="15880" width="12" style="46" customWidth="1"/>
    <col min="15881" max="15881" width="14.140625" style="46" customWidth="1"/>
    <col min="15882" max="15882" width="15" style="46" customWidth="1"/>
    <col min="15883" max="15883" width="14" style="46" customWidth="1"/>
    <col min="15884" max="15884" width="13.5703125" style="46" customWidth="1"/>
    <col min="15885" max="15885" width="9.42578125" style="46" customWidth="1"/>
    <col min="15886" max="15886" width="10.7109375" style="46" customWidth="1"/>
    <col min="15887" max="15887" width="14.28515625" style="46" customWidth="1"/>
    <col min="15888" max="15888" width="9.85546875" style="46" customWidth="1"/>
    <col min="15889" max="15889" width="10.7109375" style="46" customWidth="1"/>
    <col min="15890" max="15890" width="14.85546875" style="46" customWidth="1"/>
    <col min="15891" max="15891" width="16" style="46" customWidth="1"/>
    <col min="15892" max="15894" width="11.42578125" style="46"/>
    <col min="15895" max="15895" width="13" style="46" customWidth="1"/>
    <col min="15896" max="16128" width="11.42578125" style="46"/>
    <col min="16129" max="16129" width="0" style="46" hidden="1" customWidth="1"/>
    <col min="16130" max="16130" width="3.5703125" style="46" customWidth="1"/>
    <col min="16131" max="16131" width="8.42578125" style="46" customWidth="1"/>
    <col min="16132" max="16132" width="5" style="46" bestFit="1" customWidth="1"/>
    <col min="16133" max="16133" width="45.42578125" style="46" customWidth="1"/>
    <col min="16134" max="16134" width="14.7109375" style="46" customWidth="1"/>
    <col min="16135" max="16135" width="13.140625" style="46" customWidth="1"/>
    <col min="16136" max="16136" width="12" style="46" customWidth="1"/>
    <col min="16137" max="16137" width="14.140625" style="46" customWidth="1"/>
    <col min="16138" max="16138" width="15" style="46" customWidth="1"/>
    <col min="16139" max="16139" width="14" style="46" customWidth="1"/>
    <col min="16140" max="16140" width="13.5703125" style="46" customWidth="1"/>
    <col min="16141" max="16141" width="9.42578125" style="46" customWidth="1"/>
    <col min="16142" max="16142" width="10.7109375" style="46" customWidth="1"/>
    <col min="16143" max="16143" width="14.28515625" style="46" customWidth="1"/>
    <col min="16144" max="16144" width="9.85546875" style="46" customWidth="1"/>
    <col min="16145" max="16145" width="10.7109375" style="46" customWidth="1"/>
    <col min="16146" max="16146" width="14.85546875" style="46" customWidth="1"/>
    <col min="16147" max="16147" width="16" style="46" customWidth="1"/>
    <col min="16148" max="16150" width="11.42578125" style="46"/>
    <col min="16151" max="16151" width="13" style="46" customWidth="1"/>
    <col min="16152" max="16384" width="11.42578125" style="46"/>
  </cols>
  <sheetData>
    <row r="1" spans="1:251" s="2" customFormat="1" ht="21" x14ac:dyDescent="0.2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</row>
    <row r="2" spans="1:251" s="2" customFormat="1" ht="21" x14ac:dyDescent="0.25">
      <c r="A2" s="133" t="s">
        <v>118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</row>
    <row r="3" spans="1:251" s="2" customFormat="1" ht="21" hidden="1" customHeight="1" x14ac:dyDescent="0.25">
      <c r="A3" s="44"/>
      <c r="B3" s="45"/>
      <c r="C3" s="45"/>
      <c r="D3" s="82"/>
      <c r="E3" s="4"/>
      <c r="F3" s="46"/>
      <c r="G3" s="46"/>
      <c r="H3" s="46"/>
      <c r="I3" s="46"/>
      <c r="J3" s="46"/>
      <c r="K3" s="46"/>
      <c r="L3" s="23"/>
      <c r="M3" s="24"/>
      <c r="N3" s="24"/>
      <c r="O3" s="23"/>
    </row>
    <row r="4" spans="1:251" s="2" customFormat="1" ht="21" customHeight="1" x14ac:dyDescent="0.25">
      <c r="A4" s="44"/>
      <c r="B4" s="45"/>
      <c r="C4" s="45"/>
      <c r="D4" s="82"/>
      <c r="E4" s="4"/>
      <c r="F4" s="46"/>
      <c r="G4" s="46"/>
      <c r="H4" s="46"/>
      <c r="I4" s="46"/>
      <c r="J4" s="46"/>
      <c r="K4" s="46"/>
      <c r="L4" s="23"/>
      <c r="M4" s="24"/>
      <c r="N4" s="24"/>
      <c r="O4" s="23"/>
    </row>
    <row r="5" spans="1:251" s="4" customFormat="1" x14ac:dyDescent="0.25">
      <c r="A5" s="47"/>
      <c r="B5" s="45"/>
      <c r="C5" s="45"/>
      <c r="D5" s="83"/>
      <c r="E5" s="47"/>
      <c r="F5" s="47"/>
      <c r="G5" s="48"/>
      <c r="H5" s="47"/>
      <c r="I5" s="48"/>
      <c r="J5" s="48"/>
      <c r="K5" s="46"/>
      <c r="L5" s="3"/>
      <c r="M5" s="25"/>
      <c r="N5" s="25"/>
      <c r="O5" s="3"/>
    </row>
    <row r="6" spans="1:251" s="2" customFormat="1" ht="15.75" customHeight="1" x14ac:dyDescent="0.25">
      <c r="A6" s="134" t="s">
        <v>1</v>
      </c>
      <c r="B6" s="134"/>
      <c r="C6" s="134"/>
      <c r="D6" s="134"/>
      <c r="E6" s="135"/>
      <c r="F6" s="131" t="s">
        <v>2</v>
      </c>
      <c r="G6" s="131" t="s">
        <v>3</v>
      </c>
      <c r="H6" s="131" t="s">
        <v>4</v>
      </c>
      <c r="I6" s="131" t="s">
        <v>5</v>
      </c>
      <c r="J6" s="131" t="s">
        <v>6</v>
      </c>
      <c r="K6" s="131" t="s">
        <v>7</v>
      </c>
      <c r="L6" s="138" t="s">
        <v>8</v>
      </c>
      <c r="M6" s="139"/>
      <c r="N6" s="140"/>
      <c r="O6" s="138" t="s">
        <v>9</v>
      </c>
      <c r="P6" s="139"/>
      <c r="Q6" s="140"/>
      <c r="R6" s="129" t="s">
        <v>10</v>
      </c>
      <c r="S6" s="131" t="s">
        <v>11</v>
      </c>
    </row>
    <row r="7" spans="1:251" s="49" customFormat="1" ht="30.75" customHeight="1" x14ac:dyDescent="0.25">
      <c r="A7" s="136"/>
      <c r="B7" s="136"/>
      <c r="C7" s="136"/>
      <c r="D7" s="136"/>
      <c r="E7" s="137"/>
      <c r="F7" s="132"/>
      <c r="G7" s="132"/>
      <c r="H7" s="132"/>
      <c r="I7" s="132"/>
      <c r="J7" s="132"/>
      <c r="K7" s="132"/>
      <c r="L7" s="84" t="s">
        <v>12</v>
      </c>
      <c r="M7" s="84" t="s">
        <v>13</v>
      </c>
      <c r="N7" s="84" t="s">
        <v>14</v>
      </c>
      <c r="O7" s="85" t="s">
        <v>12</v>
      </c>
      <c r="P7" s="86" t="s">
        <v>13</v>
      </c>
      <c r="Q7" s="86" t="s">
        <v>15</v>
      </c>
      <c r="R7" s="130"/>
      <c r="S7" s="132"/>
    </row>
    <row r="8" spans="1:251" s="50" customFormat="1" ht="15" customHeight="1" x14ac:dyDescent="0.25">
      <c r="A8" s="56"/>
      <c r="B8" s="91"/>
      <c r="C8" s="51"/>
      <c r="D8" s="92"/>
      <c r="E8" s="56" t="s">
        <v>16</v>
      </c>
      <c r="F8" s="52">
        <v>8167140</v>
      </c>
      <c r="G8" s="53">
        <v>-87100</v>
      </c>
      <c r="H8" s="53">
        <v>0</v>
      </c>
      <c r="I8" s="53">
        <v>680595</v>
      </c>
      <c r="J8" s="54">
        <v>8080040</v>
      </c>
      <c r="K8" s="5">
        <v>6038255</v>
      </c>
      <c r="L8" s="57">
        <v>5073642.54</v>
      </c>
      <c r="M8" s="8">
        <f t="shared" ref="M8:M16" si="0">SUM(L8/J8*100)</f>
        <v>62.792294840124555</v>
      </c>
      <c r="N8" s="8">
        <f t="shared" ref="N8:N16" si="1">SUM(L8/K8*100)</f>
        <v>84.024979733383248</v>
      </c>
      <c r="O8" s="53">
        <v>5073642.54</v>
      </c>
      <c r="P8" s="55">
        <f t="shared" ref="P8:P16" si="2">SUM(O8/J8*100)</f>
        <v>62.792294840124555</v>
      </c>
      <c r="Q8" s="55">
        <f t="shared" ref="Q8:Q24" si="3">SUM(O8/K8*100)</f>
        <v>84.024979733383248</v>
      </c>
      <c r="R8" s="6">
        <v>97851.17</v>
      </c>
      <c r="S8" s="53">
        <v>4975791.37</v>
      </c>
    </row>
    <row r="9" spans="1:251" s="50" customFormat="1" ht="15" customHeight="1" x14ac:dyDescent="0.25">
      <c r="A9" s="56"/>
      <c r="B9" s="51"/>
      <c r="C9" s="51"/>
      <c r="D9" s="92"/>
      <c r="E9" s="56" t="s">
        <v>17</v>
      </c>
      <c r="F9" s="52">
        <v>105600</v>
      </c>
      <c r="G9" s="53">
        <v>0</v>
      </c>
      <c r="H9" s="53">
        <v>0</v>
      </c>
      <c r="I9" s="53">
        <v>0</v>
      </c>
      <c r="J9" s="54">
        <v>105600</v>
      </c>
      <c r="K9" s="5">
        <v>70400</v>
      </c>
      <c r="L9" s="57">
        <v>66506.67</v>
      </c>
      <c r="M9" s="8">
        <f t="shared" si="0"/>
        <v>62.979801136363633</v>
      </c>
      <c r="N9" s="8">
        <f t="shared" si="1"/>
        <v>94.469701704545457</v>
      </c>
      <c r="O9" s="53">
        <v>66506.67</v>
      </c>
      <c r="P9" s="55">
        <f t="shared" si="2"/>
        <v>62.979801136363633</v>
      </c>
      <c r="Q9" s="55">
        <f t="shared" si="3"/>
        <v>94.469701704545457</v>
      </c>
      <c r="R9" s="6">
        <v>1356.17</v>
      </c>
      <c r="S9" s="53">
        <v>65150.5</v>
      </c>
      <c r="T9" s="58"/>
      <c r="U9" s="58"/>
      <c r="V9" s="58"/>
      <c r="W9" s="58"/>
      <c r="X9" s="58"/>
      <c r="Y9" s="58"/>
      <c r="Z9" s="58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  <c r="AS9" s="49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  <c r="BF9" s="49"/>
      <c r="BG9" s="49"/>
      <c r="BH9" s="49"/>
      <c r="BI9" s="49"/>
      <c r="BJ9" s="49"/>
      <c r="BK9" s="49"/>
      <c r="BL9" s="49"/>
      <c r="BM9" s="49"/>
      <c r="BN9" s="49"/>
      <c r="BO9" s="49"/>
      <c r="BP9" s="49"/>
      <c r="BQ9" s="49"/>
      <c r="BR9" s="49"/>
      <c r="BS9" s="49"/>
      <c r="BT9" s="49"/>
      <c r="BU9" s="49"/>
      <c r="BV9" s="49"/>
      <c r="BW9" s="49"/>
      <c r="BX9" s="49"/>
      <c r="BY9" s="49"/>
      <c r="BZ9" s="49"/>
      <c r="CA9" s="49"/>
      <c r="CB9" s="49"/>
      <c r="CC9" s="49"/>
      <c r="CD9" s="49"/>
      <c r="CE9" s="49"/>
      <c r="CF9" s="49"/>
      <c r="CG9" s="49"/>
      <c r="CH9" s="49"/>
      <c r="CI9" s="49"/>
      <c r="CJ9" s="49"/>
      <c r="CK9" s="49"/>
      <c r="CL9" s="49"/>
      <c r="CM9" s="49"/>
      <c r="CN9" s="49"/>
      <c r="CO9" s="49"/>
      <c r="CP9" s="49"/>
      <c r="CQ9" s="49"/>
      <c r="CR9" s="49"/>
      <c r="CS9" s="49"/>
      <c r="CT9" s="49"/>
      <c r="CU9" s="49"/>
      <c r="CV9" s="49"/>
      <c r="CW9" s="49"/>
      <c r="CX9" s="49"/>
      <c r="CY9" s="49"/>
      <c r="CZ9" s="49"/>
      <c r="DA9" s="49"/>
      <c r="DB9" s="49"/>
      <c r="DC9" s="49"/>
      <c r="DD9" s="49"/>
      <c r="DE9" s="49"/>
      <c r="DF9" s="49"/>
      <c r="DG9" s="49"/>
      <c r="DH9" s="49"/>
      <c r="DI9" s="49"/>
      <c r="DJ9" s="49"/>
      <c r="DK9" s="49"/>
      <c r="DL9" s="49"/>
      <c r="DM9" s="49"/>
      <c r="DN9" s="49"/>
      <c r="DO9" s="49"/>
      <c r="DP9" s="49"/>
      <c r="DQ9" s="49"/>
      <c r="DR9" s="49"/>
      <c r="DS9" s="49"/>
      <c r="DT9" s="49"/>
      <c r="DU9" s="49"/>
      <c r="DV9" s="49"/>
      <c r="DW9" s="49"/>
      <c r="DX9" s="49"/>
      <c r="DY9" s="49"/>
      <c r="DZ9" s="49"/>
      <c r="EA9" s="49"/>
      <c r="EB9" s="49"/>
      <c r="EC9" s="49"/>
      <c r="ED9" s="49"/>
      <c r="EE9" s="49"/>
      <c r="EF9" s="49"/>
      <c r="EG9" s="49"/>
      <c r="EH9" s="49"/>
      <c r="EI9" s="49"/>
      <c r="EJ9" s="49"/>
      <c r="EK9" s="49"/>
      <c r="EL9" s="49"/>
      <c r="EM9" s="49"/>
      <c r="EN9" s="49"/>
      <c r="EO9" s="49"/>
      <c r="EP9" s="49"/>
      <c r="EQ9" s="49"/>
      <c r="ER9" s="49"/>
      <c r="ES9" s="49"/>
      <c r="ET9" s="49"/>
      <c r="EU9" s="49"/>
      <c r="EV9" s="49"/>
      <c r="EW9" s="49"/>
      <c r="EX9" s="49"/>
      <c r="EY9" s="49"/>
      <c r="EZ9" s="49"/>
      <c r="FA9" s="49"/>
      <c r="FB9" s="49"/>
      <c r="FC9" s="49"/>
      <c r="FD9" s="49"/>
      <c r="FE9" s="49"/>
      <c r="FF9" s="49"/>
      <c r="FG9" s="49"/>
      <c r="FH9" s="49"/>
      <c r="FI9" s="49"/>
      <c r="FJ9" s="49"/>
      <c r="FK9" s="49"/>
      <c r="FL9" s="49"/>
      <c r="FM9" s="49"/>
      <c r="FN9" s="49"/>
      <c r="FO9" s="49"/>
      <c r="FP9" s="49"/>
      <c r="FQ9" s="49"/>
      <c r="FR9" s="49"/>
      <c r="FS9" s="49"/>
      <c r="FT9" s="49"/>
      <c r="FU9" s="49"/>
      <c r="FV9" s="49"/>
      <c r="FW9" s="49"/>
      <c r="FX9" s="49"/>
      <c r="FY9" s="49"/>
      <c r="FZ9" s="49"/>
      <c r="GA9" s="49"/>
      <c r="GB9" s="49"/>
      <c r="GC9" s="49"/>
      <c r="GD9" s="49"/>
      <c r="GE9" s="49"/>
      <c r="GF9" s="49"/>
      <c r="GG9" s="49"/>
      <c r="GH9" s="49"/>
      <c r="GI9" s="49"/>
      <c r="GJ9" s="49"/>
      <c r="GK9" s="49"/>
      <c r="GL9" s="49"/>
      <c r="GM9" s="49"/>
      <c r="GN9" s="49"/>
      <c r="GO9" s="49"/>
      <c r="GP9" s="49"/>
      <c r="GQ9" s="49"/>
      <c r="GR9" s="49"/>
      <c r="GS9" s="49"/>
      <c r="GT9" s="49"/>
      <c r="GU9" s="49"/>
      <c r="GV9" s="49"/>
      <c r="GW9" s="49"/>
      <c r="GX9" s="49"/>
      <c r="GY9" s="49"/>
      <c r="GZ9" s="49"/>
      <c r="HA9" s="49"/>
      <c r="HB9" s="49"/>
      <c r="HC9" s="49"/>
      <c r="HD9" s="49"/>
      <c r="HE9" s="49"/>
      <c r="HF9" s="49"/>
      <c r="HG9" s="49"/>
      <c r="HH9" s="49"/>
      <c r="HI9" s="49"/>
      <c r="HJ9" s="49"/>
      <c r="HK9" s="49"/>
      <c r="HL9" s="49"/>
      <c r="HM9" s="49"/>
      <c r="HN9" s="49"/>
      <c r="HO9" s="49"/>
      <c r="HP9" s="49"/>
      <c r="HQ9" s="49"/>
      <c r="HR9" s="49"/>
      <c r="HS9" s="49"/>
      <c r="HT9" s="49"/>
      <c r="HU9" s="49"/>
      <c r="HV9" s="49"/>
      <c r="HW9" s="49"/>
      <c r="HX9" s="49"/>
      <c r="HY9" s="49"/>
      <c r="HZ9" s="49"/>
      <c r="IA9" s="49"/>
      <c r="IB9" s="49"/>
      <c r="IC9" s="49"/>
      <c r="ID9" s="49"/>
      <c r="IE9" s="49"/>
      <c r="IF9" s="49"/>
      <c r="IG9" s="49"/>
      <c r="IH9" s="49"/>
      <c r="II9" s="49"/>
      <c r="IJ9" s="49"/>
      <c r="IK9" s="49"/>
      <c r="IL9" s="49"/>
      <c r="IM9" s="49"/>
      <c r="IN9" s="49"/>
      <c r="IO9" s="49"/>
      <c r="IP9" s="49"/>
      <c r="IQ9" s="49"/>
    </row>
    <row r="10" spans="1:251" s="50" customFormat="1" ht="15" customHeight="1" x14ac:dyDescent="0.25">
      <c r="A10" s="59"/>
      <c r="B10" s="51"/>
      <c r="C10" s="51"/>
      <c r="D10" s="93"/>
      <c r="E10" s="37" t="s">
        <v>18</v>
      </c>
      <c r="F10" s="16">
        <v>20000</v>
      </c>
      <c r="G10" s="10">
        <v>0</v>
      </c>
      <c r="H10" s="10">
        <v>0</v>
      </c>
      <c r="I10" s="9">
        <v>4000</v>
      </c>
      <c r="J10" s="10">
        <v>20000</v>
      </c>
      <c r="K10" s="6">
        <v>18000</v>
      </c>
      <c r="L10" s="11">
        <v>12600</v>
      </c>
      <c r="M10" s="12">
        <f t="shared" si="0"/>
        <v>63</v>
      </c>
      <c r="N10" s="12">
        <f t="shared" si="1"/>
        <v>70</v>
      </c>
      <c r="O10" s="10">
        <v>12600</v>
      </c>
      <c r="P10" s="12">
        <f t="shared" si="2"/>
        <v>63</v>
      </c>
      <c r="Q10" s="12">
        <f t="shared" si="3"/>
        <v>70</v>
      </c>
      <c r="R10" s="10">
        <v>5100</v>
      </c>
      <c r="S10" s="10">
        <v>7500</v>
      </c>
      <c r="T10" s="60"/>
      <c r="U10" s="60"/>
      <c r="V10" s="60"/>
      <c r="W10" s="60"/>
      <c r="X10" s="60"/>
      <c r="Y10" s="60"/>
      <c r="Z10" s="60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49"/>
      <c r="AO10" s="49"/>
      <c r="AP10" s="49"/>
      <c r="AQ10" s="49"/>
      <c r="AR10" s="49"/>
      <c r="AS10" s="49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  <c r="BF10" s="49"/>
      <c r="BG10" s="49"/>
      <c r="BH10" s="49"/>
      <c r="BI10" s="49"/>
      <c r="BJ10" s="49"/>
      <c r="BK10" s="49"/>
      <c r="BL10" s="49"/>
      <c r="BM10" s="49"/>
      <c r="BN10" s="49"/>
      <c r="BO10" s="49"/>
      <c r="BP10" s="49"/>
      <c r="BQ10" s="49"/>
      <c r="BR10" s="49"/>
      <c r="BS10" s="49"/>
      <c r="BT10" s="49"/>
      <c r="BU10" s="49"/>
      <c r="BV10" s="49"/>
      <c r="BW10" s="49"/>
      <c r="BX10" s="49"/>
      <c r="BY10" s="49"/>
      <c r="BZ10" s="49"/>
      <c r="CA10" s="49"/>
      <c r="CB10" s="49"/>
      <c r="CC10" s="49"/>
      <c r="CD10" s="49"/>
      <c r="CE10" s="49"/>
      <c r="CF10" s="49"/>
      <c r="CG10" s="49"/>
      <c r="CH10" s="49"/>
      <c r="CI10" s="49"/>
      <c r="CJ10" s="49"/>
      <c r="CK10" s="49"/>
      <c r="CL10" s="49"/>
      <c r="CM10" s="49"/>
      <c r="CN10" s="49"/>
      <c r="CO10" s="49"/>
      <c r="CP10" s="49"/>
      <c r="CQ10" s="49"/>
      <c r="CR10" s="49"/>
      <c r="CS10" s="49"/>
      <c r="CT10" s="49"/>
      <c r="CU10" s="49"/>
      <c r="CV10" s="49"/>
      <c r="CW10" s="49"/>
      <c r="CX10" s="49"/>
      <c r="CY10" s="49"/>
      <c r="CZ10" s="49"/>
      <c r="DA10" s="49"/>
      <c r="DB10" s="49"/>
      <c r="DC10" s="49"/>
      <c r="DD10" s="49"/>
      <c r="DE10" s="49"/>
      <c r="DF10" s="49"/>
      <c r="DG10" s="49"/>
      <c r="DH10" s="49"/>
      <c r="DI10" s="49"/>
      <c r="DJ10" s="49"/>
      <c r="DK10" s="49"/>
      <c r="DL10" s="49"/>
      <c r="DM10" s="49"/>
      <c r="DN10" s="49"/>
      <c r="DO10" s="49"/>
      <c r="DP10" s="49"/>
      <c r="DQ10" s="49"/>
      <c r="DR10" s="49"/>
      <c r="DS10" s="49"/>
      <c r="DT10" s="49"/>
      <c r="DU10" s="49"/>
      <c r="DV10" s="49"/>
      <c r="DW10" s="49"/>
      <c r="DX10" s="49"/>
      <c r="DY10" s="49"/>
      <c r="DZ10" s="49"/>
      <c r="EA10" s="49"/>
      <c r="EB10" s="49"/>
      <c r="EC10" s="49"/>
      <c r="ED10" s="49"/>
      <c r="EE10" s="49"/>
      <c r="EF10" s="49"/>
      <c r="EG10" s="49"/>
      <c r="EH10" s="49"/>
      <c r="EI10" s="49"/>
      <c r="EJ10" s="49"/>
      <c r="EK10" s="49"/>
      <c r="EL10" s="49"/>
      <c r="EM10" s="49"/>
      <c r="EN10" s="49"/>
      <c r="EO10" s="49"/>
      <c r="EP10" s="49"/>
      <c r="EQ10" s="49"/>
      <c r="ER10" s="49"/>
      <c r="ES10" s="49"/>
      <c r="ET10" s="49"/>
      <c r="EU10" s="49"/>
      <c r="EV10" s="49"/>
      <c r="EW10" s="49"/>
      <c r="EX10" s="49"/>
      <c r="EY10" s="49"/>
      <c r="EZ10" s="49"/>
      <c r="FA10" s="49"/>
      <c r="FB10" s="49"/>
      <c r="FC10" s="49"/>
      <c r="FD10" s="49"/>
      <c r="FE10" s="49"/>
      <c r="FF10" s="49"/>
      <c r="FG10" s="49"/>
      <c r="FH10" s="49"/>
      <c r="FI10" s="49"/>
      <c r="FJ10" s="49"/>
      <c r="FK10" s="49"/>
      <c r="FL10" s="49"/>
      <c r="FM10" s="49"/>
      <c r="FN10" s="49"/>
      <c r="FO10" s="49"/>
      <c r="FP10" s="49"/>
      <c r="FQ10" s="49"/>
      <c r="FR10" s="49"/>
      <c r="FS10" s="49"/>
      <c r="FT10" s="49"/>
      <c r="FU10" s="49"/>
      <c r="FV10" s="49"/>
      <c r="FW10" s="49"/>
      <c r="FX10" s="49"/>
      <c r="FY10" s="49"/>
      <c r="FZ10" s="49"/>
      <c r="GA10" s="49"/>
      <c r="GB10" s="49"/>
      <c r="GC10" s="49"/>
      <c r="GD10" s="49"/>
      <c r="GE10" s="49"/>
      <c r="GF10" s="49"/>
      <c r="GG10" s="49"/>
      <c r="GH10" s="49"/>
      <c r="GI10" s="49"/>
      <c r="GJ10" s="49"/>
      <c r="GK10" s="49"/>
      <c r="GL10" s="49"/>
      <c r="GM10" s="49"/>
      <c r="GN10" s="49"/>
      <c r="GO10" s="49"/>
      <c r="GP10" s="49"/>
      <c r="GQ10" s="49"/>
      <c r="GR10" s="49"/>
      <c r="GS10" s="49"/>
      <c r="GT10" s="49"/>
      <c r="GU10" s="49"/>
      <c r="GV10" s="49"/>
      <c r="GW10" s="49"/>
      <c r="GX10" s="49"/>
      <c r="GY10" s="49"/>
      <c r="GZ10" s="49"/>
      <c r="HA10" s="49"/>
      <c r="HB10" s="49"/>
      <c r="HC10" s="49"/>
      <c r="HD10" s="49"/>
      <c r="HE10" s="49"/>
      <c r="HF10" s="49"/>
      <c r="HG10" s="49"/>
      <c r="HH10" s="49"/>
      <c r="HI10" s="49"/>
      <c r="HJ10" s="49"/>
      <c r="HK10" s="49"/>
      <c r="HL10" s="49"/>
      <c r="HM10" s="49"/>
      <c r="HN10" s="49"/>
      <c r="HO10" s="49"/>
      <c r="HP10" s="49"/>
      <c r="HQ10" s="49"/>
      <c r="HR10" s="49"/>
      <c r="HS10" s="49"/>
      <c r="HT10" s="49"/>
      <c r="HU10" s="49"/>
      <c r="HV10" s="49"/>
      <c r="HW10" s="49"/>
      <c r="HX10" s="49"/>
      <c r="HY10" s="49"/>
      <c r="HZ10" s="49"/>
      <c r="IA10" s="49"/>
      <c r="IB10" s="49"/>
      <c r="IC10" s="49"/>
      <c r="ID10" s="49"/>
      <c r="IE10" s="49"/>
      <c r="IF10" s="49"/>
      <c r="IG10" s="49"/>
      <c r="IH10" s="49"/>
      <c r="II10" s="49"/>
      <c r="IJ10" s="49"/>
      <c r="IK10" s="49"/>
      <c r="IL10" s="49"/>
      <c r="IM10" s="49"/>
      <c r="IN10" s="49"/>
      <c r="IO10" s="49"/>
      <c r="IP10" s="49"/>
      <c r="IQ10" s="49"/>
    </row>
    <row r="11" spans="1:251" s="49" customFormat="1" ht="15" customHeight="1" x14ac:dyDescent="0.25">
      <c r="A11" s="59"/>
      <c r="B11" s="51"/>
      <c r="C11" s="51"/>
      <c r="D11" s="93"/>
      <c r="E11" s="37" t="s">
        <v>136</v>
      </c>
      <c r="F11" s="16">
        <v>138000</v>
      </c>
      <c r="G11" s="10">
        <v>0</v>
      </c>
      <c r="H11" s="10">
        <v>0</v>
      </c>
      <c r="I11" s="10">
        <v>0</v>
      </c>
      <c r="J11" s="10">
        <v>138000</v>
      </c>
      <c r="K11" s="6">
        <v>92000</v>
      </c>
      <c r="L11" s="11">
        <v>91966.67</v>
      </c>
      <c r="M11" s="12">
        <f t="shared" si="0"/>
        <v>66.642514492753619</v>
      </c>
      <c r="N11" s="12">
        <f t="shared" si="1"/>
        <v>99.963771739130436</v>
      </c>
      <c r="O11" s="10">
        <v>91966.67</v>
      </c>
      <c r="P11" s="12">
        <f t="shared" si="2"/>
        <v>66.642514492753619</v>
      </c>
      <c r="Q11" s="12">
        <f t="shared" si="3"/>
        <v>99.963771739130436</v>
      </c>
      <c r="R11" s="10">
        <v>3783.79</v>
      </c>
      <c r="S11" s="10">
        <v>88182.88</v>
      </c>
      <c r="T11" s="58"/>
      <c r="U11" s="58"/>
      <c r="V11" s="58"/>
      <c r="W11" s="58"/>
      <c r="X11" s="58"/>
      <c r="Y11" s="58"/>
      <c r="Z11" s="58"/>
    </row>
    <row r="12" spans="1:251" s="2" customFormat="1" ht="15" customHeight="1" x14ac:dyDescent="0.25">
      <c r="A12" s="37"/>
      <c r="B12" s="17"/>
      <c r="C12" s="37"/>
      <c r="D12" s="100"/>
      <c r="E12" s="37" t="s">
        <v>110</v>
      </c>
      <c r="F12" s="16">
        <v>408100</v>
      </c>
      <c r="G12" s="10">
        <v>0</v>
      </c>
      <c r="H12" s="10">
        <v>0</v>
      </c>
      <c r="I12" s="10">
        <v>0</v>
      </c>
      <c r="J12" s="10">
        <v>408100</v>
      </c>
      <c r="K12" s="6">
        <v>272064</v>
      </c>
      <c r="L12" s="11">
        <v>250381.56</v>
      </c>
      <c r="M12" s="12">
        <f t="shared" si="0"/>
        <v>61.352991913746635</v>
      </c>
      <c r="N12" s="12">
        <f t="shared" si="1"/>
        <v>92.030389908256879</v>
      </c>
      <c r="O12" s="10">
        <v>250381.56</v>
      </c>
      <c r="P12" s="12">
        <f t="shared" si="2"/>
        <v>61.352991913746635</v>
      </c>
      <c r="Q12" s="12">
        <f t="shared" si="3"/>
        <v>92.030389908256879</v>
      </c>
      <c r="R12" s="10">
        <v>19470.259999999998</v>
      </c>
      <c r="S12" s="10">
        <v>230911.3</v>
      </c>
      <c r="T12" s="125"/>
      <c r="U12" s="125"/>
      <c r="V12" s="125"/>
      <c r="W12" s="125"/>
      <c r="X12" s="125"/>
      <c r="Y12" s="125"/>
      <c r="Z12" s="125"/>
    </row>
    <row r="13" spans="1:251" s="49" customFormat="1" ht="15" customHeight="1" x14ac:dyDescent="0.25">
      <c r="A13" s="56"/>
      <c r="B13" s="51"/>
      <c r="C13" s="51"/>
      <c r="D13" s="92"/>
      <c r="E13" s="56" t="s">
        <v>19</v>
      </c>
      <c r="F13" s="52">
        <v>1074192</v>
      </c>
      <c r="G13" s="53">
        <v>0</v>
      </c>
      <c r="H13" s="53">
        <v>0</v>
      </c>
      <c r="I13" s="53">
        <v>0</v>
      </c>
      <c r="J13" s="54">
        <v>1074192</v>
      </c>
      <c r="K13" s="6">
        <v>716112</v>
      </c>
      <c r="L13" s="7">
        <v>653601.27</v>
      </c>
      <c r="M13" s="8">
        <f t="shared" si="0"/>
        <v>60.845851579605878</v>
      </c>
      <c r="N13" s="8">
        <f t="shared" si="1"/>
        <v>91.270816576178021</v>
      </c>
      <c r="O13" s="53">
        <v>653601.27</v>
      </c>
      <c r="P13" s="8">
        <f t="shared" si="2"/>
        <v>60.845851579605878</v>
      </c>
      <c r="Q13" s="8">
        <f t="shared" si="3"/>
        <v>91.270816576178021</v>
      </c>
      <c r="R13" s="53">
        <v>332.57</v>
      </c>
      <c r="S13" s="53">
        <v>653268.69999999995</v>
      </c>
      <c r="T13" s="58"/>
      <c r="U13" s="58"/>
      <c r="V13" s="58"/>
      <c r="W13" s="58"/>
      <c r="X13" s="58"/>
      <c r="Y13" s="58"/>
      <c r="Z13" s="58"/>
    </row>
    <row r="14" spans="1:251" s="49" customFormat="1" ht="15" customHeight="1" x14ac:dyDescent="0.25">
      <c r="A14" s="56"/>
      <c r="B14" s="51"/>
      <c r="C14" s="96"/>
      <c r="D14" s="92"/>
      <c r="E14" s="56" t="s">
        <v>20</v>
      </c>
      <c r="F14" s="52">
        <v>124094</v>
      </c>
      <c r="G14" s="53">
        <v>0</v>
      </c>
      <c r="H14" s="53">
        <v>0</v>
      </c>
      <c r="I14" s="53">
        <v>0</v>
      </c>
      <c r="J14" s="54">
        <v>124094</v>
      </c>
      <c r="K14" s="6">
        <v>82704</v>
      </c>
      <c r="L14" s="7">
        <v>76898.990000000005</v>
      </c>
      <c r="M14" s="8">
        <f t="shared" si="0"/>
        <v>61.968338517575397</v>
      </c>
      <c r="N14" s="8">
        <f t="shared" si="1"/>
        <v>92.98098036370672</v>
      </c>
      <c r="O14" s="7">
        <v>76898.990000000005</v>
      </c>
      <c r="P14" s="8">
        <f t="shared" si="2"/>
        <v>61.968338517575397</v>
      </c>
      <c r="Q14" s="8">
        <f t="shared" si="3"/>
        <v>92.98098036370672</v>
      </c>
      <c r="R14" s="7">
        <v>0</v>
      </c>
      <c r="S14" s="53">
        <v>76898.990000000005</v>
      </c>
      <c r="T14" s="58"/>
      <c r="U14" s="58"/>
      <c r="V14" s="58"/>
      <c r="W14" s="58"/>
      <c r="X14" s="58"/>
      <c r="Y14" s="58"/>
      <c r="Z14" s="58"/>
    </row>
    <row r="15" spans="1:251" s="49" customFormat="1" ht="15" customHeight="1" x14ac:dyDescent="0.25">
      <c r="A15" s="56"/>
      <c r="B15" s="51"/>
      <c r="C15" s="96"/>
      <c r="D15" s="92"/>
      <c r="E15" s="56" t="s">
        <v>21</v>
      </c>
      <c r="F15" s="52">
        <v>124094</v>
      </c>
      <c r="G15" s="53">
        <v>0</v>
      </c>
      <c r="H15" s="53">
        <v>0</v>
      </c>
      <c r="I15" s="53">
        <v>0</v>
      </c>
      <c r="J15" s="54">
        <v>124094</v>
      </c>
      <c r="K15" s="6">
        <v>82704</v>
      </c>
      <c r="L15" s="7">
        <v>62100.97</v>
      </c>
      <c r="M15" s="8">
        <f t="shared" si="0"/>
        <v>50.043491224394408</v>
      </c>
      <c r="N15" s="8">
        <f t="shared" si="1"/>
        <v>75.088230315341463</v>
      </c>
      <c r="O15" s="7">
        <v>62100.97</v>
      </c>
      <c r="P15" s="8">
        <f t="shared" si="2"/>
        <v>50.043491224394408</v>
      </c>
      <c r="Q15" s="8">
        <f t="shared" si="3"/>
        <v>75.088230315341463</v>
      </c>
      <c r="R15" s="7">
        <v>17.45</v>
      </c>
      <c r="S15" s="53">
        <v>62083.519999999997</v>
      </c>
      <c r="T15" s="58"/>
      <c r="U15" s="58"/>
      <c r="V15" s="58"/>
      <c r="W15" s="58"/>
      <c r="X15" s="58"/>
      <c r="Y15" s="58"/>
      <c r="Z15" s="58"/>
    </row>
    <row r="16" spans="1:251" s="49" customFormat="1" ht="15" customHeight="1" x14ac:dyDescent="0.25">
      <c r="A16" s="56"/>
      <c r="B16" s="51"/>
      <c r="C16" s="51"/>
      <c r="D16" s="92"/>
      <c r="E16" s="56" t="s">
        <v>22</v>
      </c>
      <c r="F16" s="52">
        <v>24821</v>
      </c>
      <c r="G16" s="53">
        <v>0</v>
      </c>
      <c r="H16" s="53">
        <v>0</v>
      </c>
      <c r="I16" s="53">
        <v>0</v>
      </c>
      <c r="J16" s="54">
        <v>24821</v>
      </c>
      <c r="K16" s="6">
        <v>16528</v>
      </c>
      <c r="L16" s="7">
        <v>13971.29</v>
      </c>
      <c r="M16" s="8">
        <f t="shared" si="0"/>
        <v>56.288183393094556</v>
      </c>
      <c r="N16" s="8">
        <f t="shared" si="1"/>
        <v>84.531038238141349</v>
      </c>
      <c r="O16" s="7">
        <v>13971.29</v>
      </c>
      <c r="P16" s="8">
        <f t="shared" si="2"/>
        <v>56.288183393094556</v>
      </c>
      <c r="Q16" s="8">
        <f t="shared" si="3"/>
        <v>84.531038238141349</v>
      </c>
      <c r="R16" s="7">
        <v>0</v>
      </c>
      <c r="S16" s="53">
        <v>13971.29</v>
      </c>
      <c r="T16" s="58"/>
      <c r="U16" s="58"/>
      <c r="V16" s="58"/>
      <c r="W16" s="58"/>
      <c r="X16" s="58"/>
      <c r="Y16" s="58"/>
      <c r="Z16" s="58"/>
    </row>
    <row r="17" spans="1:251" s="50" customFormat="1" ht="15" customHeight="1" x14ac:dyDescent="0.25">
      <c r="A17" s="56"/>
      <c r="B17" s="51"/>
      <c r="C17" s="51"/>
      <c r="D17" s="92"/>
      <c r="E17" s="56" t="s">
        <v>119</v>
      </c>
      <c r="F17" s="97">
        <v>0</v>
      </c>
      <c r="G17" s="54">
        <v>70617</v>
      </c>
      <c r="H17" s="53">
        <v>0</v>
      </c>
      <c r="I17" s="53">
        <v>0</v>
      </c>
      <c r="J17" s="54">
        <v>70617</v>
      </c>
      <c r="K17" s="5">
        <v>70617</v>
      </c>
      <c r="L17" s="57">
        <v>32156.39</v>
      </c>
      <c r="M17" s="98">
        <f t="shared" ref="M17:M21" si="4">SUM(L17/J17*100)</f>
        <v>45.536329778948406</v>
      </c>
      <c r="N17" s="98">
        <f t="shared" ref="N17:N21" si="5">SUM(L17/K17*100)</f>
        <v>45.536329778948406</v>
      </c>
      <c r="O17" s="53">
        <v>32156.39</v>
      </c>
      <c r="P17" s="55">
        <f t="shared" ref="P17:P21" si="6">SUM(O17/J17*100)</f>
        <v>45.536329778948406</v>
      </c>
      <c r="Q17" s="55">
        <f t="shared" si="3"/>
        <v>45.536329778948406</v>
      </c>
      <c r="R17" s="53">
        <v>32156.39</v>
      </c>
      <c r="S17" s="53">
        <v>0</v>
      </c>
      <c r="T17" s="58"/>
      <c r="U17" s="58"/>
      <c r="V17" s="58"/>
      <c r="W17" s="58"/>
      <c r="X17" s="58"/>
      <c r="Y17" s="58"/>
      <c r="Z17" s="58"/>
      <c r="AB17" s="49"/>
      <c r="AC17" s="49"/>
      <c r="AD17" s="49"/>
      <c r="AE17" s="49"/>
      <c r="AF17" s="49"/>
      <c r="AG17" s="49"/>
      <c r="AH17" s="49"/>
      <c r="AI17" s="49"/>
      <c r="AJ17" s="49"/>
      <c r="AK17" s="49"/>
      <c r="AL17" s="49"/>
      <c r="AM17" s="49"/>
      <c r="AN17" s="49"/>
      <c r="AO17" s="49"/>
      <c r="AP17" s="49"/>
      <c r="AQ17" s="49"/>
      <c r="AR17" s="49"/>
      <c r="AS17" s="49"/>
      <c r="AT17" s="49"/>
      <c r="AU17" s="49"/>
      <c r="AV17" s="49"/>
      <c r="AW17" s="49"/>
      <c r="AX17" s="49"/>
      <c r="AY17" s="49"/>
      <c r="AZ17" s="49"/>
      <c r="BA17" s="49"/>
      <c r="BB17" s="49"/>
      <c r="BC17" s="49"/>
      <c r="BD17" s="49"/>
      <c r="BE17" s="49"/>
      <c r="BF17" s="49"/>
      <c r="BG17" s="49"/>
      <c r="BH17" s="49"/>
      <c r="BI17" s="49"/>
      <c r="BJ17" s="49"/>
      <c r="BK17" s="49"/>
      <c r="BL17" s="49"/>
      <c r="BM17" s="49"/>
      <c r="BN17" s="49"/>
      <c r="BO17" s="49"/>
      <c r="BP17" s="49"/>
      <c r="BQ17" s="49"/>
      <c r="BR17" s="49"/>
      <c r="BS17" s="49"/>
      <c r="BT17" s="49"/>
      <c r="BU17" s="49"/>
      <c r="BV17" s="49"/>
      <c r="BW17" s="49"/>
      <c r="BX17" s="49"/>
      <c r="BY17" s="49"/>
      <c r="BZ17" s="49"/>
      <c r="CA17" s="49"/>
      <c r="CB17" s="49"/>
      <c r="CC17" s="49"/>
      <c r="CD17" s="49"/>
      <c r="CE17" s="49"/>
      <c r="CF17" s="49"/>
      <c r="CG17" s="49"/>
      <c r="CH17" s="49"/>
      <c r="CI17" s="49"/>
      <c r="CJ17" s="49"/>
      <c r="CK17" s="49"/>
      <c r="CL17" s="49"/>
      <c r="CM17" s="49"/>
      <c r="CN17" s="49"/>
      <c r="CO17" s="49"/>
      <c r="CP17" s="49"/>
      <c r="CQ17" s="49"/>
      <c r="CR17" s="49"/>
      <c r="CS17" s="49"/>
      <c r="CT17" s="49"/>
      <c r="CU17" s="49"/>
      <c r="CV17" s="49"/>
      <c r="CW17" s="49"/>
      <c r="CX17" s="49"/>
      <c r="CY17" s="49"/>
      <c r="CZ17" s="49"/>
      <c r="DA17" s="49"/>
      <c r="DB17" s="49"/>
      <c r="DC17" s="49"/>
      <c r="DD17" s="49"/>
      <c r="DE17" s="49"/>
      <c r="DF17" s="49"/>
      <c r="DG17" s="49"/>
      <c r="DH17" s="49"/>
      <c r="DI17" s="49"/>
      <c r="DJ17" s="49"/>
      <c r="DK17" s="49"/>
      <c r="DL17" s="49"/>
      <c r="DM17" s="49"/>
      <c r="DN17" s="49"/>
      <c r="DO17" s="49"/>
      <c r="DP17" s="49"/>
      <c r="DQ17" s="49"/>
      <c r="DR17" s="49"/>
      <c r="DS17" s="49"/>
      <c r="DT17" s="49"/>
      <c r="DU17" s="49"/>
      <c r="DV17" s="49"/>
      <c r="DW17" s="49"/>
      <c r="DX17" s="49"/>
      <c r="DY17" s="49"/>
      <c r="DZ17" s="49"/>
      <c r="EA17" s="49"/>
      <c r="EB17" s="49"/>
      <c r="EC17" s="49"/>
      <c r="ED17" s="49"/>
      <c r="EE17" s="49"/>
      <c r="EF17" s="49"/>
      <c r="EG17" s="49"/>
      <c r="EH17" s="49"/>
      <c r="EI17" s="49"/>
      <c r="EJ17" s="49"/>
      <c r="EK17" s="49"/>
      <c r="EL17" s="49"/>
      <c r="EM17" s="49"/>
      <c r="EN17" s="49"/>
      <c r="EO17" s="49"/>
      <c r="EP17" s="49"/>
      <c r="EQ17" s="49"/>
      <c r="ER17" s="49"/>
      <c r="ES17" s="49"/>
      <c r="ET17" s="49"/>
      <c r="EU17" s="49"/>
      <c r="EV17" s="49"/>
      <c r="EW17" s="49"/>
      <c r="EX17" s="49"/>
      <c r="EY17" s="49"/>
      <c r="EZ17" s="49"/>
      <c r="FA17" s="49"/>
      <c r="FB17" s="49"/>
      <c r="FC17" s="49"/>
      <c r="FD17" s="49"/>
      <c r="FE17" s="49"/>
      <c r="FF17" s="49"/>
      <c r="FG17" s="49"/>
      <c r="FH17" s="49"/>
      <c r="FI17" s="49"/>
      <c r="FJ17" s="49"/>
      <c r="FK17" s="49"/>
      <c r="FL17" s="49"/>
      <c r="FM17" s="49"/>
      <c r="FN17" s="49"/>
      <c r="FO17" s="49"/>
      <c r="FP17" s="49"/>
      <c r="FQ17" s="49"/>
      <c r="FR17" s="49"/>
      <c r="FS17" s="49"/>
      <c r="FT17" s="49"/>
      <c r="FU17" s="49"/>
      <c r="FV17" s="49"/>
      <c r="FW17" s="49"/>
      <c r="FX17" s="49"/>
      <c r="FY17" s="49"/>
      <c r="FZ17" s="49"/>
      <c r="GA17" s="49"/>
      <c r="GB17" s="49"/>
      <c r="GC17" s="49"/>
      <c r="GD17" s="49"/>
      <c r="GE17" s="49"/>
      <c r="GF17" s="49"/>
      <c r="GG17" s="49"/>
      <c r="GH17" s="49"/>
      <c r="GI17" s="49"/>
      <c r="GJ17" s="49"/>
      <c r="GK17" s="49"/>
      <c r="GL17" s="49"/>
      <c r="GM17" s="49"/>
      <c r="GN17" s="49"/>
      <c r="GO17" s="49"/>
      <c r="GP17" s="49"/>
      <c r="GQ17" s="49"/>
      <c r="GR17" s="49"/>
      <c r="GS17" s="49"/>
      <c r="GT17" s="49"/>
      <c r="GU17" s="49"/>
      <c r="GV17" s="49"/>
      <c r="GW17" s="49"/>
      <c r="GX17" s="49"/>
      <c r="GY17" s="49"/>
      <c r="GZ17" s="49"/>
      <c r="HA17" s="49"/>
      <c r="HB17" s="49"/>
      <c r="HC17" s="49"/>
      <c r="HD17" s="49"/>
      <c r="HE17" s="49"/>
      <c r="HF17" s="49"/>
      <c r="HG17" s="49"/>
      <c r="HH17" s="49"/>
      <c r="HI17" s="49"/>
      <c r="HJ17" s="49"/>
      <c r="HK17" s="49"/>
      <c r="HL17" s="49"/>
      <c r="HM17" s="49"/>
      <c r="HN17" s="49"/>
      <c r="HO17" s="49"/>
      <c r="HP17" s="49"/>
      <c r="HQ17" s="49"/>
      <c r="HR17" s="49"/>
      <c r="HS17" s="49"/>
      <c r="HT17" s="49"/>
      <c r="HU17" s="49"/>
      <c r="HV17" s="49"/>
      <c r="HW17" s="49"/>
      <c r="HX17" s="49"/>
      <c r="HY17" s="49"/>
      <c r="HZ17" s="49"/>
      <c r="IA17" s="49"/>
      <c r="IB17" s="49"/>
      <c r="IC17" s="49"/>
      <c r="ID17" s="49"/>
      <c r="IE17" s="49"/>
      <c r="IF17" s="49"/>
      <c r="IG17" s="49"/>
      <c r="IH17" s="49"/>
      <c r="II17" s="49"/>
      <c r="IJ17" s="49"/>
      <c r="IK17" s="49"/>
      <c r="IL17" s="49"/>
      <c r="IM17" s="49"/>
      <c r="IN17" s="49"/>
      <c r="IO17" s="49"/>
      <c r="IP17" s="49"/>
      <c r="IQ17" s="49"/>
    </row>
    <row r="18" spans="1:251" s="50" customFormat="1" ht="15" customHeight="1" x14ac:dyDescent="0.25">
      <c r="A18" s="56"/>
      <c r="B18" s="51"/>
      <c r="C18" s="51"/>
      <c r="D18" s="92"/>
      <c r="E18" s="56" t="s">
        <v>18</v>
      </c>
      <c r="F18" s="97">
        <v>0</v>
      </c>
      <c r="G18" s="54">
        <v>300</v>
      </c>
      <c r="H18" s="53">
        <v>0</v>
      </c>
      <c r="I18" s="53">
        <v>0</v>
      </c>
      <c r="J18" s="54">
        <v>300</v>
      </c>
      <c r="K18" s="5">
        <v>300</v>
      </c>
      <c r="L18" s="57">
        <v>0</v>
      </c>
      <c r="M18" s="98">
        <f t="shared" si="4"/>
        <v>0</v>
      </c>
      <c r="N18" s="98">
        <f t="shared" si="5"/>
        <v>0</v>
      </c>
      <c r="O18" s="53">
        <v>0</v>
      </c>
      <c r="P18" s="55">
        <f t="shared" si="6"/>
        <v>0</v>
      </c>
      <c r="Q18" s="55">
        <f t="shared" si="3"/>
        <v>0</v>
      </c>
      <c r="R18" s="53">
        <v>0</v>
      </c>
      <c r="S18" s="53">
        <v>0</v>
      </c>
      <c r="T18" s="58"/>
      <c r="U18" s="58"/>
      <c r="V18" s="58"/>
      <c r="W18" s="58"/>
      <c r="X18" s="58"/>
      <c r="Y18" s="58"/>
      <c r="Z18" s="58"/>
      <c r="AB18" s="49"/>
      <c r="AC18" s="49"/>
      <c r="AD18" s="49"/>
      <c r="AE18" s="49"/>
      <c r="AF18" s="49"/>
      <c r="AG18" s="49"/>
      <c r="AH18" s="49"/>
      <c r="AI18" s="49"/>
      <c r="AJ18" s="49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  <c r="BB18" s="49"/>
      <c r="BC18" s="49"/>
      <c r="BD18" s="49"/>
      <c r="BE18" s="49"/>
      <c r="BF18" s="49"/>
      <c r="BG18" s="49"/>
      <c r="BH18" s="49"/>
      <c r="BI18" s="49"/>
      <c r="BJ18" s="49"/>
      <c r="BK18" s="49"/>
      <c r="BL18" s="49"/>
      <c r="BM18" s="49"/>
      <c r="BN18" s="49"/>
      <c r="BO18" s="49"/>
      <c r="BP18" s="49"/>
      <c r="BQ18" s="49"/>
      <c r="BR18" s="49"/>
      <c r="BS18" s="49"/>
      <c r="BT18" s="49"/>
      <c r="BU18" s="49"/>
      <c r="BV18" s="49"/>
      <c r="BW18" s="49"/>
      <c r="BX18" s="49"/>
      <c r="BY18" s="49"/>
      <c r="BZ18" s="49"/>
      <c r="CA18" s="49"/>
      <c r="CB18" s="49"/>
      <c r="CC18" s="49"/>
      <c r="CD18" s="49"/>
      <c r="CE18" s="49"/>
      <c r="CF18" s="49"/>
      <c r="CG18" s="49"/>
      <c r="CH18" s="49"/>
      <c r="CI18" s="49"/>
      <c r="CJ18" s="49"/>
      <c r="CK18" s="49"/>
      <c r="CL18" s="49"/>
      <c r="CM18" s="49"/>
      <c r="CN18" s="49"/>
      <c r="CO18" s="49"/>
      <c r="CP18" s="49"/>
      <c r="CQ18" s="49"/>
      <c r="CR18" s="49"/>
      <c r="CS18" s="49"/>
      <c r="CT18" s="49"/>
      <c r="CU18" s="49"/>
      <c r="CV18" s="49"/>
      <c r="CW18" s="49"/>
      <c r="CX18" s="49"/>
      <c r="CY18" s="49"/>
      <c r="CZ18" s="49"/>
      <c r="DA18" s="49"/>
      <c r="DB18" s="49"/>
      <c r="DC18" s="49"/>
      <c r="DD18" s="49"/>
      <c r="DE18" s="49"/>
      <c r="DF18" s="49"/>
      <c r="DG18" s="49"/>
      <c r="DH18" s="49"/>
      <c r="DI18" s="49"/>
      <c r="DJ18" s="49"/>
      <c r="DK18" s="49"/>
      <c r="DL18" s="49"/>
      <c r="DM18" s="49"/>
      <c r="DN18" s="49"/>
      <c r="DO18" s="49"/>
      <c r="DP18" s="49"/>
      <c r="DQ18" s="49"/>
      <c r="DR18" s="49"/>
      <c r="DS18" s="49"/>
      <c r="DT18" s="49"/>
      <c r="DU18" s="49"/>
      <c r="DV18" s="49"/>
      <c r="DW18" s="49"/>
      <c r="DX18" s="49"/>
      <c r="DY18" s="49"/>
      <c r="DZ18" s="49"/>
      <c r="EA18" s="49"/>
      <c r="EB18" s="49"/>
      <c r="EC18" s="49"/>
      <c r="ED18" s="49"/>
      <c r="EE18" s="49"/>
      <c r="EF18" s="49"/>
      <c r="EG18" s="49"/>
      <c r="EH18" s="49"/>
      <c r="EI18" s="49"/>
      <c r="EJ18" s="49"/>
      <c r="EK18" s="49"/>
      <c r="EL18" s="49"/>
      <c r="EM18" s="49"/>
      <c r="EN18" s="49"/>
      <c r="EO18" s="49"/>
      <c r="EP18" s="49"/>
      <c r="EQ18" s="49"/>
      <c r="ER18" s="49"/>
      <c r="ES18" s="49"/>
      <c r="ET18" s="49"/>
      <c r="EU18" s="49"/>
      <c r="EV18" s="49"/>
      <c r="EW18" s="49"/>
      <c r="EX18" s="49"/>
      <c r="EY18" s="49"/>
      <c r="EZ18" s="49"/>
      <c r="FA18" s="49"/>
      <c r="FB18" s="49"/>
      <c r="FC18" s="49"/>
      <c r="FD18" s="49"/>
      <c r="FE18" s="49"/>
      <c r="FF18" s="49"/>
      <c r="FG18" s="49"/>
      <c r="FH18" s="49"/>
      <c r="FI18" s="49"/>
      <c r="FJ18" s="49"/>
      <c r="FK18" s="49"/>
      <c r="FL18" s="49"/>
      <c r="FM18" s="49"/>
      <c r="FN18" s="49"/>
      <c r="FO18" s="49"/>
      <c r="FP18" s="49"/>
      <c r="FQ18" s="49"/>
      <c r="FR18" s="49"/>
      <c r="FS18" s="49"/>
      <c r="FT18" s="49"/>
      <c r="FU18" s="49"/>
      <c r="FV18" s="49"/>
      <c r="FW18" s="49"/>
      <c r="FX18" s="49"/>
      <c r="FY18" s="49"/>
      <c r="FZ18" s="49"/>
      <c r="GA18" s="49"/>
      <c r="GB18" s="49"/>
      <c r="GC18" s="49"/>
      <c r="GD18" s="49"/>
      <c r="GE18" s="49"/>
      <c r="GF18" s="49"/>
      <c r="GG18" s="49"/>
      <c r="GH18" s="49"/>
      <c r="GI18" s="49"/>
      <c r="GJ18" s="49"/>
      <c r="GK18" s="49"/>
      <c r="GL18" s="49"/>
      <c r="GM18" s="49"/>
      <c r="GN18" s="49"/>
      <c r="GO18" s="49"/>
      <c r="GP18" s="49"/>
      <c r="GQ18" s="49"/>
      <c r="GR18" s="49"/>
      <c r="GS18" s="49"/>
      <c r="GT18" s="49"/>
      <c r="GU18" s="49"/>
      <c r="GV18" s="49"/>
      <c r="GW18" s="49"/>
      <c r="GX18" s="49"/>
      <c r="GY18" s="49"/>
      <c r="GZ18" s="49"/>
      <c r="HA18" s="49"/>
      <c r="HB18" s="49"/>
      <c r="HC18" s="49"/>
      <c r="HD18" s="49"/>
      <c r="HE18" s="49"/>
      <c r="HF18" s="49"/>
      <c r="HG18" s="49"/>
      <c r="HH18" s="49"/>
      <c r="HI18" s="49"/>
      <c r="HJ18" s="49"/>
      <c r="HK18" s="49"/>
      <c r="HL18" s="49"/>
      <c r="HM18" s="49"/>
      <c r="HN18" s="49"/>
      <c r="HO18" s="49"/>
      <c r="HP18" s="49"/>
      <c r="HQ18" s="49"/>
      <c r="HR18" s="49"/>
      <c r="HS18" s="49"/>
      <c r="HT18" s="49"/>
      <c r="HU18" s="49"/>
      <c r="HV18" s="49"/>
      <c r="HW18" s="49"/>
      <c r="HX18" s="49"/>
      <c r="HY18" s="49"/>
      <c r="HZ18" s="49"/>
      <c r="IA18" s="49"/>
      <c r="IB18" s="49"/>
      <c r="IC18" s="49"/>
      <c r="ID18" s="49"/>
      <c r="IE18" s="49"/>
      <c r="IF18" s="49"/>
      <c r="IG18" s="49"/>
      <c r="IH18" s="49"/>
      <c r="II18" s="49"/>
      <c r="IJ18" s="49"/>
      <c r="IK18" s="49"/>
      <c r="IL18" s="49"/>
      <c r="IM18" s="49"/>
      <c r="IN18" s="49"/>
      <c r="IO18" s="49"/>
      <c r="IP18" s="49"/>
      <c r="IQ18" s="49"/>
    </row>
    <row r="19" spans="1:251" s="50" customFormat="1" ht="15" customHeight="1" x14ac:dyDescent="0.25">
      <c r="A19" s="56"/>
      <c r="B19" s="51"/>
      <c r="C19" s="51"/>
      <c r="D19" s="92"/>
      <c r="E19" s="56" t="s">
        <v>121</v>
      </c>
      <c r="F19" s="97">
        <v>0</v>
      </c>
      <c r="G19" s="54">
        <v>2617</v>
      </c>
      <c r="H19" s="53">
        <v>0</v>
      </c>
      <c r="I19" s="53">
        <v>0</v>
      </c>
      <c r="J19" s="54">
        <v>2617</v>
      </c>
      <c r="K19" s="5">
        <v>2617</v>
      </c>
      <c r="L19" s="57">
        <v>0</v>
      </c>
      <c r="M19" s="98">
        <f t="shared" si="4"/>
        <v>0</v>
      </c>
      <c r="N19" s="98">
        <f t="shared" si="5"/>
        <v>0</v>
      </c>
      <c r="O19" s="53">
        <v>0</v>
      </c>
      <c r="P19" s="55">
        <f t="shared" si="6"/>
        <v>0</v>
      </c>
      <c r="Q19" s="55">
        <f t="shared" si="3"/>
        <v>0</v>
      </c>
      <c r="R19" s="53">
        <v>0</v>
      </c>
      <c r="S19" s="53">
        <v>0</v>
      </c>
      <c r="T19" s="58"/>
      <c r="U19" s="58"/>
      <c r="V19" s="58"/>
      <c r="W19" s="58"/>
      <c r="X19" s="58"/>
      <c r="Y19" s="58"/>
      <c r="Z19" s="58"/>
      <c r="AB19" s="49"/>
      <c r="AC19" s="49"/>
      <c r="AD19" s="49"/>
      <c r="AE19" s="49"/>
      <c r="AF19" s="49"/>
      <c r="AG19" s="49"/>
      <c r="AH19" s="49"/>
      <c r="AI19" s="49"/>
      <c r="AJ19" s="49"/>
      <c r="AK19" s="49"/>
      <c r="AL19" s="49"/>
      <c r="AM19" s="49"/>
      <c r="AN19" s="49"/>
      <c r="AO19" s="49"/>
      <c r="AP19" s="49"/>
      <c r="AQ19" s="49"/>
      <c r="AR19" s="49"/>
      <c r="AS19" s="49"/>
      <c r="AT19" s="49"/>
      <c r="AU19" s="49"/>
      <c r="AV19" s="49"/>
      <c r="AW19" s="49"/>
      <c r="AX19" s="49"/>
      <c r="AY19" s="49"/>
      <c r="AZ19" s="49"/>
      <c r="BA19" s="49"/>
      <c r="BB19" s="49"/>
      <c r="BC19" s="49"/>
      <c r="BD19" s="49"/>
      <c r="BE19" s="49"/>
      <c r="BF19" s="49"/>
      <c r="BG19" s="49"/>
      <c r="BH19" s="49"/>
      <c r="BI19" s="49"/>
      <c r="BJ19" s="49"/>
      <c r="BK19" s="49"/>
      <c r="BL19" s="49"/>
      <c r="BM19" s="49"/>
      <c r="BN19" s="49"/>
      <c r="BO19" s="49"/>
      <c r="BP19" s="49"/>
      <c r="BQ19" s="49"/>
      <c r="BR19" s="49"/>
      <c r="BS19" s="49"/>
      <c r="BT19" s="49"/>
      <c r="BU19" s="49"/>
      <c r="BV19" s="49"/>
      <c r="BW19" s="49"/>
      <c r="BX19" s="49"/>
      <c r="BY19" s="49"/>
      <c r="BZ19" s="49"/>
      <c r="CA19" s="49"/>
      <c r="CB19" s="49"/>
      <c r="CC19" s="49"/>
      <c r="CD19" s="49"/>
      <c r="CE19" s="49"/>
      <c r="CF19" s="49"/>
      <c r="CG19" s="49"/>
      <c r="CH19" s="49"/>
      <c r="CI19" s="49"/>
      <c r="CJ19" s="49"/>
      <c r="CK19" s="49"/>
      <c r="CL19" s="49"/>
      <c r="CM19" s="49"/>
      <c r="CN19" s="49"/>
      <c r="CO19" s="49"/>
      <c r="CP19" s="49"/>
      <c r="CQ19" s="49"/>
      <c r="CR19" s="49"/>
      <c r="CS19" s="49"/>
      <c r="CT19" s="49"/>
      <c r="CU19" s="49"/>
      <c r="CV19" s="49"/>
      <c r="CW19" s="49"/>
      <c r="CX19" s="49"/>
      <c r="CY19" s="49"/>
      <c r="CZ19" s="49"/>
      <c r="DA19" s="49"/>
      <c r="DB19" s="49"/>
      <c r="DC19" s="49"/>
      <c r="DD19" s="49"/>
      <c r="DE19" s="49"/>
      <c r="DF19" s="49"/>
      <c r="DG19" s="49"/>
      <c r="DH19" s="49"/>
      <c r="DI19" s="49"/>
      <c r="DJ19" s="49"/>
      <c r="DK19" s="49"/>
      <c r="DL19" s="49"/>
      <c r="DM19" s="49"/>
      <c r="DN19" s="49"/>
      <c r="DO19" s="49"/>
      <c r="DP19" s="49"/>
      <c r="DQ19" s="49"/>
      <c r="DR19" s="49"/>
      <c r="DS19" s="49"/>
      <c r="DT19" s="49"/>
      <c r="DU19" s="49"/>
      <c r="DV19" s="49"/>
      <c r="DW19" s="49"/>
      <c r="DX19" s="49"/>
      <c r="DY19" s="49"/>
      <c r="DZ19" s="49"/>
      <c r="EA19" s="49"/>
      <c r="EB19" s="49"/>
      <c r="EC19" s="49"/>
      <c r="ED19" s="49"/>
      <c r="EE19" s="49"/>
      <c r="EF19" s="49"/>
      <c r="EG19" s="49"/>
      <c r="EH19" s="49"/>
      <c r="EI19" s="49"/>
      <c r="EJ19" s="49"/>
      <c r="EK19" s="49"/>
      <c r="EL19" s="49"/>
      <c r="EM19" s="49"/>
      <c r="EN19" s="49"/>
      <c r="EO19" s="49"/>
      <c r="EP19" s="49"/>
      <c r="EQ19" s="49"/>
      <c r="ER19" s="49"/>
      <c r="ES19" s="49"/>
      <c r="ET19" s="49"/>
      <c r="EU19" s="49"/>
      <c r="EV19" s="49"/>
      <c r="EW19" s="49"/>
      <c r="EX19" s="49"/>
      <c r="EY19" s="49"/>
      <c r="EZ19" s="49"/>
      <c r="FA19" s="49"/>
      <c r="FB19" s="49"/>
      <c r="FC19" s="49"/>
      <c r="FD19" s="49"/>
      <c r="FE19" s="49"/>
      <c r="FF19" s="49"/>
      <c r="FG19" s="49"/>
      <c r="FH19" s="49"/>
      <c r="FI19" s="49"/>
      <c r="FJ19" s="49"/>
      <c r="FK19" s="49"/>
      <c r="FL19" s="49"/>
      <c r="FM19" s="49"/>
      <c r="FN19" s="49"/>
      <c r="FO19" s="49"/>
      <c r="FP19" s="49"/>
      <c r="FQ19" s="49"/>
      <c r="FR19" s="49"/>
      <c r="FS19" s="49"/>
      <c r="FT19" s="49"/>
      <c r="FU19" s="49"/>
      <c r="FV19" s="49"/>
      <c r="FW19" s="49"/>
      <c r="FX19" s="49"/>
      <c r="FY19" s="49"/>
      <c r="FZ19" s="49"/>
      <c r="GA19" s="49"/>
      <c r="GB19" s="49"/>
      <c r="GC19" s="49"/>
      <c r="GD19" s="49"/>
      <c r="GE19" s="49"/>
      <c r="GF19" s="49"/>
      <c r="GG19" s="49"/>
      <c r="GH19" s="49"/>
      <c r="GI19" s="49"/>
      <c r="GJ19" s="49"/>
      <c r="GK19" s="49"/>
      <c r="GL19" s="49"/>
      <c r="GM19" s="49"/>
      <c r="GN19" s="49"/>
      <c r="GO19" s="49"/>
      <c r="GP19" s="49"/>
      <c r="GQ19" s="49"/>
      <c r="GR19" s="49"/>
      <c r="GS19" s="49"/>
      <c r="GT19" s="49"/>
      <c r="GU19" s="49"/>
      <c r="GV19" s="49"/>
      <c r="GW19" s="49"/>
      <c r="GX19" s="49"/>
      <c r="GY19" s="49"/>
      <c r="GZ19" s="49"/>
      <c r="HA19" s="49"/>
      <c r="HB19" s="49"/>
      <c r="HC19" s="49"/>
      <c r="HD19" s="49"/>
      <c r="HE19" s="49"/>
      <c r="HF19" s="49"/>
      <c r="HG19" s="49"/>
      <c r="HH19" s="49"/>
      <c r="HI19" s="49"/>
      <c r="HJ19" s="49"/>
      <c r="HK19" s="49"/>
      <c r="HL19" s="49"/>
      <c r="HM19" s="49"/>
      <c r="HN19" s="49"/>
      <c r="HO19" s="49"/>
      <c r="HP19" s="49"/>
      <c r="HQ19" s="49"/>
      <c r="HR19" s="49"/>
      <c r="HS19" s="49"/>
      <c r="HT19" s="49"/>
      <c r="HU19" s="49"/>
      <c r="HV19" s="49"/>
      <c r="HW19" s="49"/>
      <c r="HX19" s="49"/>
      <c r="HY19" s="49"/>
      <c r="HZ19" s="49"/>
      <c r="IA19" s="49"/>
      <c r="IB19" s="49"/>
      <c r="IC19" s="49"/>
      <c r="ID19" s="49"/>
      <c r="IE19" s="49"/>
      <c r="IF19" s="49"/>
      <c r="IG19" s="49"/>
      <c r="IH19" s="49"/>
      <c r="II19" s="49"/>
      <c r="IJ19" s="49"/>
      <c r="IK19" s="49"/>
      <c r="IL19" s="49"/>
      <c r="IM19" s="49"/>
      <c r="IN19" s="49"/>
      <c r="IO19" s="49"/>
      <c r="IP19" s="49"/>
      <c r="IQ19" s="49"/>
    </row>
    <row r="20" spans="1:251" s="50" customFormat="1" ht="15" customHeight="1" x14ac:dyDescent="0.25">
      <c r="A20" s="56"/>
      <c r="B20" s="51"/>
      <c r="C20" s="51"/>
      <c r="D20" s="92"/>
      <c r="E20" s="56" t="s">
        <v>110</v>
      </c>
      <c r="F20" s="97">
        <v>0</v>
      </c>
      <c r="G20" s="54">
        <v>2266</v>
      </c>
      <c r="H20" s="53">
        <v>0</v>
      </c>
      <c r="I20" s="53">
        <v>0</v>
      </c>
      <c r="J20" s="54">
        <v>2266</v>
      </c>
      <c r="K20" s="5">
        <v>2266</v>
      </c>
      <c r="L20" s="57">
        <v>2265.69</v>
      </c>
      <c r="M20" s="98">
        <f t="shared" si="4"/>
        <v>99.986319505736986</v>
      </c>
      <c r="N20" s="98">
        <f t="shared" si="5"/>
        <v>99.986319505736986</v>
      </c>
      <c r="O20" s="53">
        <v>2265.69</v>
      </c>
      <c r="P20" s="55">
        <f t="shared" si="6"/>
        <v>99.986319505736986</v>
      </c>
      <c r="Q20" s="55">
        <f t="shared" si="3"/>
        <v>99.986319505736986</v>
      </c>
      <c r="R20" s="53">
        <v>2265.69</v>
      </c>
      <c r="S20" s="53">
        <v>0</v>
      </c>
      <c r="T20" s="58"/>
      <c r="U20" s="58"/>
      <c r="V20" s="58"/>
      <c r="W20" s="58"/>
      <c r="X20" s="58"/>
      <c r="Y20" s="58"/>
      <c r="Z20" s="58"/>
      <c r="AB20" s="49"/>
      <c r="AC20" s="49"/>
      <c r="AD20" s="49"/>
      <c r="AE20" s="49"/>
      <c r="AF20" s="49"/>
      <c r="AG20" s="49"/>
      <c r="AH20" s="49"/>
      <c r="AI20" s="49"/>
      <c r="AJ20" s="49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  <c r="BB20" s="49"/>
      <c r="BC20" s="49"/>
      <c r="BD20" s="49"/>
      <c r="BE20" s="49"/>
      <c r="BF20" s="49"/>
      <c r="BG20" s="49"/>
      <c r="BH20" s="49"/>
      <c r="BI20" s="49"/>
      <c r="BJ20" s="49"/>
      <c r="BK20" s="49"/>
      <c r="BL20" s="49"/>
      <c r="BM20" s="49"/>
      <c r="BN20" s="49"/>
      <c r="BO20" s="49"/>
      <c r="BP20" s="49"/>
      <c r="BQ20" s="49"/>
      <c r="BR20" s="49"/>
      <c r="BS20" s="49"/>
      <c r="BT20" s="49"/>
      <c r="BU20" s="49"/>
      <c r="BV20" s="49"/>
      <c r="BW20" s="49"/>
      <c r="BX20" s="49"/>
      <c r="BY20" s="49"/>
      <c r="BZ20" s="49"/>
      <c r="CA20" s="49"/>
      <c r="CB20" s="49"/>
      <c r="CC20" s="49"/>
      <c r="CD20" s="49"/>
      <c r="CE20" s="49"/>
      <c r="CF20" s="49"/>
      <c r="CG20" s="49"/>
      <c r="CH20" s="49"/>
      <c r="CI20" s="49"/>
      <c r="CJ20" s="49"/>
      <c r="CK20" s="49"/>
      <c r="CL20" s="49"/>
      <c r="CM20" s="49"/>
      <c r="CN20" s="49"/>
      <c r="CO20" s="49"/>
      <c r="CP20" s="49"/>
      <c r="CQ20" s="49"/>
      <c r="CR20" s="49"/>
      <c r="CS20" s="49"/>
      <c r="CT20" s="49"/>
      <c r="CU20" s="49"/>
      <c r="CV20" s="49"/>
      <c r="CW20" s="49"/>
      <c r="CX20" s="49"/>
      <c r="CY20" s="49"/>
      <c r="CZ20" s="49"/>
      <c r="DA20" s="49"/>
      <c r="DB20" s="49"/>
      <c r="DC20" s="49"/>
      <c r="DD20" s="49"/>
      <c r="DE20" s="49"/>
      <c r="DF20" s="49"/>
      <c r="DG20" s="49"/>
      <c r="DH20" s="49"/>
      <c r="DI20" s="49"/>
      <c r="DJ20" s="49"/>
      <c r="DK20" s="49"/>
      <c r="DL20" s="49"/>
      <c r="DM20" s="49"/>
      <c r="DN20" s="49"/>
      <c r="DO20" s="49"/>
      <c r="DP20" s="49"/>
      <c r="DQ20" s="49"/>
      <c r="DR20" s="49"/>
      <c r="DS20" s="49"/>
      <c r="DT20" s="49"/>
      <c r="DU20" s="49"/>
      <c r="DV20" s="49"/>
      <c r="DW20" s="49"/>
      <c r="DX20" s="49"/>
      <c r="DY20" s="49"/>
      <c r="DZ20" s="49"/>
      <c r="EA20" s="49"/>
      <c r="EB20" s="49"/>
      <c r="EC20" s="49"/>
      <c r="ED20" s="49"/>
      <c r="EE20" s="49"/>
      <c r="EF20" s="49"/>
      <c r="EG20" s="49"/>
      <c r="EH20" s="49"/>
      <c r="EI20" s="49"/>
      <c r="EJ20" s="49"/>
      <c r="EK20" s="49"/>
      <c r="EL20" s="49"/>
      <c r="EM20" s="49"/>
      <c r="EN20" s="49"/>
      <c r="EO20" s="49"/>
      <c r="EP20" s="49"/>
      <c r="EQ20" s="49"/>
      <c r="ER20" s="49"/>
      <c r="ES20" s="49"/>
      <c r="ET20" s="49"/>
      <c r="EU20" s="49"/>
      <c r="EV20" s="49"/>
      <c r="EW20" s="49"/>
      <c r="EX20" s="49"/>
      <c r="EY20" s="49"/>
      <c r="EZ20" s="49"/>
      <c r="FA20" s="49"/>
      <c r="FB20" s="49"/>
      <c r="FC20" s="49"/>
      <c r="FD20" s="49"/>
      <c r="FE20" s="49"/>
      <c r="FF20" s="49"/>
      <c r="FG20" s="49"/>
      <c r="FH20" s="49"/>
      <c r="FI20" s="49"/>
      <c r="FJ20" s="49"/>
      <c r="FK20" s="49"/>
      <c r="FL20" s="49"/>
      <c r="FM20" s="49"/>
      <c r="FN20" s="49"/>
      <c r="FO20" s="49"/>
      <c r="FP20" s="49"/>
      <c r="FQ20" s="49"/>
      <c r="FR20" s="49"/>
      <c r="FS20" s="49"/>
      <c r="FT20" s="49"/>
      <c r="FU20" s="49"/>
      <c r="FV20" s="49"/>
      <c r="FW20" s="49"/>
      <c r="FX20" s="49"/>
      <c r="FY20" s="49"/>
      <c r="FZ20" s="49"/>
      <c r="GA20" s="49"/>
      <c r="GB20" s="49"/>
      <c r="GC20" s="49"/>
      <c r="GD20" s="49"/>
      <c r="GE20" s="49"/>
      <c r="GF20" s="49"/>
      <c r="GG20" s="49"/>
      <c r="GH20" s="49"/>
      <c r="GI20" s="49"/>
      <c r="GJ20" s="49"/>
      <c r="GK20" s="49"/>
      <c r="GL20" s="49"/>
      <c r="GM20" s="49"/>
      <c r="GN20" s="49"/>
      <c r="GO20" s="49"/>
      <c r="GP20" s="49"/>
      <c r="GQ20" s="49"/>
      <c r="GR20" s="49"/>
      <c r="GS20" s="49"/>
      <c r="GT20" s="49"/>
      <c r="GU20" s="49"/>
      <c r="GV20" s="49"/>
      <c r="GW20" s="49"/>
      <c r="GX20" s="49"/>
      <c r="GY20" s="49"/>
      <c r="GZ20" s="49"/>
      <c r="HA20" s="49"/>
      <c r="HB20" s="49"/>
      <c r="HC20" s="49"/>
      <c r="HD20" s="49"/>
      <c r="HE20" s="49"/>
      <c r="HF20" s="49"/>
      <c r="HG20" s="49"/>
      <c r="HH20" s="49"/>
      <c r="HI20" s="49"/>
      <c r="HJ20" s="49"/>
      <c r="HK20" s="49"/>
      <c r="HL20" s="49"/>
      <c r="HM20" s="49"/>
      <c r="HN20" s="49"/>
      <c r="HO20" s="49"/>
      <c r="HP20" s="49"/>
      <c r="HQ20" s="49"/>
      <c r="HR20" s="49"/>
      <c r="HS20" s="49"/>
      <c r="HT20" s="49"/>
      <c r="HU20" s="49"/>
      <c r="HV20" s="49"/>
      <c r="HW20" s="49"/>
      <c r="HX20" s="49"/>
      <c r="HY20" s="49"/>
      <c r="HZ20" s="49"/>
      <c r="IA20" s="49"/>
      <c r="IB20" s="49"/>
      <c r="IC20" s="49"/>
      <c r="ID20" s="49"/>
      <c r="IE20" s="49"/>
      <c r="IF20" s="49"/>
      <c r="IG20" s="49"/>
      <c r="IH20" s="49"/>
      <c r="II20" s="49"/>
      <c r="IJ20" s="49"/>
      <c r="IK20" s="49"/>
      <c r="IL20" s="49"/>
      <c r="IM20" s="49"/>
      <c r="IN20" s="49"/>
      <c r="IO20" s="49"/>
      <c r="IP20" s="49"/>
      <c r="IQ20" s="49"/>
    </row>
    <row r="21" spans="1:251" s="50" customFormat="1" ht="15" customHeight="1" x14ac:dyDescent="0.25">
      <c r="A21" s="56"/>
      <c r="B21" s="51"/>
      <c r="C21" s="51"/>
      <c r="D21" s="92"/>
      <c r="E21" s="56" t="s">
        <v>120</v>
      </c>
      <c r="F21" s="97">
        <v>0</v>
      </c>
      <c r="G21" s="54">
        <v>11600</v>
      </c>
      <c r="H21" s="53">
        <v>0</v>
      </c>
      <c r="I21" s="53">
        <v>0</v>
      </c>
      <c r="J21" s="54">
        <v>11600</v>
      </c>
      <c r="K21" s="5">
        <v>11600</v>
      </c>
      <c r="L21" s="57">
        <v>5144.1899999999996</v>
      </c>
      <c r="M21" s="98">
        <f t="shared" si="4"/>
        <v>44.34646551724137</v>
      </c>
      <c r="N21" s="98">
        <f t="shared" si="5"/>
        <v>44.34646551724137</v>
      </c>
      <c r="O21" s="53">
        <v>5144.1899999999996</v>
      </c>
      <c r="P21" s="55">
        <f t="shared" si="6"/>
        <v>44.34646551724137</v>
      </c>
      <c r="Q21" s="55">
        <f t="shared" si="3"/>
        <v>44.34646551724137</v>
      </c>
      <c r="R21" s="53">
        <v>5144.1899999999996</v>
      </c>
      <c r="S21" s="53">
        <v>0</v>
      </c>
      <c r="T21" s="58"/>
      <c r="U21" s="58"/>
      <c r="V21" s="58"/>
      <c r="W21" s="58"/>
      <c r="X21" s="58"/>
      <c r="Y21" s="58"/>
      <c r="Z21" s="58"/>
      <c r="AB21" s="49"/>
      <c r="AC21" s="49"/>
      <c r="AD21" s="49"/>
      <c r="AE21" s="49"/>
      <c r="AF21" s="49"/>
      <c r="AG21" s="49"/>
      <c r="AH21" s="49"/>
      <c r="AI21" s="49"/>
      <c r="AJ21" s="49"/>
      <c r="AK21" s="49"/>
      <c r="AL21" s="49"/>
      <c r="AM21" s="49"/>
      <c r="AN21" s="49"/>
      <c r="AO21" s="49"/>
      <c r="AP21" s="49"/>
      <c r="AQ21" s="49"/>
      <c r="AR21" s="49"/>
      <c r="AS21" s="49"/>
      <c r="AT21" s="49"/>
      <c r="AU21" s="49"/>
      <c r="AV21" s="49"/>
      <c r="AW21" s="49"/>
      <c r="AX21" s="49"/>
      <c r="AY21" s="49"/>
      <c r="AZ21" s="49"/>
      <c r="BA21" s="49"/>
      <c r="BB21" s="49"/>
      <c r="BC21" s="49"/>
      <c r="BD21" s="49"/>
      <c r="BE21" s="49"/>
      <c r="BF21" s="49"/>
      <c r="BG21" s="49"/>
      <c r="BH21" s="49"/>
      <c r="BI21" s="49"/>
      <c r="BJ21" s="49"/>
      <c r="BK21" s="49"/>
      <c r="BL21" s="49"/>
      <c r="BM21" s="49"/>
      <c r="BN21" s="49"/>
      <c r="BO21" s="49"/>
      <c r="BP21" s="49"/>
      <c r="BQ21" s="49"/>
      <c r="BR21" s="49"/>
      <c r="BS21" s="49"/>
      <c r="BT21" s="49"/>
      <c r="BU21" s="49"/>
      <c r="BV21" s="49"/>
      <c r="BW21" s="49"/>
      <c r="BX21" s="49"/>
      <c r="BY21" s="49"/>
      <c r="BZ21" s="49"/>
      <c r="CA21" s="49"/>
      <c r="CB21" s="49"/>
      <c r="CC21" s="49"/>
      <c r="CD21" s="49"/>
      <c r="CE21" s="49"/>
      <c r="CF21" s="49"/>
      <c r="CG21" s="49"/>
      <c r="CH21" s="49"/>
      <c r="CI21" s="49"/>
      <c r="CJ21" s="49"/>
      <c r="CK21" s="49"/>
      <c r="CL21" s="49"/>
      <c r="CM21" s="49"/>
      <c r="CN21" s="49"/>
      <c r="CO21" s="49"/>
      <c r="CP21" s="49"/>
      <c r="CQ21" s="49"/>
      <c r="CR21" s="49"/>
      <c r="CS21" s="49"/>
      <c r="CT21" s="49"/>
      <c r="CU21" s="49"/>
      <c r="CV21" s="49"/>
      <c r="CW21" s="49"/>
      <c r="CX21" s="49"/>
      <c r="CY21" s="49"/>
      <c r="CZ21" s="49"/>
      <c r="DA21" s="49"/>
      <c r="DB21" s="49"/>
      <c r="DC21" s="49"/>
      <c r="DD21" s="49"/>
      <c r="DE21" s="49"/>
      <c r="DF21" s="49"/>
      <c r="DG21" s="49"/>
      <c r="DH21" s="49"/>
      <c r="DI21" s="49"/>
      <c r="DJ21" s="49"/>
      <c r="DK21" s="49"/>
      <c r="DL21" s="49"/>
      <c r="DM21" s="49"/>
      <c r="DN21" s="49"/>
      <c r="DO21" s="49"/>
      <c r="DP21" s="49"/>
      <c r="DQ21" s="49"/>
      <c r="DR21" s="49"/>
      <c r="DS21" s="49"/>
      <c r="DT21" s="49"/>
      <c r="DU21" s="49"/>
      <c r="DV21" s="49"/>
      <c r="DW21" s="49"/>
      <c r="DX21" s="49"/>
      <c r="DY21" s="49"/>
      <c r="DZ21" s="49"/>
      <c r="EA21" s="49"/>
      <c r="EB21" s="49"/>
      <c r="EC21" s="49"/>
      <c r="ED21" s="49"/>
      <c r="EE21" s="49"/>
      <c r="EF21" s="49"/>
      <c r="EG21" s="49"/>
      <c r="EH21" s="49"/>
      <c r="EI21" s="49"/>
      <c r="EJ21" s="49"/>
      <c r="EK21" s="49"/>
      <c r="EL21" s="49"/>
      <c r="EM21" s="49"/>
      <c r="EN21" s="49"/>
      <c r="EO21" s="49"/>
      <c r="EP21" s="49"/>
      <c r="EQ21" s="49"/>
      <c r="ER21" s="49"/>
      <c r="ES21" s="49"/>
      <c r="ET21" s="49"/>
      <c r="EU21" s="49"/>
      <c r="EV21" s="49"/>
      <c r="EW21" s="49"/>
      <c r="EX21" s="49"/>
      <c r="EY21" s="49"/>
      <c r="EZ21" s="49"/>
      <c r="FA21" s="49"/>
      <c r="FB21" s="49"/>
      <c r="FC21" s="49"/>
      <c r="FD21" s="49"/>
      <c r="FE21" s="49"/>
      <c r="FF21" s="49"/>
      <c r="FG21" s="49"/>
      <c r="FH21" s="49"/>
      <c r="FI21" s="49"/>
      <c r="FJ21" s="49"/>
      <c r="FK21" s="49"/>
      <c r="FL21" s="49"/>
      <c r="FM21" s="49"/>
      <c r="FN21" s="49"/>
      <c r="FO21" s="49"/>
      <c r="FP21" s="49"/>
      <c r="FQ21" s="49"/>
      <c r="FR21" s="49"/>
      <c r="FS21" s="49"/>
      <c r="FT21" s="49"/>
      <c r="FU21" s="49"/>
      <c r="FV21" s="49"/>
      <c r="FW21" s="49"/>
      <c r="FX21" s="49"/>
      <c r="FY21" s="49"/>
      <c r="FZ21" s="49"/>
      <c r="GA21" s="49"/>
      <c r="GB21" s="49"/>
      <c r="GC21" s="49"/>
      <c r="GD21" s="49"/>
      <c r="GE21" s="49"/>
      <c r="GF21" s="49"/>
      <c r="GG21" s="49"/>
      <c r="GH21" s="49"/>
      <c r="GI21" s="49"/>
      <c r="GJ21" s="49"/>
      <c r="GK21" s="49"/>
      <c r="GL21" s="49"/>
      <c r="GM21" s="49"/>
      <c r="GN21" s="49"/>
      <c r="GO21" s="49"/>
      <c r="GP21" s="49"/>
      <c r="GQ21" s="49"/>
      <c r="GR21" s="49"/>
      <c r="GS21" s="49"/>
      <c r="GT21" s="49"/>
      <c r="GU21" s="49"/>
      <c r="GV21" s="49"/>
      <c r="GW21" s="49"/>
      <c r="GX21" s="49"/>
      <c r="GY21" s="49"/>
      <c r="GZ21" s="49"/>
      <c r="HA21" s="49"/>
      <c r="HB21" s="49"/>
      <c r="HC21" s="49"/>
      <c r="HD21" s="49"/>
      <c r="HE21" s="49"/>
      <c r="HF21" s="49"/>
      <c r="HG21" s="49"/>
      <c r="HH21" s="49"/>
      <c r="HI21" s="49"/>
      <c r="HJ21" s="49"/>
      <c r="HK21" s="49"/>
      <c r="HL21" s="49"/>
      <c r="HM21" s="49"/>
      <c r="HN21" s="49"/>
      <c r="HO21" s="49"/>
      <c r="HP21" s="49"/>
      <c r="HQ21" s="49"/>
      <c r="HR21" s="49"/>
      <c r="HS21" s="49"/>
      <c r="HT21" s="49"/>
      <c r="HU21" s="49"/>
      <c r="HV21" s="49"/>
      <c r="HW21" s="49"/>
      <c r="HX21" s="49"/>
      <c r="HY21" s="49"/>
      <c r="HZ21" s="49"/>
      <c r="IA21" s="49"/>
      <c r="IB21" s="49"/>
      <c r="IC21" s="49"/>
      <c r="ID21" s="49"/>
      <c r="IE21" s="49"/>
      <c r="IF21" s="49"/>
      <c r="IG21" s="49"/>
      <c r="IH21" s="49"/>
      <c r="II21" s="49"/>
      <c r="IJ21" s="49"/>
      <c r="IK21" s="49"/>
      <c r="IL21" s="49"/>
      <c r="IM21" s="49"/>
      <c r="IN21" s="49"/>
      <c r="IO21" s="49"/>
      <c r="IP21" s="49"/>
      <c r="IQ21" s="49"/>
    </row>
    <row r="22" spans="1:251" s="49" customFormat="1" ht="15" customHeight="1" x14ac:dyDescent="0.25">
      <c r="A22" s="56"/>
      <c r="B22" s="51"/>
      <c r="C22" s="51"/>
      <c r="D22" s="92"/>
      <c r="E22" s="56" t="s">
        <v>23</v>
      </c>
      <c r="F22" s="52">
        <v>1065966</v>
      </c>
      <c r="G22" s="53">
        <v>18980</v>
      </c>
      <c r="H22" s="53">
        <v>0</v>
      </c>
      <c r="I22" s="53">
        <v>387626.48</v>
      </c>
      <c r="J22" s="54">
        <v>1084946</v>
      </c>
      <c r="K22" s="6">
        <v>1084941.48</v>
      </c>
      <c r="L22" s="7">
        <v>537422.44999999995</v>
      </c>
      <c r="M22" s="12">
        <f>SUM(L22/J22*100)</f>
        <v>49.534488352415693</v>
      </c>
      <c r="N22" s="12">
        <f>SUM(L22/K22*100)</f>
        <v>49.534694719202733</v>
      </c>
      <c r="O22" s="10">
        <v>383053.55</v>
      </c>
      <c r="P22" s="8">
        <f>SUM(O22/J22*100)</f>
        <v>35.306231830892962</v>
      </c>
      <c r="Q22" s="8">
        <f t="shared" si="3"/>
        <v>35.306378921008715</v>
      </c>
      <c r="R22" s="53">
        <v>16249.42</v>
      </c>
      <c r="S22" s="53">
        <v>366804.13</v>
      </c>
      <c r="T22" s="58"/>
      <c r="U22" s="58"/>
      <c r="V22" s="58"/>
      <c r="W22" s="58"/>
      <c r="X22" s="58"/>
      <c r="Y22" s="58"/>
      <c r="Z22" s="58"/>
    </row>
    <row r="23" spans="1:251" s="49" customFormat="1" ht="15" customHeight="1" x14ac:dyDescent="0.25">
      <c r="A23" s="56"/>
      <c r="B23" s="51"/>
      <c r="C23" s="51"/>
      <c r="D23" s="92"/>
      <c r="E23" s="56" t="s">
        <v>100</v>
      </c>
      <c r="F23" s="52">
        <v>166035</v>
      </c>
      <c r="G23" s="53">
        <v>-92612</v>
      </c>
      <c r="H23" s="53">
        <v>0</v>
      </c>
      <c r="I23" s="53">
        <v>60377</v>
      </c>
      <c r="J23" s="54">
        <v>73423</v>
      </c>
      <c r="K23" s="6">
        <v>73423</v>
      </c>
      <c r="L23" s="7">
        <v>69857.100000000006</v>
      </c>
      <c r="M23" s="12">
        <f>SUM(L23/J23*100)</f>
        <v>95.143347452433176</v>
      </c>
      <c r="N23" s="12">
        <f>SUM(L23/K23*100)</f>
        <v>95.143347452433176</v>
      </c>
      <c r="O23" s="10">
        <v>38492.720000000001</v>
      </c>
      <c r="P23" s="8">
        <f>SUM(O23/J23*100)</f>
        <v>52.425970063876449</v>
      </c>
      <c r="Q23" s="8">
        <f t="shared" si="3"/>
        <v>52.425970063876449</v>
      </c>
      <c r="R23" s="53">
        <v>0</v>
      </c>
      <c r="S23" s="53">
        <v>38492.720000000001</v>
      </c>
      <c r="T23" s="58"/>
      <c r="U23" s="58"/>
      <c r="V23" s="58"/>
      <c r="W23" s="58"/>
      <c r="X23" s="58"/>
      <c r="Y23" s="58"/>
      <c r="Z23" s="58"/>
    </row>
    <row r="24" spans="1:251" s="49" customFormat="1" ht="15" customHeight="1" x14ac:dyDescent="0.25">
      <c r="A24" s="56"/>
      <c r="B24" s="51"/>
      <c r="C24" s="51"/>
      <c r="D24" s="92"/>
      <c r="E24" s="56" t="s">
        <v>101</v>
      </c>
      <c r="F24" s="97">
        <v>0</v>
      </c>
      <c r="G24" s="54">
        <v>8326</v>
      </c>
      <c r="H24" s="53">
        <v>0</v>
      </c>
      <c r="I24" s="53">
        <v>0</v>
      </c>
      <c r="J24" s="54">
        <v>8326</v>
      </c>
      <c r="K24" s="6">
        <v>8326</v>
      </c>
      <c r="L24" s="7">
        <v>8324.6</v>
      </c>
      <c r="M24" s="12">
        <f>SUM(L24/J24*100)</f>
        <v>99.983185202978632</v>
      </c>
      <c r="N24" s="12">
        <f>SUM(L24/K24*100)</f>
        <v>99.983185202978632</v>
      </c>
      <c r="O24" s="20">
        <v>1123.5</v>
      </c>
      <c r="P24" s="8">
        <f>SUM(O24/J24*100)</f>
        <v>13.493874609656498</v>
      </c>
      <c r="Q24" s="8">
        <f t="shared" si="3"/>
        <v>13.493874609656498</v>
      </c>
      <c r="R24" s="53">
        <v>160.5</v>
      </c>
      <c r="S24" s="53">
        <v>963</v>
      </c>
      <c r="T24" s="58"/>
      <c r="U24" s="58"/>
      <c r="V24" s="58"/>
      <c r="W24" s="58"/>
      <c r="X24" s="58"/>
      <c r="Y24" s="58"/>
      <c r="Z24" s="58"/>
    </row>
    <row r="25" spans="1:251" s="49" customFormat="1" ht="15" customHeight="1" x14ac:dyDescent="0.25">
      <c r="A25" s="56"/>
      <c r="B25" s="51"/>
      <c r="C25" s="51"/>
      <c r="D25" s="92"/>
      <c r="E25" s="56" t="s">
        <v>102</v>
      </c>
      <c r="F25" s="52">
        <v>10000</v>
      </c>
      <c r="G25" s="53">
        <v>-10000</v>
      </c>
      <c r="H25" s="53">
        <v>0</v>
      </c>
      <c r="I25" s="53">
        <v>2911</v>
      </c>
      <c r="J25" s="53">
        <v>0</v>
      </c>
      <c r="K25" s="6">
        <v>0</v>
      </c>
      <c r="L25" s="7">
        <v>0</v>
      </c>
      <c r="M25" s="12">
        <v>0</v>
      </c>
      <c r="N25" s="12">
        <v>0</v>
      </c>
      <c r="O25" s="20">
        <v>0</v>
      </c>
      <c r="P25" s="8">
        <v>0</v>
      </c>
      <c r="Q25" s="8">
        <v>0</v>
      </c>
      <c r="R25" s="53">
        <v>0</v>
      </c>
      <c r="S25" s="53">
        <v>0</v>
      </c>
      <c r="T25" s="58"/>
      <c r="U25" s="58"/>
      <c r="V25" s="58"/>
      <c r="W25" s="58"/>
      <c r="X25" s="58"/>
      <c r="Y25" s="58"/>
      <c r="Z25" s="58"/>
    </row>
    <row r="26" spans="1:251" s="49" customFormat="1" ht="15" customHeight="1" x14ac:dyDescent="0.25">
      <c r="A26" s="56"/>
      <c r="B26" s="51"/>
      <c r="C26" s="51"/>
      <c r="D26" s="92"/>
      <c r="E26" s="56" t="s">
        <v>24</v>
      </c>
      <c r="F26" s="52">
        <v>9700</v>
      </c>
      <c r="G26" s="53">
        <v>0</v>
      </c>
      <c r="H26" s="53">
        <v>0</v>
      </c>
      <c r="I26" s="53">
        <v>0</v>
      </c>
      <c r="J26" s="54">
        <v>9700</v>
      </c>
      <c r="K26" s="6">
        <v>6167</v>
      </c>
      <c r="L26" s="11">
        <v>2785.26</v>
      </c>
      <c r="M26" s="12">
        <f>SUM(L26/J26*100)</f>
        <v>28.714020618556702</v>
      </c>
      <c r="N26" s="12">
        <f>SUM(L26/K26*100)</f>
        <v>45.163937084481923</v>
      </c>
      <c r="O26" s="10">
        <v>2785.26</v>
      </c>
      <c r="P26" s="12">
        <f t="shared" ref="P26:P32" si="7">SUM(O26/J26*100)</f>
        <v>28.714020618556702</v>
      </c>
      <c r="Q26" s="12">
        <f t="shared" ref="Q26:Q33" si="8">SUM(O26/K26*100)</f>
        <v>45.163937084481923</v>
      </c>
      <c r="R26" s="53">
        <v>1902.63</v>
      </c>
      <c r="S26" s="53">
        <v>882.63</v>
      </c>
      <c r="T26" s="58"/>
      <c r="U26" s="58"/>
      <c r="V26" s="58"/>
      <c r="W26" s="58"/>
      <c r="X26" s="58"/>
      <c r="Y26" s="58"/>
      <c r="Z26" s="58"/>
    </row>
    <row r="27" spans="1:251" s="49" customFormat="1" ht="15" customHeight="1" x14ac:dyDescent="0.25">
      <c r="A27" s="56"/>
      <c r="B27" s="51"/>
      <c r="C27" s="96"/>
      <c r="D27" s="92"/>
      <c r="E27" s="56" t="s">
        <v>25</v>
      </c>
      <c r="F27" s="52">
        <v>20000</v>
      </c>
      <c r="G27" s="53">
        <v>0</v>
      </c>
      <c r="H27" s="53">
        <v>0</v>
      </c>
      <c r="I27" s="53">
        <v>0</v>
      </c>
      <c r="J27" s="54">
        <v>20000</v>
      </c>
      <c r="K27" s="6">
        <v>12726</v>
      </c>
      <c r="L27" s="11">
        <v>2992.36</v>
      </c>
      <c r="M27" s="12">
        <f t="shared" ref="M27:M32" si="9">SUM(L27/J27*100)</f>
        <v>14.9618</v>
      </c>
      <c r="N27" s="12">
        <f t="shared" ref="N27:N32" si="10">SUM(L27/K27*100)</f>
        <v>23.513751375137517</v>
      </c>
      <c r="O27" s="10">
        <v>2992.36</v>
      </c>
      <c r="P27" s="12">
        <f t="shared" si="7"/>
        <v>14.9618</v>
      </c>
      <c r="Q27" s="12">
        <f t="shared" si="8"/>
        <v>23.513751375137517</v>
      </c>
      <c r="R27" s="53">
        <v>52.36</v>
      </c>
      <c r="S27" s="53">
        <v>2940</v>
      </c>
      <c r="T27" s="58"/>
      <c r="U27" s="58"/>
      <c r="V27" s="58"/>
      <c r="W27" s="58"/>
      <c r="X27" s="58"/>
      <c r="Y27" s="58"/>
      <c r="Z27" s="58"/>
    </row>
    <row r="28" spans="1:251" s="49" customFormat="1" ht="15" customHeight="1" x14ac:dyDescent="0.25">
      <c r="A28" s="56"/>
      <c r="B28" s="51"/>
      <c r="C28" s="96"/>
      <c r="D28" s="92"/>
      <c r="E28" s="56" t="s">
        <v>26</v>
      </c>
      <c r="F28" s="52">
        <v>1300</v>
      </c>
      <c r="G28" s="53">
        <v>0</v>
      </c>
      <c r="H28" s="53">
        <v>0</v>
      </c>
      <c r="I28" s="53">
        <v>0</v>
      </c>
      <c r="J28" s="54">
        <v>1300</v>
      </c>
      <c r="K28" s="6">
        <v>826</v>
      </c>
      <c r="L28" s="11">
        <v>50</v>
      </c>
      <c r="M28" s="12">
        <f t="shared" si="9"/>
        <v>3.8461538461538463</v>
      </c>
      <c r="N28" s="12">
        <f t="shared" si="10"/>
        <v>6.053268765133172</v>
      </c>
      <c r="O28" s="10">
        <v>50</v>
      </c>
      <c r="P28" s="12">
        <f t="shared" si="7"/>
        <v>3.8461538461538463</v>
      </c>
      <c r="Q28" s="12">
        <f t="shared" si="8"/>
        <v>6.053268765133172</v>
      </c>
      <c r="R28" s="53">
        <v>0</v>
      </c>
      <c r="S28" s="53">
        <v>50</v>
      </c>
      <c r="T28" s="58"/>
      <c r="U28" s="58"/>
      <c r="V28" s="58"/>
      <c r="W28" s="58"/>
      <c r="X28" s="58"/>
      <c r="Y28" s="58"/>
      <c r="Z28" s="58"/>
    </row>
    <row r="29" spans="1:251" s="49" customFormat="1" ht="15" customHeight="1" x14ac:dyDescent="0.25">
      <c r="A29" s="56"/>
      <c r="B29" s="51"/>
      <c r="C29" s="96"/>
      <c r="D29" s="92"/>
      <c r="E29" s="56" t="s">
        <v>27</v>
      </c>
      <c r="F29" s="52">
        <v>521500</v>
      </c>
      <c r="G29" s="53">
        <v>0</v>
      </c>
      <c r="H29" s="53">
        <v>0</v>
      </c>
      <c r="I29" s="53">
        <v>0</v>
      </c>
      <c r="J29" s="54">
        <v>521500</v>
      </c>
      <c r="K29" s="6">
        <v>331863</v>
      </c>
      <c r="L29" s="11">
        <v>165034.20000000001</v>
      </c>
      <c r="M29" s="12">
        <f t="shared" si="9"/>
        <v>31.646059443911795</v>
      </c>
      <c r="N29" s="12">
        <f t="shared" si="10"/>
        <v>49.729617342095992</v>
      </c>
      <c r="O29" s="10">
        <v>165034.20000000001</v>
      </c>
      <c r="P29" s="12">
        <f t="shared" si="7"/>
        <v>31.646059443911795</v>
      </c>
      <c r="Q29" s="12">
        <f t="shared" si="8"/>
        <v>49.729617342095992</v>
      </c>
      <c r="R29" s="53">
        <v>2046.38</v>
      </c>
      <c r="S29" s="53">
        <v>162987.82</v>
      </c>
      <c r="T29" s="58"/>
      <c r="U29" s="58"/>
      <c r="V29" s="58"/>
      <c r="W29" s="58"/>
      <c r="X29" s="58"/>
      <c r="Y29" s="58"/>
      <c r="Z29" s="58"/>
    </row>
    <row r="30" spans="1:251" s="49" customFormat="1" ht="15" customHeight="1" x14ac:dyDescent="0.25">
      <c r="A30" s="56"/>
      <c r="B30" s="51"/>
      <c r="C30" s="96"/>
      <c r="D30" s="92"/>
      <c r="E30" s="56" t="s">
        <v>28</v>
      </c>
      <c r="F30" s="52">
        <v>320000</v>
      </c>
      <c r="G30" s="53">
        <v>-83456</v>
      </c>
      <c r="H30" s="53">
        <v>0</v>
      </c>
      <c r="I30" s="53">
        <v>116370</v>
      </c>
      <c r="J30" s="54">
        <v>236544</v>
      </c>
      <c r="K30" s="6">
        <v>236544</v>
      </c>
      <c r="L30" s="11">
        <v>25949.72</v>
      </c>
      <c r="M30" s="12">
        <f t="shared" si="9"/>
        <v>10.970356466450216</v>
      </c>
      <c r="N30" s="12">
        <f t="shared" si="10"/>
        <v>10.970356466450216</v>
      </c>
      <c r="O30" s="10">
        <v>25949.72</v>
      </c>
      <c r="P30" s="12">
        <f t="shared" si="7"/>
        <v>10.970356466450216</v>
      </c>
      <c r="Q30" s="12">
        <f t="shared" si="8"/>
        <v>10.970356466450216</v>
      </c>
      <c r="R30" s="53">
        <v>369.18</v>
      </c>
      <c r="S30" s="53">
        <v>25580.54</v>
      </c>
      <c r="T30" s="58"/>
      <c r="U30" s="58"/>
      <c r="V30" s="58"/>
      <c r="W30" s="58"/>
      <c r="X30" s="58"/>
      <c r="Y30" s="58"/>
      <c r="Z30" s="58"/>
    </row>
    <row r="31" spans="1:251" s="49" customFormat="1" ht="15" customHeight="1" x14ac:dyDescent="0.25">
      <c r="A31" s="56"/>
      <c r="B31" s="51"/>
      <c r="C31" s="96"/>
      <c r="D31" s="92"/>
      <c r="E31" s="56" t="s">
        <v>29</v>
      </c>
      <c r="F31" s="52">
        <v>434000</v>
      </c>
      <c r="G31" s="53">
        <v>12016</v>
      </c>
      <c r="H31" s="53">
        <v>0</v>
      </c>
      <c r="I31" s="53">
        <v>157822</v>
      </c>
      <c r="J31" s="54">
        <v>446016</v>
      </c>
      <c r="K31" s="6">
        <v>446016</v>
      </c>
      <c r="L31" s="11">
        <v>354218.52</v>
      </c>
      <c r="M31" s="12">
        <f t="shared" si="9"/>
        <v>79.41834373654757</v>
      </c>
      <c r="N31" s="12">
        <f t="shared" si="10"/>
        <v>79.41834373654757</v>
      </c>
      <c r="O31" s="10">
        <v>174593.06</v>
      </c>
      <c r="P31" s="12">
        <f t="shared" si="7"/>
        <v>39.145021703257285</v>
      </c>
      <c r="Q31" s="12">
        <f t="shared" si="8"/>
        <v>39.145021703257285</v>
      </c>
      <c r="R31" s="53">
        <v>3642.75</v>
      </c>
      <c r="S31" s="53">
        <v>170950.31</v>
      </c>
      <c r="T31" s="58"/>
      <c r="U31" s="58"/>
      <c r="V31" s="58"/>
      <c r="W31" s="58"/>
      <c r="X31" s="58"/>
      <c r="Y31" s="58"/>
      <c r="Z31" s="58"/>
    </row>
    <row r="32" spans="1:251" s="49" customFormat="1" ht="15" customHeight="1" x14ac:dyDescent="0.25">
      <c r="A32" s="56"/>
      <c r="B32" s="51"/>
      <c r="C32" s="96"/>
      <c r="D32" s="92"/>
      <c r="E32" s="56" t="s">
        <v>30</v>
      </c>
      <c r="F32" s="52">
        <v>15000</v>
      </c>
      <c r="G32" s="53">
        <v>1123</v>
      </c>
      <c r="H32" s="53">
        <v>0</v>
      </c>
      <c r="I32" s="53">
        <v>5459</v>
      </c>
      <c r="J32" s="54">
        <v>16123</v>
      </c>
      <c r="K32" s="6">
        <v>16123</v>
      </c>
      <c r="L32" s="11">
        <v>16122.07</v>
      </c>
      <c r="M32" s="12">
        <f t="shared" si="9"/>
        <v>99.994231842709169</v>
      </c>
      <c r="N32" s="12">
        <f t="shared" si="10"/>
        <v>99.994231842709169</v>
      </c>
      <c r="O32" s="10">
        <v>6418.53</v>
      </c>
      <c r="P32" s="12">
        <f t="shared" si="7"/>
        <v>39.809774855796064</v>
      </c>
      <c r="Q32" s="12">
        <f t="shared" si="8"/>
        <v>39.809774855796064</v>
      </c>
      <c r="R32" s="53">
        <v>0</v>
      </c>
      <c r="S32" s="53">
        <v>6418.53</v>
      </c>
      <c r="T32" s="58"/>
      <c r="U32" s="58"/>
      <c r="V32" s="58"/>
      <c r="W32" s="58"/>
      <c r="X32" s="58"/>
      <c r="Y32" s="58"/>
      <c r="Z32" s="58"/>
    </row>
    <row r="33" spans="1:26" s="2" customFormat="1" ht="15" customHeight="1" x14ac:dyDescent="0.25">
      <c r="A33" s="37"/>
      <c r="B33" s="17"/>
      <c r="C33" s="36"/>
      <c r="D33" s="42"/>
      <c r="E33" s="40" t="s">
        <v>137</v>
      </c>
      <c r="F33" s="16">
        <v>16900</v>
      </c>
      <c r="G33" s="10">
        <v>-152</v>
      </c>
      <c r="H33" s="10">
        <v>0</v>
      </c>
      <c r="I33" s="10">
        <v>3496</v>
      </c>
      <c r="J33" s="10">
        <v>16748</v>
      </c>
      <c r="K33" s="5">
        <v>14167</v>
      </c>
      <c r="L33" s="11">
        <v>3771.49</v>
      </c>
      <c r="M33" s="12">
        <f>SUM(L33/J33*100)</f>
        <v>22.519047050394075</v>
      </c>
      <c r="N33" s="12">
        <f>SUM(L33/K33*100)</f>
        <v>26.621655961036211</v>
      </c>
      <c r="O33" s="10">
        <v>3771.49</v>
      </c>
      <c r="P33" s="12">
        <f>SUM(O33/J33*100)</f>
        <v>22.519047050394075</v>
      </c>
      <c r="Q33" s="12">
        <f t="shared" si="8"/>
        <v>26.621655961036211</v>
      </c>
      <c r="R33" s="10">
        <v>3281.92</v>
      </c>
      <c r="S33" s="10">
        <v>489.57</v>
      </c>
      <c r="T33" s="125"/>
      <c r="U33" s="125"/>
      <c r="V33" s="125"/>
      <c r="W33" s="125"/>
      <c r="X33" s="125"/>
      <c r="Y33" s="125"/>
      <c r="Z33" s="125"/>
    </row>
    <row r="34" spans="1:26" s="49" customFormat="1" ht="15" customHeight="1" x14ac:dyDescent="0.25">
      <c r="A34" s="56"/>
      <c r="B34" s="51"/>
      <c r="C34" s="96"/>
      <c r="D34" s="92"/>
      <c r="E34" s="56" t="s">
        <v>31</v>
      </c>
      <c r="F34" s="52">
        <v>24600</v>
      </c>
      <c r="G34" s="54">
        <v>-24600</v>
      </c>
      <c r="H34" s="53">
        <v>0</v>
      </c>
      <c r="I34" s="53">
        <v>8948</v>
      </c>
      <c r="J34" s="53">
        <v>0</v>
      </c>
      <c r="K34" s="6">
        <v>0</v>
      </c>
      <c r="L34" s="11">
        <v>0</v>
      </c>
      <c r="M34" s="12">
        <v>0</v>
      </c>
      <c r="N34" s="12">
        <v>0</v>
      </c>
      <c r="O34" s="10">
        <v>0</v>
      </c>
      <c r="P34" s="12">
        <v>0</v>
      </c>
      <c r="Q34" s="12">
        <v>0</v>
      </c>
      <c r="R34" s="10">
        <f>O34-S34</f>
        <v>0</v>
      </c>
      <c r="S34" s="10">
        <v>0</v>
      </c>
      <c r="T34" s="58"/>
      <c r="U34" s="58"/>
      <c r="V34" s="58"/>
      <c r="W34" s="58"/>
      <c r="X34" s="58"/>
      <c r="Y34" s="58"/>
      <c r="Z34" s="58"/>
    </row>
    <row r="35" spans="1:26" s="49" customFormat="1" ht="15" customHeight="1" x14ac:dyDescent="0.25">
      <c r="A35" s="56"/>
      <c r="B35" s="96"/>
      <c r="C35" s="96"/>
      <c r="D35" s="92"/>
      <c r="E35" s="56" t="s">
        <v>32</v>
      </c>
      <c r="F35" s="52">
        <v>28600</v>
      </c>
      <c r="G35" s="54">
        <v>3824</v>
      </c>
      <c r="H35" s="53">
        <v>0</v>
      </c>
      <c r="I35" s="53">
        <v>6628</v>
      </c>
      <c r="J35" s="54">
        <v>32424</v>
      </c>
      <c r="K35" s="5">
        <v>29500</v>
      </c>
      <c r="L35" s="7">
        <v>9990</v>
      </c>
      <c r="M35" s="8">
        <f>SUM(L35/J35*100)</f>
        <v>30.810510732790526</v>
      </c>
      <c r="N35" s="8">
        <f t="shared" ref="N35:N40" si="11">SUM(L35/K35*100)</f>
        <v>33.864406779661017</v>
      </c>
      <c r="O35" s="10">
        <v>9990</v>
      </c>
      <c r="P35" s="8">
        <f>SUM(O35/J35*100)</f>
        <v>30.810510732790526</v>
      </c>
      <c r="Q35" s="8">
        <f t="shared" ref="Q35:Q40" si="12">SUM(O35/K35*100)</f>
        <v>33.864406779661017</v>
      </c>
      <c r="R35" s="53">
        <v>260</v>
      </c>
      <c r="S35" s="53">
        <v>9730</v>
      </c>
      <c r="T35" s="58"/>
      <c r="U35" s="58"/>
      <c r="V35" s="58"/>
      <c r="W35" s="58"/>
      <c r="X35" s="58"/>
      <c r="Y35" s="58"/>
      <c r="Z35" s="58"/>
    </row>
    <row r="36" spans="1:26" s="49" customFormat="1" ht="15" customHeight="1" x14ac:dyDescent="0.25">
      <c r="A36" s="56"/>
      <c r="B36" s="96"/>
      <c r="C36" s="96"/>
      <c r="D36" s="92"/>
      <c r="E36" s="56" t="s">
        <v>33</v>
      </c>
      <c r="F36" s="52">
        <v>7500</v>
      </c>
      <c r="G36" s="53">
        <v>0</v>
      </c>
      <c r="H36" s="23">
        <v>0</v>
      </c>
      <c r="I36" s="53">
        <v>2733</v>
      </c>
      <c r="J36" s="54">
        <v>7500</v>
      </c>
      <c r="K36" s="5">
        <v>7500</v>
      </c>
      <c r="L36" s="7">
        <v>4200</v>
      </c>
      <c r="M36" s="8">
        <f>SUM(L36/J36*100)</f>
        <v>56.000000000000007</v>
      </c>
      <c r="N36" s="8">
        <f t="shared" si="11"/>
        <v>56.000000000000007</v>
      </c>
      <c r="O36" s="10">
        <v>4200</v>
      </c>
      <c r="P36" s="8">
        <f>SUM(O36/J36*100)</f>
        <v>56.000000000000007</v>
      </c>
      <c r="Q36" s="8">
        <f t="shared" si="12"/>
        <v>56.000000000000007</v>
      </c>
      <c r="R36" s="53">
        <v>0</v>
      </c>
      <c r="S36" s="53">
        <v>4200</v>
      </c>
      <c r="T36" s="58"/>
      <c r="U36" s="58"/>
      <c r="V36" s="58"/>
      <c r="W36" s="58"/>
      <c r="X36" s="58"/>
      <c r="Y36" s="58"/>
      <c r="Z36" s="58"/>
    </row>
    <row r="37" spans="1:26" s="49" customFormat="1" ht="15" customHeight="1" x14ac:dyDescent="0.25">
      <c r="A37" s="56"/>
      <c r="B37" s="51"/>
      <c r="C37" s="90"/>
      <c r="D37" s="92"/>
      <c r="E37" s="56" t="s">
        <v>35</v>
      </c>
      <c r="F37" s="52">
        <v>15500</v>
      </c>
      <c r="G37" s="54">
        <v>-203</v>
      </c>
      <c r="H37" s="53">
        <v>0</v>
      </c>
      <c r="I37" s="53">
        <v>4506</v>
      </c>
      <c r="J37" s="54">
        <v>15297</v>
      </c>
      <c r="K37" s="5">
        <v>14389</v>
      </c>
      <c r="L37" s="7">
        <v>7843.59</v>
      </c>
      <c r="M37" s="8">
        <f>SUM(L37/J37*100)</f>
        <v>51.275348107472055</v>
      </c>
      <c r="N37" s="8">
        <f t="shared" si="11"/>
        <v>54.511015358954765</v>
      </c>
      <c r="O37" s="10">
        <v>7621.62</v>
      </c>
      <c r="P37" s="8">
        <f>SUM(O37/J37*100)</f>
        <v>49.824279270445182</v>
      </c>
      <c r="Q37" s="8">
        <f t="shared" si="12"/>
        <v>52.968378622558902</v>
      </c>
      <c r="R37" s="53">
        <v>769.05</v>
      </c>
      <c r="S37" s="53">
        <v>6852.57</v>
      </c>
      <c r="T37" s="58"/>
      <c r="U37" s="58"/>
      <c r="V37" s="58"/>
      <c r="W37" s="58"/>
      <c r="X37" s="58"/>
      <c r="Y37" s="58"/>
      <c r="Z37" s="58"/>
    </row>
    <row r="38" spans="1:26" s="49" customFormat="1" ht="15" customHeight="1" x14ac:dyDescent="0.25">
      <c r="A38" s="56"/>
      <c r="B38" s="51"/>
      <c r="C38" s="96"/>
      <c r="D38" s="92"/>
      <c r="E38" s="56" t="s">
        <v>36</v>
      </c>
      <c r="F38" s="52">
        <v>1600</v>
      </c>
      <c r="G38" s="54">
        <v>4000</v>
      </c>
      <c r="H38" s="53">
        <v>0</v>
      </c>
      <c r="I38" s="53">
        <v>0</v>
      </c>
      <c r="J38" s="54">
        <v>5600</v>
      </c>
      <c r="K38" s="5">
        <v>5066</v>
      </c>
      <c r="L38" s="7">
        <v>0</v>
      </c>
      <c r="M38" s="8">
        <f>SUM(L38/J38*100)</f>
        <v>0</v>
      </c>
      <c r="N38" s="8">
        <f t="shared" si="11"/>
        <v>0</v>
      </c>
      <c r="O38" s="10">
        <v>0</v>
      </c>
      <c r="P38" s="8">
        <f>SUM(O38/J38*100)</f>
        <v>0</v>
      </c>
      <c r="Q38" s="8">
        <f t="shared" si="12"/>
        <v>0</v>
      </c>
      <c r="R38" s="53">
        <v>0</v>
      </c>
      <c r="S38" s="53">
        <v>0</v>
      </c>
      <c r="T38" s="58"/>
      <c r="U38" s="58"/>
      <c r="V38" s="58"/>
      <c r="W38" s="58"/>
      <c r="X38" s="58"/>
      <c r="Y38" s="58"/>
      <c r="Z38" s="58"/>
    </row>
    <row r="39" spans="1:26" s="49" customFormat="1" ht="15" customHeight="1" x14ac:dyDescent="0.25">
      <c r="A39" s="56"/>
      <c r="B39" s="51"/>
      <c r="C39" s="96"/>
      <c r="D39" s="92"/>
      <c r="E39" s="56" t="s">
        <v>37</v>
      </c>
      <c r="F39" s="52">
        <v>1700</v>
      </c>
      <c r="G39" s="53">
        <v>420</v>
      </c>
      <c r="H39" s="53">
        <v>0</v>
      </c>
      <c r="I39" s="53">
        <v>622</v>
      </c>
      <c r="J39" s="54">
        <v>2120</v>
      </c>
      <c r="K39" s="5">
        <v>2120</v>
      </c>
      <c r="L39" s="7">
        <v>530</v>
      </c>
      <c r="M39" s="8">
        <f>SUM(L39/J39*100)</f>
        <v>25</v>
      </c>
      <c r="N39" s="8">
        <f t="shared" si="11"/>
        <v>25</v>
      </c>
      <c r="O39" s="10">
        <v>70</v>
      </c>
      <c r="P39" s="8">
        <f>SUM(O39/J39*100)</f>
        <v>3.3018867924528301</v>
      </c>
      <c r="Q39" s="8">
        <f t="shared" si="12"/>
        <v>3.3018867924528301</v>
      </c>
      <c r="R39" s="53">
        <v>70</v>
      </c>
      <c r="S39" s="53">
        <v>0</v>
      </c>
      <c r="T39" s="58"/>
      <c r="U39" s="58"/>
      <c r="V39" s="58"/>
      <c r="W39" s="58"/>
      <c r="X39" s="58"/>
      <c r="Y39" s="58"/>
      <c r="Z39" s="58"/>
    </row>
    <row r="40" spans="1:26" s="49" customFormat="1" ht="15" customHeight="1" x14ac:dyDescent="0.25">
      <c r="A40" s="56"/>
      <c r="B40" s="51"/>
      <c r="C40" s="51"/>
      <c r="D40" s="92"/>
      <c r="E40" s="56" t="s">
        <v>38</v>
      </c>
      <c r="F40" s="13">
        <v>10000</v>
      </c>
      <c r="G40" s="7">
        <v>0</v>
      </c>
      <c r="H40" s="7">
        <v>0</v>
      </c>
      <c r="I40" s="7">
        <v>0</v>
      </c>
      <c r="J40" s="7">
        <v>10000</v>
      </c>
      <c r="K40" s="15">
        <v>6363</v>
      </c>
      <c r="L40" s="7">
        <v>0</v>
      </c>
      <c r="M40" s="8">
        <f t="shared" ref="M40:M44" si="13">SUM(L40/J40*100)</f>
        <v>0</v>
      </c>
      <c r="N40" s="8">
        <f t="shared" si="11"/>
        <v>0</v>
      </c>
      <c r="O40" s="7">
        <v>0</v>
      </c>
      <c r="P40" s="8">
        <f t="shared" ref="P40:P44" si="14">SUM(O40/J40*100)</f>
        <v>0</v>
      </c>
      <c r="Q40" s="8">
        <f t="shared" si="12"/>
        <v>0</v>
      </c>
      <c r="R40" s="7">
        <v>0</v>
      </c>
      <c r="S40" s="7">
        <v>0</v>
      </c>
      <c r="T40" s="58"/>
      <c r="U40" s="58"/>
      <c r="V40" s="58"/>
      <c r="W40" s="58"/>
      <c r="X40" s="58"/>
      <c r="Y40" s="58"/>
      <c r="Z40" s="58"/>
    </row>
    <row r="41" spans="1:26" s="49" customFormat="1" ht="15" customHeight="1" x14ac:dyDescent="0.25">
      <c r="A41" s="56"/>
      <c r="B41" s="51"/>
      <c r="C41" s="51"/>
      <c r="D41" s="92"/>
      <c r="E41" s="56" t="s">
        <v>39</v>
      </c>
      <c r="F41" s="13">
        <v>1000</v>
      </c>
      <c r="G41" s="7">
        <v>0</v>
      </c>
      <c r="H41" s="7">
        <v>0</v>
      </c>
      <c r="I41" s="7">
        <v>0</v>
      </c>
      <c r="J41" s="7">
        <v>1000</v>
      </c>
      <c r="K41" s="15">
        <v>1000</v>
      </c>
      <c r="L41" s="7">
        <v>0</v>
      </c>
      <c r="M41" s="8">
        <f t="shared" si="13"/>
        <v>0</v>
      </c>
      <c r="N41" s="8">
        <v>0</v>
      </c>
      <c r="O41" s="7">
        <v>0</v>
      </c>
      <c r="P41" s="8">
        <f t="shared" si="14"/>
        <v>0</v>
      </c>
      <c r="Q41" s="8">
        <v>0</v>
      </c>
      <c r="R41" s="7">
        <v>0</v>
      </c>
      <c r="S41" s="7">
        <v>0</v>
      </c>
      <c r="T41" s="58"/>
      <c r="U41" s="58"/>
      <c r="V41" s="58"/>
      <c r="W41" s="58"/>
      <c r="X41" s="58"/>
      <c r="Y41" s="58"/>
      <c r="Z41" s="58"/>
    </row>
    <row r="42" spans="1:26" s="49" customFormat="1" ht="15" customHeight="1" x14ac:dyDescent="0.25">
      <c r="A42" s="56"/>
      <c r="B42" s="51"/>
      <c r="C42" s="51"/>
      <c r="D42" s="92"/>
      <c r="E42" s="56" t="s">
        <v>40</v>
      </c>
      <c r="F42" s="52">
        <v>75000</v>
      </c>
      <c r="G42" s="53">
        <v>-26057</v>
      </c>
      <c r="H42" s="53">
        <v>0</v>
      </c>
      <c r="I42" s="53">
        <v>27274</v>
      </c>
      <c r="J42" s="54">
        <v>48943</v>
      </c>
      <c r="K42" s="5">
        <v>48943</v>
      </c>
      <c r="L42" s="7">
        <v>17299.099999999999</v>
      </c>
      <c r="M42" s="8">
        <f t="shared" si="13"/>
        <v>35.345401793923543</v>
      </c>
      <c r="N42" s="8">
        <f t="shared" ref="N42:N48" si="15">SUM(L42/K42*100)</f>
        <v>35.345401793923543</v>
      </c>
      <c r="O42" s="10">
        <v>0</v>
      </c>
      <c r="P42" s="8">
        <f t="shared" si="14"/>
        <v>0</v>
      </c>
      <c r="Q42" s="8">
        <f>SUM(O42/K42*100)</f>
        <v>0</v>
      </c>
      <c r="R42" s="7">
        <v>0</v>
      </c>
      <c r="S42" s="53">
        <v>0</v>
      </c>
      <c r="T42" s="60"/>
      <c r="U42" s="60"/>
      <c r="V42" s="60"/>
      <c r="W42" s="60"/>
      <c r="X42" s="60"/>
      <c r="Y42" s="60"/>
      <c r="Z42" s="60"/>
    </row>
    <row r="43" spans="1:26" s="49" customFormat="1" ht="15" customHeight="1" x14ac:dyDescent="0.25">
      <c r="A43" s="56"/>
      <c r="B43" s="51"/>
      <c r="C43" s="96"/>
      <c r="D43" s="92"/>
      <c r="E43" s="56" t="s">
        <v>41</v>
      </c>
      <c r="F43" s="52">
        <v>108000</v>
      </c>
      <c r="G43" s="54">
        <v>64586</v>
      </c>
      <c r="H43" s="53">
        <v>0</v>
      </c>
      <c r="I43" s="53">
        <v>39274</v>
      </c>
      <c r="J43" s="54">
        <v>172586</v>
      </c>
      <c r="K43" s="5">
        <v>172586</v>
      </c>
      <c r="L43" s="7">
        <v>162459.54999999999</v>
      </c>
      <c r="M43" s="8">
        <f t="shared" si="13"/>
        <v>94.132519439583746</v>
      </c>
      <c r="N43" s="8">
        <f t="shared" si="15"/>
        <v>94.132519439583746</v>
      </c>
      <c r="O43" s="10">
        <v>17240.330000000002</v>
      </c>
      <c r="P43" s="8">
        <f t="shared" si="14"/>
        <v>9.9894139733234457</v>
      </c>
      <c r="Q43" s="8">
        <f>SUM(O43/K43*100)</f>
        <v>9.9894139733234457</v>
      </c>
      <c r="R43" s="7">
        <v>6063.79</v>
      </c>
      <c r="S43" s="53">
        <v>11176.54</v>
      </c>
      <c r="T43" s="60"/>
      <c r="U43" s="60"/>
      <c r="V43" s="60"/>
      <c r="W43" s="60"/>
      <c r="X43" s="60"/>
      <c r="Y43" s="60"/>
      <c r="Z43" s="60"/>
    </row>
    <row r="44" spans="1:26" s="49" customFormat="1" ht="15" customHeight="1" x14ac:dyDescent="0.25">
      <c r="A44" s="56"/>
      <c r="B44" s="51"/>
      <c r="C44" s="96"/>
      <c r="D44" s="92"/>
      <c r="E44" s="56" t="s">
        <v>42</v>
      </c>
      <c r="F44" s="52">
        <v>124958</v>
      </c>
      <c r="G44" s="54">
        <v>-71051</v>
      </c>
      <c r="H44" s="53">
        <v>0</v>
      </c>
      <c r="I44" s="53">
        <v>41808</v>
      </c>
      <c r="J44" s="54">
        <v>53907</v>
      </c>
      <c r="K44" s="5">
        <v>50270</v>
      </c>
      <c r="L44" s="7">
        <v>13282.78</v>
      </c>
      <c r="M44" s="8">
        <f t="shared" si="13"/>
        <v>24.640176600441503</v>
      </c>
      <c r="N44" s="8">
        <f t="shared" si="15"/>
        <v>26.422876467077781</v>
      </c>
      <c r="O44" s="10">
        <v>6692.75</v>
      </c>
      <c r="P44" s="8">
        <f t="shared" si="14"/>
        <v>12.415363496391935</v>
      </c>
      <c r="Q44" s="8">
        <f>SUM(O44/K44*100)</f>
        <v>13.313606524766261</v>
      </c>
      <c r="R44" s="7">
        <v>3601.53</v>
      </c>
      <c r="S44" s="53">
        <v>3091.22</v>
      </c>
      <c r="T44" s="60"/>
      <c r="U44" s="60"/>
      <c r="V44" s="60"/>
      <c r="W44" s="60"/>
      <c r="X44" s="60"/>
      <c r="Y44" s="60"/>
      <c r="Z44" s="60"/>
    </row>
    <row r="45" spans="1:26" s="49" customFormat="1" ht="15" customHeight="1" x14ac:dyDescent="0.25">
      <c r="A45" s="56"/>
      <c r="B45" s="51"/>
      <c r="C45" s="51"/>
      <c r="D45" s="92"/>
      <c r="E45" s="56" t="s">
        <v>43</v>
      </c>
      <c r="F45" s="52">
        <v>46500</v>
      </c>
      <c r="G45" s="53">
        <v>0</v>
      </c>
      <c r="H45" s="53">
        <v>0</v>
      </c>
      <c r="I45" s="53">
        <v>0</v>
      </c>
      <c r="J45" s="54">
        <v>46500</v>
      </c>
      <c r="K45" s="5">
        <v>29582</v>
      </c>
      <c r="L45" s="7">
        <v>0</v>
      </c>
      <c r="M45" s="8">
        <f>SUM(L45/J45*100)</f>
        <v>0</v>
      </c>
      <c r="N45" s="8">
        <f t="shared" si="15"/>
        <v>0</v>
      </c>
      <c r="O45" s="10">
        <v>0</v>
      </c>
      <c r="P45" s="8">
        <f>SUM(O45/J45*100)</f>
        <v>0</v>
      </c>
      <c r="Q45" s="8">
        <v>0</v>
      </c>
      <c r="R45" s="53">
        <v>0</v>
      </c>
      <c r="S45" s="53">
        <v>0</v>
      </c>
      <c r="T45" s="60"/>
      <c r="U45" s="60"/>
      <c r="V45" s="60"/>
      <c r="W45" s="60"/>
      <c r="X45" s="60"/>
      <c r="Y45" s="60"/>
      <c r="Z45" s="60"/>
    </row>
    <row r="46" spans="1:26" s="49" customFormat="1" ht="15" customHeight="1" x14ac:dyDescent="0.25">
      <c r="A46" s="56"/>
      <c r="B46" s="51"/>
      <c r="C46" s="96"/>
      <c r="D46" s="92"/>
      <c r="E46" s="56" t="s">
        <v>44</v>
      </c>
      <c r="F46" s="52">
        <v>49300</v>
      </c>
      <c r="G46" s="54">
        <v>16602</v>
      </c>
      <c r="H46" s="53">
        <v>0</v>
      </c>
      <c r="I46" s="53">
        <v>17933</v>
      </c>
      <c r="J46" s="54">
        <v>65902</v>
      </c>
      <c r="K46" s="5">
        <v>65902</v>
      </c>
      <c r="L46" s="7">
        <v>63617.27</v>
      </c>
      <c r="M46" s="8">
        <f>SUM(L46/J46*100)</f>
        <v>96.533140117143631</v>
      </c>
      <c r="N46" s="8">
        <f t="shared" si="15"/>
        <v>96.533140117143631</v>
      </c>
      <c r="O46" s="10">
        <v>17489.810000000001</v>
      </c>
      <c r="P46" s="8">
        <f>SUM(O46/J46*100)</f>
        <v>26.539118691390247</v>
      </c>
      <c r="Q46" s="8">
        <f>SUM(O46/K46*100)</f>
        <v>26.539118691390247</v>
      </c>
      <c r="R46" s="53">
        <v>6439.17</v>
      </c>
      <c r="S46" s="53">
        <v>11050.64</v>
      </c>
      <c r="T46" s="60"/>
      <c r="U46" s="60"/>
      <c r="V46" s="60"/>
      <c r="W46" s="60"/>
      <c r="X46" s="60"/>
      <c r="Y46" s="60"/>
      <c r="Z46" s="60"/>
    </row>
    <row r="47" spans="1:26" s="49" customFormat="1" ht="15" customHeight="1" x14ac:dyDescent="0.25">
      <c r="A47" s="56"/>
      <c r="B47" s="51"/>
      <c r="C47" s="51"/>
      <c r="D47" s="92"/>
      <c r="E47" s="56" t="s">
        <v>45</v>
      </c>
      <c r="F47" s="52">
        <v>81065</v>
      </c>
      <c r="G47" s="53">
        <v>0</v>
      </c>
      <c r="H47" s="53">
        <v>0</v>
      </c>
      <c r="I47" s="53">
        <v>29482</v>
      </c>
      <c r="J47" s="54">
        <v>81065</v>
      </c>
      <c r="K47" s="5">
        <v>81065</v>
      </c>
      <c r="L47" s="7">
        <v>29485.99</v>
      </c>
      <c r="M47" s="8">
        <f>SUM(L47/J47*100)</f>
        <v>36.373268364892375</v>
      </c>
      <c r="N47" s="8">
        <f t="shared" si="15"/>
        <v>36.373268364892375</v>
      </c>
      <c r="O47" s="10">
        <v>17158.52</v>
      </c>
      <c r="P47" s="8">
        <f>SUM(O47/J47*100)</f>
        <v>21.166372663911677</v>
      </c>
      <c r="Q47" s="8">
        <v>0</v>
      </c>
      <c r="R47" s="53">
        <v>4832.12</v>
      </c>
      <c r="S47" s="53">
        <v>12326.4</v>
      </c>
      <c r="T47" s="60"/>
      <c r="U47" s="60"/>
      <c r="V47" s="60"/>
      <c r="W47" s="60"/>
      <c r="X47" s="60"/>
      <c r="Y47" s="60"/>
      <c r="Z47" s="60"/>
    </row>
    <row r="48" spans="1:26" s="49" customFormat="1" ht="15" customHeight="1" x14ac:dyDescent="0.25">
      <c r="A48" s="56"/>
      <c r="B48" s="51"/>
      <c r="C48" s="51"/>
      <c r="D48" s="92"/>
      <c r="E48" s="56" t="s">
        <v>46</v>
      </c>
      <c r="F48" s="52">
        <v>10600</v>
      </c>
      <c r="G48" s="54">
        <v>-7500</v>
      </c>
      <c r="H48" s="53">
        <v>0</v>
      </c>
      <c r="I48" s="53">
        <v>3833</v>
      </c>
      <c r="J48" s="54">
        <v>3100</v>
      </c>
      <c r="K48" s="5">
        <v>3100</v>
      </c>
      <c r="L48" s="7">
        <v>214</v>
      </c>
      <c r="M48" s="8">
        <f>SUM(L48/J48*100)</f>
        <v>6.903225806451613</v>
      </c>
      <c r="N48" s="8">
        <f t="shared" si="15"/>
        <v>6.903225806451613</v>
      </c>
      <c r="O48" s="10">
        <v>214</v>
      </c>
      <c r="P48" s="8">
        <f>SUM(O48/J48*100)</f>
        <v>6.903225806451613</v>
      </c>
      <c r="Q48" s="8">
        <v>0</v>
      </c>
      <c r="R48" s="53">
        <v>0</v>
      </c>
      <c r="S48" s="53">
        <v>214</v>
      </c>
      <c r="T48" s="60"/>
      <c r="U48" s="60"/>
      <c r="V48" s="60"/>
      <c r="W48" s="60"/>
      <c r="X48" s="60"/>
      <c r="Y48" s="60"/>
      <c r="Z48" s="60"/>
    </row>
    <row r="49" spans="1:251" s="2" customFormat="1" ht="15" customHeight="1" x14ac:dyDescent="0.25">
      <c r="A49" s="37"/>
      <c r="B49" s="17"/>
      <c r="C49" s="17"/>
      <c r="D49" s="100"/>
      <c r="E49" s="37" t="s">
        <v>122</v>
      </c>
      <c r="F49" s="29">
        <v>0</v>
      </c>
      <c r="G49" s="9">
        <v>2699</v>
      </c>
      <c r="H49" s="29">
        <v>0</v>
      </c>
      <c r="I49" s="10">
        <v>0</v>
      </c>
      <c r="J49" s="9">
        <v>2699</v>
      </c>
      <c r="K49" s="9">
        <v>2699</v>
      </c>
      <c r="L49" s="9">
        <v>0</v>
      </c>
      <c r="M49" s="8">
        <f t="shared" ref="M49:M54" si="16">SUM(L49/J49*100)</f>
        <v>0</v>
      </c>
      <c r="N49" s="8">
        <f t="shared" ref="N49:N54" si="17">SUM(L49/K49*100)</f>
        <v>0</v>
      </c>
      <c r="O49" s="6">
        <v>0</v>
      </c>
      <c r="P49" s="19">
        <f t="shared" ref="P49:P54" si="18">SUM(O49/J49*100)</f>
        <v>0</v>
      </c>
      <c r="Q49" s="8">
        <f t="shared" ref="Q49:Q94" si="19">SUM(O49/K49*100)</f>
        <v>0</v>
      </c>
      <c r="R49" s="10">
        <v>0</v>
      </c>
      <c r="S49" s="20">
        <v>0</v>
      </c>
      <c r="T49" s="1"/>
      <c r="U49" s="1"/>
      <c r="V49" s="1"/>
      <c r="W49" s="1"/>
      <c r="X49" s="1"/>
      <c r="Y49" s="1"/>
      <c r="Z49" s="1"/>
    </row>
    <row r="50" spans="1:251" s="2" customFormat="1" ht="15" customHeight="1" x14ac:dyDescent="0.25">
      <c r="A50" s="37"/>
      <c r="B50" s="17"/>
      <c r="C50" s="17"/>
      <c r="D50" s="100"/>
      <c r="E50" s="37" t="s">
        <v>123</v>
      </c>
      <c r="F50" s="29">
        <v>0</v>
      </c>
      <c r="G50" s="9">
        <v>70317</v>
      </c>
      <c r="H50" s="29">
        <v>0</v>
      </c>
      <c r="I50" s="10">
        <v>0</v>
      </c>
      <c r="J50" s="9">
        <v>70317</v>
      </c>
      <c r="K50" s="9">
        <v>70317</v>
      </c>
      <c r="L50" s="9">
        <v>0</v>
      </c>
      <c r="M50" s="8">
        <f t="shared" si="16"/>
        <v>0</v>
      </c>
      <c r="N50" s="8">
        <f t="shared" si="17"/>
        <v>0</v>
      </c>
      <c r="O50" s="6">
        <v>0</v>
      </c>
      <c r="P50" s="19">
        <f t="shared" si="18"/>
        <v>0</v>
      </c>
      <c r="Q50" s="8">
        <f t="shared" si="19"/>
        <v>0</v>
      </c>
      <c r="R50" s="10">
        <v>0</v>
      </c>
      <c r="S50" s="20">
        <v>0</v>
      </c>
      <c r="T50" s="1"/>
      <c r="U50" s="1"/>
      <c r="V50" s="1"/>
      <c r="W50" s="1"/>
      <c r="X50" s="1"/>
      <c r="Y50" s="1"/>
      <c r="Z50" s="1"/>
    </row>
    <row r="51" spans="1:251" s="50" customFormat="1" ht="15" customHeight="1" x14ac:dyDescent="0.25">
      <c r="A51" s="56"/>
      <c r="B51" s="51"/>
      <c r="C51" s="51"/>
      <c r="D51" s="92"/>
      <c r="E51" s="56" t="s">
        <v>88</v>
      </c>
      <c r="F51" s="97">
        <v>0</v>
      </c>
      <c r="G51" s="54">
        <v>176</v>
      </c>
      <c r="H51" s="53">
        <v>0</v>
      </c>
      <c r="I51" s="53">
        <v>0</v>
      </c>
      <c r="J51" s="53">
        <v>176</v>
      </c>
      <c r="K51" s="6">
        <v>176</v>
      </c>
      <c r="L51" s="7">
        <v>176</v>
      </c>
      <c r="M51" s="8">
        <f t="shared" si="16"/>
        <v>100</v>
      </c>
      <c r="N51" s="8">
        <f t="shared" si="17"/>
        <v>100</v>
      </c>
      <c r="O51" s="6">
        <v>176</v>
      </c>
      <c r="P51" s="19">
        <f t="shared" si="18"/>
        <v>100</v>
      </c>
      <c r="Q51" s="8">
        <f t="shared" si="19"/>
        <v>100</v>
      </c>
      <c r="R51" s="10">
        <v>0</v>
      </c>
      <c r="S51" s="101">
        <v>176</v>
      </c>
      <c r="T51" s="60"/>
      <c r="U51" s="60"/>
      <c r="V51" s="60"/>
      <c r="W51" s="60"/>
      <c r="X51" s="60"/>
      <c r="Y51" s="60"/>
      <c r="Z51" s="60"/>
      <c r="AB51" s="49"/>
      <c r="AC51" s="49"/>
      <c r="AD51" s="49"/>
      <c r="AE51" s="49"/>
      <c r="AF51" s="49"/>
      <c r="AG51" s="49"/>
      <c r="AH51" s="49"/>
      <c r="AI51" s="49"/>
      <c r="AJ51" s="49"/>
      <c r="AK51" s="49"/>
      <c r="AL51" s="49"/>
      <c r="AM51" s="49"/>
      <c r="AN51" s="49"/>
      <c r="AO51" s="49"/>
      <c r="AP51" s="49"/>
      <c r="AQ51" s="49"/>
      <c r="AR51" s="49"/>
      <c r="AS51" s="49"/>
      <c r="AT51" s="49"/>
      <c r="AU51" s="49"/>
      <c r="AV51" s="49"/>
      <c r="AW51" s="49"/>
      <c r="AX51" s="49"/>
      <c r="AY51" s="49"/>
      <c r="AZ51" s="49"/>
      <c r="BA51" s="49"/>
      <c r="BB51" s="49"/>
      <c r="BC51" s="49"/>
      <c r="BD51" s="49"/>
      <c r="BE51" s="49"/>
      <c r="BF51" s="49"/>
      <c r="BG51" s="49"/>
      <c r="BH51" s="49"/>
      <c r="BI51" s="49"/>
      <c r="BJ51" s="49"/>
      <c r="BK51" s="49"/>
      <c r="BL51" s="49"/>
      <c r="BM51" s="49"/>
      <c r="BN51" s="49"/>
      <c r="BO51" s="49"/>
      <c r="BP51" s="49"/>
      <c r="BQ51" s="49"/>
      <c r="BR51" s="49"/>
      <c r="BS51" s="49"/>
      <c r="BT51" s="49"/>
      <c r="BU51" s="49"/>
      <c r="BV51" s="49"/>
      <c r="BW51" s="49"/>
      <c r="BX51" s="49"/>
      <c r="BY51" s="49"/>
      <c r="BZ51" s="49"/>
      <c r="CA51" s="49"/>
      <c r="CB51" s="49"/>
      <c r="CC51" s="49"/>
      <c r="CD51" s="49"/>
      <c r="CE51" s="49"/>
      <c r="CF51" s="49"/>
      <c r="CG51" s="49"/>
      <c r="CH51" s="49"/>
      <c r="CI51" s="49"/>
      <c r="CJ51" s="49"/>
      <c r="CK51" s="49"/>
      <c r="CL51" s="49"/>
      <c r="CM51" s="49"/>
      <c r="CN51" s="49"/>
      <c r="CO51" s="49"/>
      <c r="CP51" s="49"/>
      <c r="CQ51" s="49"/>
      <c r="CR51" s="49"/>
      <c r="CS51" s="49"/>
      <c r="CT51" s="49"/>
      <c r="CU51" s="49"/>
      <c r="CV51" s="49"/>
      <c r="CW51" s="49"/>
      <c r="CX51" s="49"/>
      <c r="CY51" s="49"/>
      <c r="CZ51" s="49"/>
      <c r="DA51" s="49"/>
      <c r="DB51" s="49"/>
      <c r="DC51" s="49"/>
      <c r="DD51" s="49"/>
      <c r="DE51" s="49"/>
      <c r="DF51" s="49"/>
      <c r="DG51" s="49"/>
      <c r="DH51" s="49"/>
      <c r="DI51" s="49"/>
      <c r="DJ51" s="49"/>
      <c r="DK51" s="49"/>
      <c r="DL51" s="49"/>
      <c r="DM51" s="49"/>
      <c r="DN51" s="49"/>
      <c r="DO51" s="49"/>
      <c r="DP51" s="49"/>
      <c r="DQ51" s="49"/>
      <c r="DR51" s="49"/>
      <c r="DS51" s="49"/>
      <c r="DT51" s="49"/>
      <c r="DU51" s="49"/>
      <c r="DV51" s="49"/>
      <c r="DW51" s="49"/>
      <c r="DX51" s="49"/>
      <c r="DY51" s="49"/>
      <c r="DZ51" s="49"/>
      <c r="EA51" s="49"/>
      <c r="EB51" s="49"/>
      <c r="EC51" s="49"/>
      <c r="ED51" s="49"/>
      <c r="EE51" s="49"/>
      <c r="EF51" s="49"/>
      <c r="EG51" s="49"/>
      <c r="EH51" s="49"/>
      <c r="EI51" s="49"/>
      <c r="EJ51" s="49"/>
      <c r="EK51" s="49"/>
      <c r="EL51" s="49"/>
      <c r="EM51" s="49"/>
      <c r="EN51" s="49"/>
      <c r="EO51" s="49"/>
      <c r="EP51" s="49"/>
      <c r="EQ51" s="49"/>
      <c r="ER51" s="49"/>
      <c r="ES51" s="49"/>
      <c r="ET51" s="49"/>
      <c r="EU51" s="49"/>
      <c r="EV51" s="49"/>
      <c r="EW51" s="49"/>
      <c r="EX51" s="49"/>
      <c r="EY51" s="49"/>
      <c r="EZ51" s="49"/>
      <c r="FA51" s="49"/>
      <c r="FB51" s="49"/>
      <c r="FC51" s="49"/>
      <c r="FD51" s="49"/>
      <c r="FE51" s="49"/>
      <c r="FF51" s="49"/>
      <c r="FG51" s="49"/>
      <c r="FH51" s="49"/>
      <c r="FI51" s="49"/>
      <c r="FJ51" s="49"/>
      <c r="FK51" s="49"/>
      <c r="FL51" s="49"/>
      <c r="FM51" s="49"/>
      <c r="FN51" s="49"/>
      <c r="FO51" s="49"/>
      <c r="FP51" s="49"/>
      <c r="FQ51" s="49"/>
      <c r="FR51" s="49"/>
      <c r="FS51" s="49"/>
      <c r="FT51" s="49"/>
      <c r="FU51" s="49"/>
      <c r="FV51" s="49"/>
      <c r="FW51" s="49"/>
      <c r="FX51" s="49"/>
      <c r="FY51" s="49"/>
      <c r="FZ51" s="49"/>
      <c r="GA51" s="49"/>
      <c r="GB51" s="49"/>
      <c r="GC51" s="49"/>
      <c r="GD51" s="49"/>
      <c r="GE51" s="49"/>
      <c r="GF51" s="49"/>
      <c r="GG51" s="49"/>
      <c r="GH51" s="49"/>
      <c r="GI51" s="49"/>
      <c r="GJ51" s="49"/>
      <c r="GK51" s="49"/>
      <c r="GL51" s="49"/>
      <c r="GM51" s="49"/>
      <c r="GN51" s="49"/>
      <c r="GO51" s="49"/>
      <c r="GP51" s="49"/>
      <c r="GQ51" s="49"/>
      <c r="GR51" s="49"/>
      <c r="GS51" s="49"/>
      <c r="GT51" s="49"/>
      <c r="GU51" s="49"/>
      <c r="GV51" s="49"/>
      <c r="GW51" s="49"/>
      <c r="GX51" s="49"/>
      <c r="GY51" s="49"/>
      <c r="GZ51" s="49"/>
      <c r="HA51" s="49"/>
      <c r="HB51" s="49"/>
      <c r="HC51" s="49"/>
      <c r="HD51" s="49"/>
      <c r="HE51" s="49"/>
      <c r="HF51" s="49"/>
      <c r="HG51" s="49"/>
      <c r="HH51" s="49"/>
      <c r="HI51" s="49"/>
      <c r="HJ51" s="49"/>
      <c r="HK51" s="49"/>
      <c r="HL51" s="49"/>
      <c r="HM51" s="49"/>
      <c r="HN51" s="49"/>
      <c r="HO51" s="49"/>
      <c r="HP51" s="49"/>
      <c r="HQ51" s="49"/>
      <c r="HR51" s="49"/>
      <c r="HS51" s="49"/>
      <c r="HT51" s="49"/>
      <c r="HU51" s="49"/>
      <c r="HV51" s="49"/>
      <c r="HW51" s="49"/>
      <c r="HX51" s="49"/>
      <c r="HY51" s="49"/>
      <c r="HZ51" s="49"/>
      <c r="IA51" s="49"/>
      <c r="IB51" s="49"/>
      <c r="IC51" s="49"/>
      <c r="ID51" s="49"/>
      <c r="IE51" s="49"/>
      <c r="IF51" s="49"/>
      <c r="IG51" s="49"/>
      <c r="IH51" s="49"/>
      <c r="II51" s="49"/>
      <c r="IJ51" s="49"/>
      <c r="IK51" s="49"/>
      <c r="IL51" s="49"/>
      <c r="IM51" s="49"/>
      <c r="IN51" s="49"/>
      <c r="IO51" s="49"/>
      <c r="IP51" s="49"/>
      <c r="IQ51" s="49"/>
    </row>
    <row r="52" spans="1:251" s="50" customFormat="1" ht="15" customHeight="1" x14ac:dyDescent="0.25">
      <c r="A52" s="56"/>
      <c r="B52" s="51"/>
      <c r="C52" s="51"/>
      <c r="D52" s="92"/>
      <c r="E52" s="56" t="s">
        <v>34</v>
      </c>
      <c r="F52" s="97">
        <v>0</v>
      </c>
      <c r="G52" s="54">
        <v>728</v>
      </c>
      <c r="H52" s="53">
        <v>0</v>
      </c>
      <c r="I52" s="53">
        <v>0</v>
      </c>
      <c r="J52" s="53">
        <v>728</v>
      </c>
      <c r="K52" s="6">
        <v>728</v>
      </c>
      <c r="L52" s="7">
        <v>202.5</v>
      </c>
      <c r="M52" s="8">
        <f t="shared" si="16"/>
        <v>27.815934065934066</v>
      </c>
      <c r="N52" s="8">
        <f t="shared" si="17"/>
        <v>27.815934065934066</v>
      </c>
      <c r="O52" s="6">
        <v>202.5</v>
      </c>
      <c r="P52" s="19">
        <f t="shared" si="18"/>
        <v>27.815934065934066</v>
      </c>
      <c r="Q52" s="8">
        <f t="shared" si="19"/>
        <v>27.815934065934066</v>
      </c>
      <c r="R52" s="10">
        <v>0</v>
      </c>
      <c r="S52" s="101">
        <v>202.5</v>
      </c>
      <c r="T52" s="60"/>
      <c r="U52" s="60"/>
      <c r="V52" s="60"/>
      <c r="W52" s="60"/>
      <c r="X52" s="60"/>
      <c r="Y52" s="60"/>
      <c r="Z52" s="60"/>
      <c r="AB52" s="49"/>
      <c r="AC52" s="49"/>
      <c r="AD52" s="49"/>
      <c r="AE52" s="49"/>
      <c r="AF52" s="49"/>
      <c r="AG52" s="49"/>
      <c r="AH52" s="49"/>
      <c r="AI52" s="49"/>
      <c r="AJ52" s="49"/>
      <c r="AK52" s="49"/>
      <c r="AL52" s="49"/>
      <c r="AM52" s="49"/>
      <c r="AN52" s="49"/>
      <c r="AO52" s="49"/>
      <c r="AP52" s="49"/>
      <c r="AQ52" s="49"/>
      <c r="AR52" s="49"/>
      <c r="AS52" s="49"/>
      <c r="AT52" s="49"/>
      <c r="AU52" s="49"/>
      <c r="AV52" s="49"/>
      <c r="AW52" s="49"/>
      <c r="AX52" s="49"/>
      <c r="AY52" s="49"/>
      <c r="AZ52" s="49"/>
      <c r="BA52" s="49"/>
      <c r="BB52" s="49"/>
      <c r="BC52" s="49"/>
      <c r="BD52" s="49"/>
      <c r="BE52" s="49"/>
      <c r="BF52" s="49"/>
      <c r="BG52" s="49"/>
      <c r="BH52" s="49"/>
      <c r="BI52" s="49"/>
      <c r="BJ52" s="49"/>
      <c r="BK52" s="49"/>
      <c r="BL52" s="49"/>
      <c r="BM52" s="49"/>
      <c r="BN52" s="49"/>
      <c r="BO52" s="49"/>
      <c r="BP52" s="49"/>
      <c r="BQ52" s="49"/>
      <c r="BR52" s="49"/>
      <c r="BS52" s="49"/>
      <c r="BT52" s="49"/>
      <c r="BU52" s="49"/>
      <c r="BV52" s="49"/>
      <c r="BW52" s="49"/>
      <c r="BX52" s="49"/>
      <c r="BY52" s="49"/>
      <c r="BZ52" s="49"/>
      <c r="CA52" s="49"/>
      <c r="CB52" s="49"/>
      <c r="CC52" s="49"/>
      <c r="CD52" s="49"/>
      <c r="CE52" s="49"/>
      <c r="CF52" s="49"/>
      <c r="CG52" s="49"/>
      <c r="CH52" s="49"/>
      <c r="CI52" s="49"/>
      <c r="CJ52" s="49"/>
      <c r="CK52" s="49"/>
      <c r="CL52" s="49"/>
      <c r="CM52" s="49"/>
      <c r="CN52" s="49"/>
      <c r="CO52" s="49"/>
      <c r="CP52" s="49"/>
      <c r="CQ52" s="49"/>
      <c r="CR52" s="49"/>
      <c r="CS52" s="49"/>
      <c r="CT52" s="49"/>
      <c r="CU52" s="49"/>
      <c r="CV52" s="49"/>
      <c r="CW52" s="49"/>
      <c r="CX52" s="49"/>
      <c r="CY52" s="49"/>
      <c r="CZ52" s="49"/>
      <c r="DA52" s="49"/>
      <c r="DB52" s="49"/>
      <c r="DC52" s="49"/>
      <c r="DD52" s="49"/>
      <c r="DE52" s="49"/>
      <c r="DF52" s="49"/>
      <c r="DG52" s="49"/>
      <c r="DH52" s="49"/>
      <c r="DI52" s="49"/>
      <c r="DJ52" s="49"/>
      <c r="DK52" s="49"/>
      <c r="DL52" s="49"/>
      <c r="DM52" s="49"/>
      <c r="DN52" s="49"/>
      <c r="DO52" s="49"/>
      <c r="DP52" s="49"/>
      <c r="DQ52" s="49"/>
      <c r="DR52" s="49"/>
      <c r="DS52" s="49"/>
      <c r="DT52" s="49"/>
      <c r="DU52" s="49"/>
      <c r="DV52" s="49"/>
      <c r="DW52" s="49"/>
      <c r="DX52" s="49"/>
      <c r="DY52" s="49"/>
      <c r="DZ52" s="49"/>
      <c r="EA52" s="49"/>
      <c r="EB52" s="49"/>
      <c r="EC52" s="49"/>
      <c r="ED52" s="49"/>
      <c r="EE52" s="49"/>
      <c r="EF52" s="49"/>
      <c r="EG52" s="49"/>
      <c r="EH52" s="49"/>
      <c r="EI52" s="49"/>
      <c r="EJ52" s="49"/>
      <c r="EK52" s="49"/>
      <c r="EL52" s="49"/>
      <c r="EM52" s="49"/>
      <c r="EN52" s="49"/>
      <c r="EO52" s="49"/>
      <c r="EP52" s="49"/>
      <c r="EQ52" s="49"/>
      <c r="ER52" s="49"/>
      <c r="ES52" s="49"/>
      <c r="ET52" s="49"/>
      <c r="EU52" s="49"/>
      <c r="EV52" s="49"/>
      <c r="EW52" s="49"/>
      <c r="EX52" s="49"/>
      <c r="EY52" s="49"/>
      <c r="EZ52" s="49"/>
      <c r="FA52" s="49"/>
      <c r="FB52" s="49"/>
      <c r="FC52" s="49"/>
      <c r="FD52" s="49"/>
      <c r="FE52" s="49"/>
      <c r="FF52" s="49"/>
      <c r="FG52" s="49"/>
      <c r="FH52" s="49"/>
      <c r="FI52" s="49"/>
      <c r="FJ52" s="49"/>
      <c r="FK52" s="49"/>
      <c r="FL52" s="49"/>
      <c r="FM52" s="49"/>
      <c r="FN52" s="49"/>
      <c r="FO52" s="49"/>
      <c r="FP52" s="49"/>
      <c r="FQ52" s="49"/>
      <c r="FR52" s="49"/>
      <c r="FS52" s="49"/>
      <c r="FT52" s="49"/>
      <c r="FU52" s="49"/>
      <c r="FV52" s="49"/>
      <c r="FW52" s="49"/>
      <c r="FX52" s="49"/>
      <c r="FY52" s="49"/>
      <c r="FZ52" s="49"/>
      <c r="GA52" s="49"/>
      <c r="GB52" s="49"/>
      <c r="GC52" s="49"/>
      <c r="GD52" s="49"/>
      <c r="GE52" s="49"/>
      <c r="GF52" s="49"/>
      <c r="GG52" s="49"/>
      <c r="GH52" s="49"/>
      <c r="GI52" s="49"/>
      <c r="GJ52" s="49"/>
      <c r="GK52" s="49"/>
      <c r="GL52" s="49"/>
      <c r="GM52" s="49"/>
      <c r="GN52" s="49"/>
      <c r="GO52" s="49"/>
      <c r="GP52" s="49"/>
      <c r="GQ52" s="49"/>
      <c r="GR52" s="49"/>
      <c r="GS52" s="49"/>
      <c r="GT52" s="49"/>
      <c r="GU52" s="49"/>
      <c r="GV52" s="49"/>
      <c r="GW52" s="49"/>
      <c r="GX52" s="49"/>
      <c r="GY52" s="49"/>
      <c r="GZ52" s="49"/>
      <c r="HA52" s="49"/>
      <c r="HB52" s="49"/>
      <c r="HC52" s="49"/>
      <c r="HD52" s="49"/>
      <c r="HE52" s="49"/>
      <c r="HF52" s="49"/>
      <c r="HG52" s="49"/>
      <c r="HH52" s="49"/>
      <c r="HI52" s="49"/>
      <c r="HJ52" s="49"/>
      <c r="HK52" s="49"/>
      <c r="HL52" s="49"/>
      <c r="HM52" s="49"/>
      <c r="HN52" s="49"/>
      <c r="HO52" s="49"/>
      <c r="HP52" s="49"/>
      <c r="HQ52" s="49"/>
      <c r="HR52" s="49"/>
      <c r="HS52" s="49"/>
      <c r="HT52" s="49"/>
      <c r="HU52" s="49"/>
      <c r="HV52" s="49"/>
      <c r="HW52" s="49"/>
      <c r="HX52" s="49"/>
      <c r="HY52" s="49"/>
      <c r="HZ52" s="49"/>
      <c r="IA52" s="49"/>
      <c r="IB52" s="49"/>
      <c r="IC52" s="49"/>
      <c r="ID52" s="49"/>
      <c r="IE52" s="49"/>
      <c r="IF52" s="49"/>
      <c r="IG52" s="49"/>
      <c r="IH52" s="49"/>
      <c r="II52" s="49"/>
      <c r="IJ52" s="49"/>
      <c r="IK52" s="49"/>
      <c r="IL52" s="49"/>
      <c r="IM52" s="49"/>
      <c r="IN52" s="49"/>
      <c r="IO52" s="49"/>
      <c r="IP52" s="49"/>
      <c r="IQ52" s="49"/>
    </row>
    <row r="53" spans="1:251" s="50" customFormat="1" ht="15" customHeight="1" x14ac:dyDescent="0.25">
      <c r="A53" s="56"/>
      <c r="B53" s="51"/>
      <c r="C53" s="51"/>
      <c r="D53" s="92"/>
      <c r="E53" s="56" t="s">
        <v>89</v>
      </c>
      <c r="F53" s="97">
        <v>0</v>
      </c>
      <c r="G53" s="54">
        <v>1058</v>
      </c>
      <c r="H53" s="53">
        <v>0</v>
      </c>
      <c r="I53" s="53">
        <v>0</v>
      </c>
      <c r="J53" s="53">
        <v>1058</v>
      </c>
      <c r="K53" s="6">
        <v>1058</v>
      </c>
      <c r="L53" s="7">
        <v>135.96</v>
      </c>
      <c r="M53" s="8">
        <f t="shared" si="16"/>
        <v>12.850661625708886</v>
      </c>
      <c r="N53" s="8">
        <f t="shared" si="17"/>
        <v>12.850661625708886</v>
      </c>
      <c r="O53" s="6">
        <v>79.150000000000006</v>
      </c>
      <c r="P53" s="19">
        <f t="shared" si="18"/>
        <v>7.4810964083175806</v>
      </c>
      <c r="Q53" s="8">
        <f t="shared" si="19"/>
        <v>7.4810964083175806</v>
      </c>
      <c r="R53" s="10">
        <v>0</v>
      </c>
      <c r="S53" s="101">
        <v>79.150000000000006</v>
      </c>
      <c r="T53" s="60"/>
      <c r="U53" s="60"/>
      <c r="V53" s="60"/>
      <c r="W53" s="60"/>
      <c r="X53" s="60"/>
      <c r="Y53" s="60"/>
      <c r="Z53" s="60"/>
      <c r="AB53" s="49"/>
      <c r="AC53" s="49"/>
      <c r="AD53" s="49"/>
      <c r="AE53" s="49"/>
      <c r="AF53" s="49"/>
      <c r="AG53" s="49"/>
      <c r="AH53" s="49"/>
      <c r="AI53" s="49"/>
      <c r="AJ53" s="49"/>
      <c r="AK53" s="49"/>
      <c r="AL53" s="49"/>
      <c r="AM53" s="49"/>
      <c r="AN53" s="49"/>
      <c r="AO53" s="49"/>
      <c r="AP53" s="49"/>
      <c r="AQ53" s="49"/>
      <c r="AR53" s="49"/>
      <c r="AS53" s="49"/>
      <c r="AT53" s="49"/>
      <c r="AU53" s="49"/>
      <c r="AV53" s="49"/>
      <c r="AW53" s="49"/>
      <c r="AX53" s="49"/>
      <c r="AY53" s="49"/>
      <c r="AZ53" s="49"/>
      <c r="BA53" s="49"/>
      <c r="BB53" s="49"/>
      <c r="BC53" s="49"/>
      <c r="BD53" s="49"/>
      <c r="BE53" s="49"/>
      <c r="BF53" s="49"/>
      <c r="BG53" s="49"/>
      <c r="BH53" s="49"/>
      <c r="BI53" s="49"/>
      <c r="BJ53" s="49"/>
      <c r="BK53" s="49"/>
      <c r="BL53" s="49"/>
      <c r="BM53" s="49"/>
      <c r="BN53" s="49"/>
      <c r="BO53" s="49"/>
      <c r="BP53" s="49"/>
      <c r="BQ53" s="49"/>
      <c r="BR53" s="49"/>
      <c r="BS53" s="49"/>
      <c r="BT53" s="49"/>
      <c r="BU53" s="49"/>
      <c r="BV53" s="49"/>
      <c r="BW53" s="49"/>
      <c r="BX53" s="49"/>
      <c r="BY53" s="49"/>
      <c r="BZ53" s="49"/>
      <c r="CA53" s="49"/>
      <c r="CB53" s="49"/>
      <c r="CC53" s="49"/>
      <c r="CD53" s="49"/>
      <c r="CE53" s="49"/>
      <c r="CF53" s="49"/>
      <c r="CG53" s="49"/>
      <c r="CH53" s="49"/>
      <c r="CI53" s="49"/>
      <c r="CJ53" s="49"/>
      <c r="CK53" s="49"/>
      <c r="CL53" s="49"/>
      <c r="CM53" s="49"/>
      <c r="CN53" s="49"/>
      <c r="CO53" s="49"/>
      <c r="CP53" s="49"/>
      <c r="CQ53" s="49"/>
      <c r="CR53" s="49"/>
      <c r="CS53" s="49"/>
      <c r="CT53" s="49"/>
      <c r="CU53" s="49"/>
      <c r="CV53" s="49"/>
      <c r="CW53" s="49"/>
      <c r="CX53" s="49"/>
      <c r="CY53" s="49"/>
      <c r="CZ53" s="49"/>
      <c r="DA53" s="49"/>
      <c r="DB53" s="49"/>
      <c r="DC53" s="49"/>
      <c r="DD53" s="49"/>
      <c r="DE53" s="49"/>
      <c r="DF53" s="49"/>
      <c r="DG53" s="49"/>
      <c r="DH53" s="49"/>
      <c r="DI53" s="49"/>
      <c r="DJ53" s="49"/>
      <c r="DK53" s="49"/>
      <c r="DL53" s="49"/>
      <c r="DM53" s="49"/>
      <c r="DN53" s="49"/>
      <c r="DO53" s="49"/>
      <c r="DP53" s="49"/>
      <c r="DQ53" s="49"/>
      <c r="DR53" s="49"/>
      <c r="DS53" s="49"/>
      <c r="DT53" s="49"/>
      <c r="DU53" s="49"/>
      <c r="DV53" s="49"/>
      <c r="DW53" s="49"/>
      <c r="DX53" s="49"/>
      <c r="DY53" s="49"/>
      <c r="DZ53" s="49"/>
      <c r="EA53" s="49"/>
      <c r="EB53" s="49"/>
      <c r="EC53" s="49"/>
      <c r="ED53" s="49"/>
      <c r="EE53" s="49"/>
      <c r="EF53" s="49"/>
      <c r="EG53" s="49"/>
      <c r="EH53" s="49"/>
      <c r="EI53" s="49"/>
      <c r="EJ53" s="49"/>
      <c r="EK53" s="49"/>
      <c r="EL53" s="49"/>
      <c r="EM53" s="49"/>
      <c r="EN53" s="49"/>
      <c r="EO53" s="49"/>
      <c r="EP53" s="49"/>
      <c r="EQ53" s="49"/>
      <c r="ER53" s="49"/>
      <c r="ES53" s="49"/>
      <c r="ET53" s="49"/>
      <c r="EU53" s="49"/>
      <c r="EV53" s="49"/>
      <c r="EW53" s="49"/>
      <c r="EX53" s="49"/>
      <c r="EY53" s="49"/>
      <c r="EZ53" s="49"/>
      <c r="FA53" s="49"/>
      <c r="FB53" s="49"/>
      <c r="FC53" s="49"/>
      <c r="FD53" s="49"/>
      <c r="FE53" s="49"/>
      <c r="FF53" s="49"/>
      <c r="FG53" s="49"/>
      <c r="FH53" s="49"/>
      <c r="FI53" s="49"/>
      <c r="FJ53" s="49"/>
      <c r="FK53" s="49"/>
      <c r="FL53" s="49"/>
      <c r="FM53" s="49"/>
      <c r="FN53" s="49"/>
      <c r="FO53" s="49"/>
      <c r="FP53" s="49"/>
      <c r="FQ53" s="49"/>
      <c r="FR53" s="49"/>
      <c r="FS53" s="49"/>
      <c r="FT53" s="49"/>
      <c r="FU53" s="49"/>
      <c r="FV53" s="49"/>
      <c r="FW53" s="49"/>
      <c r="FX53" s="49"/>
      <c r="FY53" s="49"/>
      <c r="FZ53" s="49"/>
      <c r="GA53" s="49"/>
      <c r="GB53" s="49"/>
      <c r="GC53" s="49"/>
      <c r="GD53" s="49"/>
      <c r="GE53" s="49"/>
      <c r="GF53" s="49"/>
      <c r="GG53" s="49"/>
      <c r="GH53" s="49"/>
      <c r="GI53" s="49"/>
      <c r="GJ53" s="49"/>
      <c r="GK53" s="49"/>
      <c r="GL53" s="49"/>
      <c r="GM53" s="49"/>
      <c r="GN53" s="49"/>
      <c r="GO53" s="49"/>
      <c r="GP53" s="49"/>
      <c r="GQ53" s="49"/>
      <c r="GR53" s="49"/>
      <c r="GS53" s="49"/>
      <c r="GT53" s="49"/>
      <c r="GU53" s="49"/>
      <c r="GV53" s="49"/>
      <c r="GW53" s="49"/>
      <c r="GX53" s="49"/>
      <c r="GY53" s="49"/>
      <c r="GZ53" s="49"/>
      <c r="HA53" s="49"/>
      <c r="HB53" s="49"/>
      <c r="HC53" s="49"/>
      <c r="HD53" s="49"/>
      <c r="HE53" s="49"/>
      <c r="HF53" s="49"/>
      <c r="HG53" s="49"/>
      <c r="HH53" s="49"/>
      <c r="HI53" s="49"/>
      <c r="HJ53" s="49"/>
      <c r="HK53" s="49"/>
      <c r="HL53" s="49"/>
      <c r="HM53" s="49"/>
      <c r="HN53" s="49"/>
      <c r="HO53" s="49"/>
      <c r="HP53" s="49"/>
      <c r="HQ53" s="49"/>
      <c r="HR53" s="49"/>
      <c r="HS53" s="49"/>
      <c r="HT53" s="49"/>
      <c r="HU53" s="49"/>
      <c r="HV53" s="49"/>
      <c r="HW53" s="49"/>
      <c r="HX53" s="49"/>
      <c r="HY53" s="49"/>
      <c r="HZ53" s="49"/>
      <c r="IA53" s="49"/>
      <c r="IB53" s="49"/>
      <c r="IC53" s="49"/>
      <c r="ID53" s="49"/>
      <c r="IE53" s="49"/>
      <c r="IF53" s="49"/>
      <c r="IG53" s="49"/>
      <c r="IH53" s="49"/>
      <c r="II53" s="49"/>
      <c r="IJ53" s="49"/>
      <c r="IK53" s="49"/>
      <c r="IL53" s="49"/>
      <c r="IM53" s="49"/>
      <c r="IN53" s="49"/>
      <c r="IO53" s="49"/>
      <c r="IP53" s="49"/>
      <c r="IQ53" s="49"/>
    </row>
    <row r="54" spans="1:251" s="50" customFormat="1" ht="15" customHeight="1" x14ac:dyDescent="0.25">
      <c r="A54" s="56"/>
      <c r="B54" s="51"/>
      <c r="C54" s="51"/>
      <c r="D54" s="92"/>
      <c r="E54" s="56" t="s">
        <v>90</v>
      </c>
      <c r="F54" s="97">
        <v>0</v>
      </c>
      <c r="G54" s="54">
        <v>1109</v>
      </c>
      <c r="H54" s="53">
        <v>0</v>
      </c>
      <c r="I54" s="53">
        <v>0</v>
      </c>
      <c r="J54" s="53">
        <v>1109</v>
      </c>
      <c r="K54" s="6">
        <v>1109</v>
      </c>
      <c r="L54" s="7">
        <v>91.23</v>
      </c>
      <c r="M54" s="8">
        <f t="shared" si="16"/>
        <v>8.2263300270513984</v>
      </c>
      <c r="N54" s="8">
        <f t="shared" si="17"/>
        <v>8.2263300270513984</v>
      </c>
      <c r="O54" s="6">
        <v>91.23</v>
      </c>
      <c r="P54" s="19">
        <f t="shared" si="18"/>
        <v>8.2263300270513984</v>
      </c>
      <c r="Q54" s="8">
        <f t="shared" si="19"/>
        <v>8.2263300270513984</v>
      </c>
      <c r="R54" s="10">
        <v>0</v>
      </c>
      <c r="S54" s="101">
        <v>91.23</v>
      </c>
      <c r="T54" s="60"/>
      <c r="U54" s="60"/>
      <c r="V54" s="60"/>
      <c r="W54" s="60"/>
      <c r="X54" s="60"/>
      <c r="Y54" s="60"/>
      <c r="Z54" s="60"/>
      <c r="AB54" s="49"/>
      <c r="AC54" s="49"/>
      <c r="AD54" s="49"/>
      <c r="AE54" s="49"/>
      <c r="AF54" s="49"/>
      <c r="AG54" s="49"/>
      <c r="AH54" s="49"/>
      <c r="AI54" s="49"/>
      <c r="AJ54" s="49"/>
      <c r="AK54" s="49"/>
      <c r="AL54" s="49"/>
      <c r="AM54" s="49"/>
      <c r="AN54" s="49"/>
      <c r="AO54" s="49"/>
      <c r="AP54" s="49"/>
      <c r="AQ54" s="49"/>
      <c r="AR54" s="49"/>
      <c r="AS54" s="49"/>
      <c r="AT54" s="49"/>
      <c r="AU54" s="49"/>
      <c r="AV54" s="49"/>
      <c r="AW54" s="49"/>
      <c r="AX54" s="49"/>
      <c r="AY54" s="49"/>
      <c r="AZ54" s="49"/>
      <c r="BA54" s="49"/>
      <c r="BB54" s="49"/>
      <c r="BC54" s="49"/>
      <c r="BD54" s="49"/>
      <c r="BE54" s="49"/>
      <c r="BF54" s="49"/>
      <c r="BG54" s="49"/>
      <c r="BH54" s="49"/>
      <c r="BI54" s="49"/>
      <c r="BJ54" s="49"/>
      <c r="BK54" s="49"/>
      <c r="BL54" s="49"/>
      <c r="BM54" s="49"/>
      <c r="BN54" s="49"/>
      <c r="BO54" s="49"/>
      <c r="BP54" s="49"/>
      <c r="BQ54" s="49"/>
      <c r="BR54" s="49"/>
      <c r="BS54" s="49"/>
      <c r="BT54" s="49"/>
      <c r="BU54" s="49"/>
      <c r="BV54" s="49"/>
      <c r="BW54" s="49"/>
      <c r="BX54" s="49"/>
      <c r="BY54" s="49"/>
      <c r="BZ54" s="49"/>
      <c r="CA54" s="49"/>
      <c r="CB54" s="49"/>
      <c r="CC54" s="49"/>
      <c r="CD54" s="49"/>
      <c r="CE54" s="49"/>
      <c r="CF54" s="49"/>
      <c r="CG54" s="49"/>
      <c r="CH54" s="49"/>
      <c r="CI54" s="49"/>
      <c r="CJ54" s="49"/>
      <c r="CK54" s="49"/>
      <c r="CL54" s="49"/>
      <c r="CM54" s="49"/>
      <c r="CN54" s="49"/>
      <c r="CO54" s="49"/>
      <c r="CP54" s="49"/>
      <c r="CQ54" s="49"/>
      <c r="CR54" s="49"/>
      <c r="CS54" s="49"/>
      <c r="CT54" s="49"/>
      <c r="CU54" s="49"/>
      <c r="CV54" s="49"/>
      <c r="CW54" s="49"/>
      <c r="CX54" s="49"/>
      <c r="CY54" s="49"/>
      <c r="CZ54" s="49"/>
      <c r="DA54" s="49"/>
      <c r="DB54" s="49"/>
      <c r="DC54" s="49"/>
      <c r="DD54" s="49"/>
      <c r="DE54" s="49"/>
      <c r="DF54" s="49"/>
      <c r="DG54" s="49"/>
      <c r="DH54" s="49"/>
      <c r="DI54" s="49"/>
      <c r="DJ54" s="49"/>
      <c r="DK54" s="49"/>
      <c r="DL54" s="49"/>
      <c r="DM54" s="49"/>
      <c r="DN54" s="49"/>
      <c r="DO54" s="49"/>
      <c r="DP54" s="49"/>
      <c r="DQ54" s="49"/>
      <c r="DR54" s="49"/>
      <c r="DS54" s="49"/>
      <c r="DT54" s="49"/>
      <c r="DU54" s="49"/>
      <c r="DV54" s="49"/>
      <c r="DW54" s="49"/>
      <c r="DX54" s="49"/>
      <c r="DY54" s="49"/>
      <c r="DZ54" s="49"/>
      <c r="EA54" s="49"/>
      <c r="EB54" s="49"/>
      <c r="EC54" s="49"/>
      <c r="ED54" s="49"/>
      <c r="EE54" s="49"/>
      <c r="EF54" s="49"/>
      <c r="EG54" s="49"/>
      <c r="EH54" s="49"/>
      <c r="EI54" s="49"/>
      <c r="EJ54" s="49"/>
      <c r="EK54" s="49"/>
      <c r="EL54" s="49"/>
      <c r="EM54" s="49"/>
      <c r="EN54" s="49"/>
      <c r="EO54" s="49"/>
      <c r="EP54" s="49"/>
      <c r="EQ54" s="49"/>
      <c r="ER54" s="49"/>
      <c r="ES54" s="49"/>
      <c r="ET54" s="49"/>
      <c r="EU54" s="49"/>
      <c r="EV54" s="49"/>
      <c r="EW54" s="49"/>
      <c r="EX54" s="49"/>
      <c r="EY54" s="49"/>
      <c r="EZ54" s="49"/>
      <c r="FA54" s="49"/>
      <c r="FB54" s="49"/>
      <c r="FC54" s="49"/>
      <c r="FD54" s="49"/>
      <c r="FE54" s="49"/>
      <c r="FF54" s="49"/>
      <c r="FG54" s="49"/>
      <c r="FH54" s="49"/>
      <c r="FI54" s="49"/>
      <c r="FJ54" s="49"/>
      <c r="FK54" s="49"/>
      <c r="FL54" s="49"/>
      <c r="FM54" s="49"/>
      <c r="FN54" s="49"/>
      <c r="FO54" s="49"/>
      <c r="FP54" s="49"/>
      <c r="FQ54" s="49"/>
      <c r="FR54" s="49"/>
      <c r="FS54" s="49"/>
      <c r="FT54" s="49"/>
      <c r="FU54" s="49"/>
      <c r="FV54" s="49"/>
      <c r="FW54" s="49"/>
      <c r="FX54" s="49"/>
      <c r="FY54" s="49"/>
      <c r="FZ54" s="49"/>
      <c r="GA54" s="49"/>
      <c r="GB54" s="49"/>
      <c r="GC54" s="49"/>
      <c r="GD54" s="49"/>
      <c r="GE54" s="49"/>
      <c r="GF54" s="49"/>
      <c r="GG54" s="49"/>
      <c r="GH54" s="49"/>
      <c r="GI54" s="49"/>
      <c r="GJ54" s="49"/>
      <c r="GK54" s="49"/>
      <c r="GL54" s="49"/>
      <c r="GM54" s="49"/>
      <c r="GN54" s="49"/>
      <c r="GO54" s="49"/>
      <c r="GP54" s="49"/>
      <c r="GQ54" s="49"/>
      <c r="GR54" s="49"/>
      <c r="GS54" s="49"/>
      <c r="GT54" s="49"/>
      <c r="GU54" s="49"/>
      <c r="GV54" s="49"/>
      <c r="GW54" s="49"/>
      <c r="GX54" s="49"/>
      <c r="GY54" s="49"/>
      <c r="GZ54" s="49"/>
      <c r="HA54" s="49"/>
      <c r="HB54" s="49"/>
      <c r="HC54" s="49"/>
      <c r="HD54" s="49"/>
      <c r="HE54" s="49"/>
      <c r="HF54" s="49"/>
      <c r="HG54" s="49"/>
      <c r="HH54" s="49"/>
      <c r="HI54" s="49"/>
      <c r="HJ54" s="49"/>
      <c r="HK54" s="49"/>
      <c r="HL54" s="49"/>
      <c r="HM54" s="49"/>
      <c r="HN54" s="49"/>
      <c r="HO54" s="49"/>
      <c r="HP54" s="49"/>
      <c r="HQ54" s="49"/>
      <c r="HR54" s="49"/>
      <c r="HS54" s="49"/>
      <c r="HT54" s="49"/>
      <c r="HU54" s="49"/>
      <c r="HV54" s="49"/>
      <c r="HW54" s="49"/>
      <c r="HX54" s="49"/>
      <c r="HY54" s="49"/>
      <c r="HZ54" s="49"/>
      <c r="IA54" s="49"/>
      <c r="IB54" s="49"/>
      <c r="IC54" s="49"/>
      <c r="ID54" s="49"/>
      <c r="IE54" s="49"/>
      <c r="IF54" s="49"/>
      <c r="IG54" s="49"/>
      <c r="IH54" s="49"/>
      <c r="II54" s="49"/>
      <c r="IJ54" s="49"/>
      <c r="IK54" s="49"/>
      <c r="IL54" s="49"/>
      <c r="IM54" s="49"/>
      <c r="IN54" s="49"/>
      <c r="IO54" s="49"/>
      <c r="IP54" s="49"/>
      <c r="IQ54" s="49"/>
    </row>
    <row r="55" spans="1:251" s="49" customFormat="1" ht="15" customHeight="1" x14ac:dyDescent="0.25">
      <c r="A55" s="56"/>
      <c r="B55" s="51"/>
      <c r="C55" s="51"/>
      <c r="D55" s="92"/>
      <c r="E55" s="56" t="s">
        <v>48</v>
      </c>
      <c r="F55" s="52">
        <v>6000</v>
      </c>
      <c r="G55" s="54">
        <v>-785</v>
      </c>
      <c r="H55" s="53">
        <v>0</v>
      </c>
      <c r="I55" s="53">
        <v>1500</v>
      </c>
      <c r="J55" s="54">
        <v>5215</v>
      </c>
      <c r="K55" s="6">
        <v>5215</v>
      </c>
      <c r="L55" s="7">
        <v>1491.41</v>
      </c>
      <c r="M55" s="8">
        <f>SUM(L55/J55*100)</f>
        <v>28.598465963566639</v>
      </c>
      <c r="N55" s="8">
        <f>SUM(L55/K55*100)</f>
        <v>28.598465963566639</v>
      </c>
      <c r="O55" s="6">
        <v>1491.41</v>
      </c>
      <c r="P55" s="8">
        <f>SUM(O55/J55*100)</f>
        <v>28.598465963566639</v>
      </c>
      <c r="Q55" s="8">
        <f t="shared" si="19"/>
        <v>28.598465963566639</v>
      </c>
      <c r="R55" s="53">
        <v>358.16</v>
      </c>
      <c r="S55" s="53">
        <v>1133.25</v>
      </c>
      <c r="T55" s="60"/>
      <c r="U55" s="60"/>
      <c r="V55" s="60"/>
      <c r="W55" s="60"/>
      <c r="X55" s="60"/>
      <c r="Y55" s="60"/>
      <c r="Z55" s="60"/>
    </row>
    <row r="56" spans="1:251" s="49" customFormat="1" ht="15" customHeight="1" x14ac:dyDescent="0.25">
      <c r="A56" s="56"/>
      <c r="B56" s="51"/>
      <c r="C56" s="51"/>
      <c r="D56" s="100"/>
      <c r="E56" s="36" t="s">
        <v>49</v>
      </c>
      <c r="F56" s="97">
        <v>1000</v>
      </c>
      <c r="G56" s="53">
        <v>0</v>
      </c>
      <c r="H56" s="53">
        <v>0</v>
      </c>
      <c r="I56" s="53">
        <v>0</v>
      </c>
      <c r="J56" s="53">
        <v>1000</v>
      </c>
      <c r="K56" s="6">
        <v>700</v>
      </c>
      <c r="L56" s="11">
        <v>0</v>
      </c>
      <c r="M56" s="12">
        <f>SUM(L56/J56*100)</f>
        <v>0</v>
      </c>
      <c r="N56" s="12">
        <f>SUM(L56/K56*100)</f>
        <v>0</v>
      </c>
      <c r="O56" s="6">
        <v>0</v>
      </c>
      <c r="P56" s="12">
        <f>SUM(O56/J56*100)</f>
        <v>0</v>
      </c>
      <c r="Q56" s="12">
        <f t="shared" si="19"/>
        <v>0</v>
      </c>
      <c r="R56" s="53">
        <v>0</v>
      </c>
      <c r="S56" s="53">
        <v>0</v>
      </c>
      <c r="T56" s="60"/>
      <c r="U56" s="60"/>
      <c r="V56" s="60"/>
      <c r="W56" s="60"/>
      <c r="X56" s="60"/>
      <c r="Y56" s="60"/>
      <c r="Z56" s="60"/>
    </row>
    <row r="57" spans="1:251" s="49" customFormat="1" ht="15" customHeight="1" x14ac:dyDescent="0.25">
      <c r="A57" s="56"/>
      <c r="B57" s="51"/>
      <c r="C57" s="51"/>
      <c r="D57" s="100"/>
      <c r="E57" s="36" t="s">
        <v>50</v>
      </c>
      <c r="F57" s="97">
        <v>1000</v>
      </c>
      <c r="G57" s="53">
        <v>0</v>
      </c>
      <c r="H57" s="53">
        <v>0</v>
      </c>
      <c r="I57" s="53">
        <v>0</v>
      </c>
      <c r="J57" s="53">
        <v>1000</v>
      </c>
      <c r="K57" s="6">
        <v>700</v>
      </c>
      <c r="L57" s="11">
        <v>0</v>
      </c>
      <c r="M57" s="12">
        <f>SUM(L57/J57*100)</f>
        <v>0</v>
      </c>
      <c r="N57" s="12">
        <f>SUM(L57/K57*100)</f>
        <v>0</v>
      </c>
      <c r="O57" s="6">
        <v>0</v>
      </c>
      <c r="P57" s="12">
        <f>SUM(O57/J57*100)</f>
        <v>0</v>
      </c>
      <c r="Q57" s="12">
        <f t="shared" si="19"/>
        <v>0</v>
      </c>
      <c r="R57" s="53">
        <v>0</v>
      </c>
      <c r="S57" s="53">
        <v>0</v>
      </c>
      <c r="T57" s="60"/>
      <c r="U57" s="60"/>
      <c r="V57" s="60"/>
      <c r="W57" s="60"/>
      <c r="X57" s="60"/>
      <c r="Y57" s="60"/>
      <c r="Z57" s="60"/>
    </row>
    <row r="58" spans="1:251" s="50" customFormat="1" ht="15" customHeight="1" x14ac:dyDescent="0.25">
      <c r="A58" s="56"/>
      <c r="B58" s="51"/>
      <c r="C58" s="96"/>
      <c r="D58" s="92"/>
      <c r="E58" s="56" t="s">
        <v>52</v>
      </c>
      <c r="F58" s="52">
        <v>9000</v>
      </c>
      <c r="G58" s="54">
        <v>17465</v>
      </c>
      <c r="H58" s="53">
        <v>0</v>
      </c>
      <c r="I58" s="53">
        <v>3274</v>
      </c>
      <c r="J58" s="54">
        <v>26465</v>
      </c>
      <c r="K58" s="6">
        <v>26465</v>
      </c>
      <c r="L58" s="7">
        <v>8680.14</v>
      </c>
      <c r="M58" s="8">
        <f t="shared" ref="M58:M62" si="20">SUM(L58/J58*100)</f>
        <v>32.798564141318721</v>
      </c>
      <c r="N58" s="8">
        <f t="shared" ref="N58:N62" si="21">SUM(L58/K58*100)</f>
        <v>32.798564141318721</v>
      </c>
      <c r="O58" s="6">
        <v>7204.42</v>
      </c>
      <c r="P58" s="8">
        <f t="shared" ref="P58:P62" si="22">SUM(O58/J58*100)</f>
        <v>27.22244473833365</v>
      </c>
      <c r="Q58" s="8">
        <f t="shared" si="19"/>
        <v>27.22244473833365</v>
      </c>
      <c r="R58" s="53">
        <v>1922.68</v>
      </c>
      <c r="S58" s="53">
        <v>5281.74</v>
      </c>
      <c r="T58" s="60"/>
      <c r="U58" s="60"/>
      <c r="V58" s="60"/>
      <c r="W58" s="60"/>
      <c r="X58" s="60"/>
      <c r="Y58" s="60"/>
      <c r="Z58" s="60"/>
      <c r="AB58" s="49"/>
      <c r="AC58" s="49"/>
      <c r="AD58" s="49"/>
      <c r="AE58" s="49"/>
      <c r="AF58" s="49"/>
      <c r="AG58" s="49"/>
      <c r="AH58" s="49"/>
      <c r="AI58" s="49"/>
      <c r="AJ58" s="49"/>
      <c r="AK58" s="49"/>
      <c r="AL58" s="49"/>
      <c r="AM58" s="49"/>
      <c r="AN58" s="49"/>
      <c r="AO58" s="49"/>
      <c r="AP58" s="49"/>
      <c r="AQ58" s="49"/>
      <c r="AR58" s="49"/>
      <c r="AS58" s="49"/>
      <c r="AT58" s="49"/>
      <c r="AU58" s="49"/>
      <c r="AV58" s="49"/>
      <c r="AW58" s="49"/>
      <c r="AX58" s="49"/>
      <c r="AY58" s="49"/>
      <c r="AZ58" s="49"/>
      <c r="BA58" s="49"/>
      <c r="BB58" s="49"/>
      <c r="BC58" s="49"/>
      <c r="BD58" s="49"/>
      <c r="BE58" s="49"/>
      <c r="BF58" s="49"/>
      <c r="BG58" s="49"/>
      <c r="BH58" s="49"/>
      <c r="BI58" s="49"/>
      <c r="BJ58" s="49"/>
      <c r="BK58" s="49"/>
      <c r="BL58" s="49"/>
      <c r="BM58" s="49"/>
      <c r="BN58" s="49"/>
      <c r="BO58" s="49"/>
      <c r="BP58" s="49"/>
      <c r="BQ58" s="49"/>
      <c r="BR58" s="49"/>
      <c r="BS58" s="49"/>
      <c r="BT58" s="49"/>
      <c r="BU58" s="49"/>
      <c r="BV58" s="49"/>
      <c r="BW58" s="49"/>
      <c r="BX58" s="49"/>
      <c r="BY58" s="49"/>
      <c r="BZ58" s="49"/>
      <c r="CA58" s="49"/>
      <c r="CB58" s="49"/>
      <c r="CC58" s="49"/>
      <c r="CD58" s="49"/>
      <c r="CE58" s="49"/>
      <c r="CF58" s="49"/>
      <c r="CG58" s="49"/>
      <c r="CH58" s="49"/>
      <c r="CI58" s="49"/>
      <c r="CJ58" s="49"/>
      <c r="CK58" s="49"/>
      <c r="CL58" s="49"/>
      <c r="CM58" s="49"/>
      <c r="CN58" s="49"/>
      <c r="CO58" s="49"/>
      <c r="CP58" s="49"/>
      <c r="CQ58" s="49"/>
      <c r="CR58" s="49"/>
      <c r="CS58" s="49"/>
      <c r="CT58" s="49"/>
      <c r="CU58" s="49"/>
      <c r="CV58" s="49"/>
      <c r="CW58" s="49"/>
      <c r="CX58" s="49"/>
      <c r="CY58" s="49"/>
      <c r="CZ58" s="49"/>
      <c r="DA58" s="49"/>
      <c r="DB58" s="49"/>
      <c r="DC58" s="49"/>
      <c r="DD58" s="49"/>
      <c r="DE58" s="49"/>
      <c r="DF58" s="49"/>
      <c r="DG58" s="49"/>
      <c r="DH58" s="49"/>
      <c r="DI58" s="49"/>
      <c r="DJ58" s="49"/>
      <c r="DK58" s="49"/>
      <c r="DL58" s="49"/>
      <c r="DM58" s="49"/>
      <c r="DN58" s="49"/>
      <c r="DO58" s="49"/>
      <c r="DP58" s="49"/>
      <c r="DQ58" s="49"/>
      <c r="DR58" s="49"/>
      <c r="DS58" s="49"/>
      <c r="DT58" s="49"/>
      <c r="DU58" s="49"/>
      <c r="DV58" s="49"/>
      <c r="DW58" s="49"/>
      <c r="DX58" s="49"/>
      <c r="DY58" s="49"/>
      <c r="DZ58" s="49"/>
      <c r="EA58" s="49"/>
      <c r="EB58" s="49"/>
      <c r="EC58" s="49"/>
      <c r="ED58" s="49"/>
      <c r="EE58" s="49"/>
      <c r="EF58" s="49"/>
      <c r="EG58" s="49"/>
      <c r="EH58" s="49"/>
      <c r="EI58" s="49"/>
      <c r="EJ58" s="49"/>
      <c r="EK58" s="49"/>
      <c r="EL58" s="49"/>
      <c r="EM58" s="49"/>
      <c r="EN58" s="49"/>
      <c r="EO58" s="49"/>
      <c r="EP58" s="49"/>
      <c r="EQ58" s="49"/>
      <c r="ER58" s="49"/>
      <c r="ES58" s="49"/>
      <c r="ET58" s="49"/>
      <c r="EU58" s="49"/>
      <c r="EV58" s="49"/>
      <c r="EW58" s="49"/>
      <c r="EX58" s="49"/>
      <c r="EY58" s="49"/>
      <c r="EZ58" s="49"/>
      <c r="FA58" s="49"/>
      <c r="FB58" s="49"/>
      <c r="FC58" s="49"/>
      <c r="FD58" s="49"/>
      <c r="FE58" s="49"/>
      <c r="FF58" s="49"/>
      <c r="FG58" s="49"/>
      <c r="FH58" s="49"/>
      <c r="FI58" s="49"/>
      <c r="FJ58" s="49"/>
      <c r="FK58" s="49"/>
      <c r="FL58" s="49"/>
      <c r="FM58" s="49"/>
      <c r="FN58" s="49"/>
      <c r="FO58" s="49"/>
      <c r="FP58" s="49"/>
      <c r="FQ58" s="49"/>
      <c r="FR58" s="49"/>
      <c r="FS58" s="49"/>
      <c r="FT58" s="49"/>
      <c r="FU58" s="49"/>
      <c r="FV58" s="49"/>
      <c r="FW58" s="49"/>
      <c r="FX58" s="49"/>
      <c r="FY58" s="49"/>
      <c r="FZ58" s="49"/>
      <c r="GA58" s="49"/>
      <c r="GB58" s="49"/>
      <c r="GC58" s="49"/>
      <c r="GD58" s="49"/>
      <c r="GE58" s="49"/>
      <c r="GF58" s="49"/>
      <c r="GG58" s="49"/>
      <c r="GH58" s="49"/>
      <c r="GI58" s="49"/>
      <c r="GJ58" s="49"/>
      <c r="GK58" s="49"/>
      <c r="GL58" s="49"/>
      <c r="GM58" s="49"/>
      <c r="GN58" s="49"/>
      <c r="GO58" s="49"/>
      <c r="GP58" s="49"/>
      <c r="GQ58" s="49"/>
      <c r="GR58" s="49"/>
      <c r="GS58" s="49"/>
      <c r="GT58" s="49"/>
      <c r="GU58" s="49"/>
      <c r="GV58" s="49"/>
      <c r="GW58" s="49"/>
      <c r="GX58" s="49"/>
      <c r="GY58" s="49"/>
      <c r="GZ58" s="49"/>
      <c r="HA58" s="49"/>
      <c r="HB58" s="49"/>
      <c r="HC58" s="49"/>
      <c r="HD58" s="49"/>
      <c r="HE58" s="49"/>
      <c r="HF58" s="49"/>
      <c r="HG58" s="49"/>
      <c r="HH58" s="49"/>
      <c r="HI58" s="49"/>
      <c r="HJ58" s="49"/>
      <c r="HK58" s="49"/>
      <c r="HL58" s="49"/>
      <c r="HM58" s="49"/>
      <c r="HN58" s="49"/>
      <c r="HO58" s="49"/>
      <c r="HP58" s="49"/>
      <c r="HQ58" s="49"/>
      <c r="HR58" s="49"/>
      <c r="HS58" s="49"/>
      <c r="HT58" s="49"/>
      <c r="HU58" s="49"/>
      <c r="HV58" s="49"/>
      <c r="HW58" s="49"/>
      <c r="HX58" s="49"/>
      <c r="HY58" s="49"/>
      <c r="HZ58" s="49"/>
      <c r="IA58" s="49"/>
      <c r="IB58" s="49"/>
      <c r="IC58" s="49"/>
      <c r="ID58" s="49"/>
      <c r="IE58" s="49"/>
      <c r="IF58" s="49"/>
      <c r="IG58" s="49"/>
      <c r="IH58" s="49"/>
      <c r="II58" s="49"/>
      <c r="IJ58" s="49"/>
      <c r="IK58" s="49"/>
      <c r="IL58" s="49"/>
      <c r="IM58" s="49"/>
      <c r="IN58" s="49"/>
      <c r="IO58" s="49"/>
      <c r="IP58" s="49"/>
      <c r="IQ58" s="49"/>
    </row>
    <row r="59" spans="1:251" s="50" customFormat="1" ht="15" customHeight="1" x14ac:dyDescent="0.25">
      <c r="A59" s="56"/>
      <c r="B59" s="51"/>
      <c r="C59" s="51"/>
      <c r="D59" s="92"/>
      <c r="E59" s="56" t="s">
        <v>53</v>
      </c>
      <c r="F59" s="52">
        <v>500</v>
      </c>
      <c r="G59" s="53">
        <v>0</v>
      </c>
      <c r="H59" s="53">
        <v>0</v>
      </c>
      <c r="I59" s="53">
        <v>0</v>
      </c>
      <c r="J59" s="54">
        <v>500</v>
      </c>
      <c r="K59" s="6">
        <v>350</v>
      </c>
      <c r="L59" s="7">
        <v>0</v>
      </c>
      <c r="M59" s="8">
        <f t="shared" si="20"/>
        <v>0</v>
      </c>
      <c r="N59" s="8">
        <f t="shared" si="21"/>
        <v>0</v>
      </c>
      <c r="O59" s="6">
        <v>0</v>
      </c>
      <c r="P59" s="8">
        <f t="shared" si="22"/>
        <v>0</v>
      </c>
      <c r="Q59" s="8">
        <f t="shared" si="19"/>
        <v>0</v>
      </c>
      <c r="R59" s="53">
        <v>0</v>
      </c>
      <c r="S59" s="53">
        <v>0</v>
      </c>
      <c r="T59" s="60"/>
      <c r="U59" s="60"/>
      <c r="V59" s="60"/>
      <c r="W59" s="60"/>
      <c r="X59" s="60"/>
      <c r="Y59" s="60"/>
      <c r="Z59" s="60"/>
      <c r="AB59" s="49"/>
      <c r="AC59" s="49"/>
      <c r="AD59" s="49"/>
      <c r="AE59" s="49"/>
      <c r="AF59" s="49"/>
      <c r="AG59" s="49"/>
      <c r="AH59" s="49"/>
      <c r="AI59" s="49"/>
      <c r="AJ59" s="49"/>
      <c r="AK59" s="49"/>
      <c r="AL59" s="49"/>
      <c r="AM59" s="49"/>
      <c r="AN59" s="49"/>
      <c r="AO59" s="49"/>
      <c r="AP59" s="49"/>
      <c r="AQ59" s="49"/>
      <c r="AR59" s="49"/>
      <c r="AS59" s="49"/>
      <c r="AT59" s="49"/>
      <c r="AU59" s="49"/>
      <c r="AV59" s="49"/>
      <c r="AW59" s="49"/>
      <c r="AX59" s="49"/>
      <c r="AY59" s="49"/>
      <c r="AZ59" s="49"/>
      <c r="BA59" s="49"/>
      <c r="BB59" s="49"/>
      <c r="BC59" s="49"/>
      <c r="BD59" s="49"/>
      <c r="BE59" s="49"/>
      <c r="BF59" s="49"/>
      <c r="BG59" s="49"/>
      <c r="BH59" s="49"/>
      <c r="BI59" s="49"/>
      <c r="BJ59" s="49"/>
      <c r="BK59" s="49"/>
      <c r="BL59" s="49"/>
      <c r="BM59" s="49"/>
      <c r="BN59" s="49"/>
      <c r="BO59" s="49"/>
      <c r="BP59" s="49"/>
      <c r="BQ59" s="49"/>
      <c r="BR59" s="49"/>
      <c r="BS59" s="49"/>
      <c r="BT59" s="49"/>
      <c r="BU59" s="49"/>
      <c r="BV59" s="49"/>
      <c r="BW59" s="49"/>
      <c r="BX59" s="49"/>
      <c r="BY59" s="49"/>
      <c r="BZ59" s="49"/>
      <c r="CA59" s="49"/>
      <c r="CB59" s="49"/>
      <c r="CC59" s="49"/>
      <c r="CD59" s="49"/>
      <c r="CE59" s="49"/>
      <c r="CF59" s="49"/>
      <c r="CG59" s="49"/>
      <c r="CH59" s="49"/>
      <c r="CI59" s="49"/>
      <c r="CJ59" s="49"/>
      <c r="CK59" s="49"/>
      <c r="CL59" s="49"/>
      <c r="CM59" s="49"/>
      <c r="CN59" s="49"/>
      <c r="CO59" s="49"/>
      <c r="CP59" s="49"/>
      <c r="CQ59" s="49"/>
      <c r="CR59" s="49"/>
      <c r="CS59" s="49"/>
      <c r="CT59" s="49"/>
      <c r="CU59" s="49"/>
      <c r="CV59" s="49"/>
      <c r="CW59" s="49"/>
      <c r="CX59" s="49"/>
      <c r="CY59" s="49"/>
      <c r="CZ59" s="49"/>
      <c r="DA59" s="49"/>
      <c r="DB59" s="49"/>
      <c r="DC59" s="49"/>
      <c r="DD59" s="49"/>
      <c r="DE59" s="49"/>
      <c r="DF59" s="49"/>
      <c r="DG59" s="49"/>
      <c r="DH59" s="49"/>
      <c r="DI59" s="49"/>
      <c r="DJ59" s="49"/>
      <c r="DK59" s="49"/>
      <c r="DL59" s="49"/>
      <c r="DM59" s="49"/>
      <c r="DN59" s="49"/>
      <c r="DO59" s="49"/>
      <c r="DP59" s="49"/>
      <c r="DQ59" s="49"/>
      <c r="DR59" s="49"/>
      <c r="DS59" s="49"/>
      <c r="DT59" s="49"/>
      <c r="DU59" s="49"/>
      <c r="DV59" s="49"/>
      <c r="DW59" s="49"/>
      <c r="DX59" s="49"/>
      <c r="DY59" s="49"/>
      <c r="DZ59" s="49"/>
      <c r="EA59" s="49"/>
      <c r="EB59" s="49"/>
      <c r="EC59" s="49"/>
      <c r="ED59" s="49"/>
      <c r="EE59" s="49"/>
      <c r="EF59" s="49"/>
      <c r="EG59" s="49"/>
      <c r="EH59" s="49"/>
      <c r="EI59" s="49"/>
      <c r="EJ59" s="49"/>
      <c r="EK59" s="49"/>
      <c r="EL59" s="49"/>
      <c r="EM59" s="49"/>
      <c r="EN59" s="49"/>
      <c r="EO59" s="49"/>
      <c r="EP59" s="49"/>
      <c r="EQ59" s="49"/>
      <c r="ER59" s="49"/>
      <c r="ES59" s="49"/>
      <c r="ET59" s="49"/>
      <c r="EU59" s="49"/>
      <c r="EV59" s="49"/>
      <c r="EW59" s="49"/>
      <c r="EX59" s="49"/>
      <c r="EY59" s="49"/>
      <c r="EZ59" s="49"/>
      <c r="FA59" s="49"/>
      <c r="FB59" s="49"/>
      <c r="FC59" s="49"/>
      <c r="FD59" s="49"/>
      <c r="FE59" s="49"/>
      <c r="FF59" s="49"/>
      <c r="FG59" s="49"/>
      <c r="FH59" s="49"/>
      <c r="FI59" s="49"/>
      <c r="FJ59" s="49"/>
      <c r="FK59" s="49"/>
      <c r="FL59" s="49"/>
      <c r="FM59" s="49"/>
      <c r="FN59" s="49"/>
      <c r="FO59" s="49"/>
      <c r="FP59" s="49"/>
      <c r="FQ59" s="49"/>
      <c r="FR59" s="49"/>
      <c r="FS59" s="49"/>
      <c r="FT59" s="49"/>
      <c r="FU59" s="49"/>
      <c r="FV59" s="49"/>
      <c r="FW59" s="49"/>
      <c r="FX59" s="49"/>
      <c r="FY59" s="49"/>
      <c r="FZ59" s="49"/>
      <c r="GA59" s="49"/>
      <c r="GB59" s="49"/>
      <c r="GC59" s="49"/>
      <c r="GD59" s="49"/>
      <c r="GE59" s="49"/>
      <c r="GF59" s="49"/>
      <c r="GG59" s="49"/>
      <c r="GH59" s="49"/>
      <c r="GI59" s="49"/>
      <c r="GJ59" s="49"/>
      <c r="GK59" s="49"/>
      <c r="GL59" s="49"/>
      <c r="GM59" s="49"/>
      <c r="GN59" s="49"/>
      <c r="GO59" s="49"/>
      <c r="GP59" s="49"/>
      <c r="GQ59" s="49"/>
      <c r="GR59" s="49"/>
      <c r="GS59" s="49"/>
      <c r="GT59" s="49"/>
      <c r="GU59" s="49"/>
      <c r="GV59" s="49"/>
      <c r="GW59" s="49"/>
      <c r="GX59" s="49"/>
      <c r="GY59" s="49"/>
      <c r="GZ59" s="49"/>
      <c r="HA59" s="49"/>
      <c r="HB59" s="49"/>
      <c r="HC59" s="49"/>
      <c r="HD59" s="49"/>
      <c r="HE59" s="49"/>
      <c r="HF59" s="49"/>
      <c r="HG59" s="49"/>
      <c r="HH59" s="49"/>
      <c r="HI59" s="49"/>
      <c r="HJ59" s="49"/>
      <c r="HK59" s="49"/>
      <c r="HL59" s="49"/>
      <c r="HM59" s="49"/>
      <c r="HN59" s="49"/>
      <c r="HO59" s="49"/>
      <c r="HP59" s="49"/>
      <c r="HQ59" s="49"/>
      <c r="HR59" s="49"/>
      <c r="HS59" s="49"/>
      <c r="HT59" s="49"/>
      <c r="HU59" s="49"/>
      <c r="HV59" s="49"/>
      <c r="HW59" s="49"/>
      <c r="HX59" s="49"/>
      <c r="HY59" s="49"/>
      <c r="HZ59" s="49"/>
      <c r="IA59" s="49"/>
      <c r="IB59" s="49"/>
      <c r="IC59" s="49"/>
      <c r="ID59" s="49"/>
      <c r="IE59" s="49"/>
      <c r="IF59" s="49"/>
      <c r="IG59" s="49"/>
      <c r="IH59" s="49"/>
      <c r="II59" s="49"/>
      <c r="IJ59" s="49"/>
      <c r="IK59" s="49"/>
      <c r="IL59" s="49"/>
      <c r="IM59" s="49"/>
      <c r="IN59" s="49"/>
      <c r="IO59" s="49"/>
      <c r="IP59" s="49"/>
      <c r="IQ59" s="49"/>
    </row>
    <row r="60" spans="1:251" s="50" customFormat="1" ht="15" customHeight="1" x14ac:dyDescent="0.25">
      <c r="A60" s="56"/>
      <c r="B60" s="51"/>
      <c r="C60" s="90"/>
      <c r="D60" s="92"/>
      <c r="E60" s="56" t="s">
        <v>54</v>
      </c>
      <c r="F60" s="52">
        <v>10300</v>
      </c>
      <c r="G60" s="53">
        <v>4900</v>
      </c>
      <c r="H60" s="53">
        <v>0</v>
      </c>
      <c r="I60" s="53">
        <v>1096</v>
      </c>
      <c r="J60" s="54">
        <v>15200</v>
      </c>
      <c r="K60" s="6">
        <v>12555</v>
      </c>
      <c r="L60" s="7">
        <v>3590.46</v>
      </c>
      <c r="M60" s="8">
        <f t="shared" si="20"/>
        <v>23.621447368421052</v>
      </c>
      <c r="N60" s="8">
        <f t="shared" si="21"/>
        <v>28.597849462365595</v>
      </c>
      <c r="O60" s="6">
        <v>3590.46</v>
      </c>
      <c r="P60" s="8">
        <f t="shared" si="22"/>
        <v>23.621447368421052</v>
      </c>
      <c r="Q60" s="8">
        <f t="shared" si="19"/>
        <v>28.597849462365595</v>
      </c>
      <c r="R60" s="53">
        <v>772.86</v>
      </c>
      <c r="S60" s="53">
        <v>2817.6</v>
      </c>
      <c r="T60" s="60"/>
      <c r="U60" s="60"/>
      <c r="V60" s="60"/>
      <c r="W60" s="60"/>
      <c r="X60" s="60"/>
      <c r="Y60" s="60"/>
      <c r="Z60" s="60"/>
      <c r="AB60" s="49"/>
      <c r="AC60" s="49"/>
      <c r="AD60" s="49"/>
      <c r="AE60" s="49"/>
      <c r="AF60" s="49"/>
      <c r="AG60" s="49"/>
      <c r="AH60" s="49"/>
      <c r="AI60" s="49"/>
      <c r="AJ60" s="49"/>
      <c r="AK60" s="49"/>
      <c r="AL60" s="49"/>
      <c r="AM60" s="49"/>
      <c r="AN60" s="49"/>
      <c r="AO60" s="49"/>
      <c r="AP60" s="49"/>
      <c r="AQ60" s="49"/>
      <c r="AR60" s="49"/>
      <c r="AS60" s="49"/>
      <c r="AT60" s="49"/>
      <c r="AU60" s="49"/>
      <c r="AV60" s="49"/>
      <c r="AW60" s="49"/>
      <c r="AX60" s="49"/>
      <c r="AY60" s="49"/>
      <c r="AZ60" s="49"/>
      <c r="BA60" s="49"/>
      <c r="BB60" s="49"/>
      <c r="BC60" s="49"/>
      <c r="BD60" s="49"/>
      <c r="BE60" s="49"/>
      <c r="BF60" s="49"/>
      <c r="BG60" s="49"/>
      <c r="BH60" s="49"/>
      <c r="BI60" s="49"/>
      <c r="BJ60" s="49"/>
      <c r="BK60" s="49"/>
      <c r="BL60" s="49"/>
      <c r="BM60" s="49"/>
      <c r="BN60" s="49"/>
      <c r="BO60" s="49"/>
      <c r="BP60" s="49"/>
      <c r="BQ60" s="49"/>
      <c r="BR60" s="49"/>
      <c r="BS60" s="49"/>
      <c r="BT60" s="49"/>
      <c r="BU60" s="49"/>
      <c r="BV60" s="49"/>
      <c r="BW60" s="49"/>
      <c r="BX60" s="49"/>
      <c r="BY60" s="49"/>
      <c r="BZ60" s="49"/>
      <c r="CA60" s="49"/>
      <c r="CB60" s="49"/>
      <c r="CC60" s="49"/>
      <c r="CD60" s="49"/>
      <c r="CE60" s="49"/>
      <c r="CF60" s="49"/>
      <c r="CG60" s="49"/>
      <c r="CH60" s="49"/>
      <c r="CI60" s="49"/>
      <c r="CJ60" s="49"/>
      <c r="CK60" s="49"/>
      <c r="CL60" s="49"/>
      <c r="CM60" s="49"/>
      <c r="CN60" s="49"/>
      <c r="CO60" s="49"/>
      <c r="CP60" s="49"/>
      <c r="CQ60" s="49"/>
      <c r="CR60" s="49"/>
      <c r="CS60" s="49"/>
      <c r="CT60" s="49"/>
      <c r="CU60" s="49"/>
      <c r="CV60" s="49"/>
      <c r="CW60" s="49"/>
      <c r="CX60" s="49"/>
      <c r="CY60" s="49"/>
      <c r="CZ60" s="49"/>
      <c r="DA60" s="49"/>
      <c r="DB60" s="49"/>
      <c r="DC60" s="49"/>
      <c r="DD60" s="49"/>
      <c r="DE60" s="49"/>
      <c r="DF60" s="49"/>
      <c r="DG60" s="49"/>
      <c r="DH60" s="49"/>
      <c r="DI60" s="49"/>
      <c r="DJ60" s="49"/>
      <c r="DK60" s="49"/>
      <c r="DL60" s="49"/>
      <c r="DM60" s="49"/>
      <c r="DN60" s="49"/>
      <c r="DO60" s="49"/>
      <c r="DP60" s="49"/>
      <c r="DQ60" s="49"/>
      <c r="DR60" s="49"/>
      <c r="DS60" s="49"/>
      <c r="DT60" s="49"/>
      <c r="DU60" s="49"/>
      <c r="DV60" s="49"/>
      <c r="DW60" s="49"/>
      <c r="DX60" s="49"/>
      <c r="DY60" s="49"/>
      <c r="DZ60" s="49"/>
      <c r="EA60" s="49"/>
      <c r="EB60" s="49"/>
      <c r="EC60" s="49"/>
      <c r="ED60" s="49"/>
      <c r="EE60" s="49"/>
      <c r="EF60" s="49"/>
      <c r="EG60" s="49"/>
      <c r="EH60" s="49"/>
      <c r="EI60" s="49"/>
      <c r="EJ60" s="49"/>
      <c r="EK60" s="49"/>
      <c r="EL60" s="49"/>
      <c r="EM60" s="49"/>
      <c r="EN60" s="49"/>
      <c r="EO60" s="49"/>
      <c r="EP60" s="49"/>
      <c r="EQ60" s="49"/>
      <c r="ER60" s="49"/>
      <c r="ES60" s="49"/>
      <c r="ET60" s="49"/>
      <c r="EU60" s="49"/>
      <c r="EV60" s="49"/>
      <c r="EW60" s="49"/>
      <c r="EX60" s="49"/>
      <c r="EY60" s="49"/>
      <c r="EZ60" s="49"/>
      <c r="FA60" s="49"/>
      <c r="FB60" s="49"/>
      <c r="FC60" s="49"/>
      <c r="FD60" s="49"/>
      <c r="FE60" s="49"/>
      <c r="FF60" s="49"/>
      <c r="FG60" s="49"/>
      <c r="FH60" s="49"/>
      <c r="FI60" s="49"/>
      <c r="FJ60" s="49"/>
      <c r="FK60" s="49"/>
      <c r="FL60" s="49"/>
      <c r="FM60" s="49"/>
      <c r="FN60" s="49"/>
      <c r="FO60" s="49"/>
      <c r="FP60" s="49"/>
      <c r="FQ60" s="49"/>
      <c r="FR60" s="49"/>
      <c r="FS60" s="49"/>
      <c r="FT60" s="49"/>
      <c r="FU60" s="49"/>
      <c r="FV60" s="49"/>
      <c r="FW60" s="49"/>
      <c r="FX60" s="49"/>
      <c r="FY60" s="49"/>
      <c r="FZ60" s="49"/>
      <c r="GA60" s="49"/>
      <c r="GB60" s="49"/>
      <c r="GC60" s="49"/>
      <c r="GD60" s="49"/>
      <c r="GE60" s="49"/>
      <c r="GF60" s="49"/>
      <c r="GG60" s="49"/>
      <c r="GH60" s="49"/>
      <c r="GI60" s="49"/>
      <c r="GJ60" s="49"/>
      <c r="GK60" s="49"/>
      <c r="GL60" s="49"/>
      <c r="GM60" s="49"/>
      <c r="GN60" s="49"/>
      <c r="GO60" s="49"/>
      <c r="GP60" s="49"/>
      <c r="GQ60" s="49"/>
      <c r="GR60" s="49"/>
      <c r="GS60" s="49"/>
      <c r="GT60" s="49"/>
      <c r="GU60" s="49"/>
      <c r="GV60" s="49"/>
      <c r="GW60" s="49"/>
      <c r="GX60" s="49"/>
      <c r="GY60" s="49"/>
      <c r="GZ60" s="49"/>
      <c r="HA60" s="49"/>
      <c r="HB60" s="49"/>
      <c r="HC60" s="49"/>
      <c r="HD60" s="49"/>
      <c r="HE60" s="49"/>
      <c r="HF60" s="49"/>
      <c r="HG60" s="49"/>
      <c r="HH60" s="49"/>
      <c r="HI60" s="49"/>
      <c r="HJ60" s="49"/>
      <c r="HK60" s="49"/>
      <c r="HL60" s="49"/>
      <c r="HM60" s="49"/>
      <c r="HN60" s="49"/>
      <c r="HO60" s="49"/>
      <c r="HP60" s="49"/>
      <c r="HQ60" s="49"/>
      <c r="HR60" s="49"/>
      <c r="HS60" s="49"/>
      <c r="HT60" s="49"/>
      <c r="HU60" s="49"/>
      <c r="HV60" s="49"/>
      <c r="HW60" s="49"/>
      <c r="HX60" s="49"/>
      <c r="HY60" s="49"/>
      <c r="HZ60" s="49"/>
      <c r="IA60" s="49"/>
      <c r="IB60" s="49"/>
      <c r="IC60" s="49"/>
      <c r="ID60" s="49"/>
      <c r="IE60" s="49"/>
      <c r="IF60" s="49"/>
      <c r="IG60" s="49"/>
      <c r="IH60" s="49"/>
      <c r="II60" s="49"/>
      <c r="IJ60" s="49"/>
      <c r="IK60" s="49"/>
      <c r="IL60" s="49"/>
      <c r="IM60" s="49"/>
      <c r="IN60" s="49"/>
      <c r="IO60" s="49"/>
      <c r="IP60" s="49"/>
      <c r="IQ60" s="49"/>
    </row>
    <row r="61" spans="1:251" s="50" customFormat="1" ht="15" customHeight="1" x14ac:dyDescent="0.25">
      <c r="A61" s="56"/>
      <c r="B61" s="51"/>
      <c r="C61" s="51"/>
      <c r="D61" s="92"/>
      <c r="E61" s="56" t="s">
        <v>55</v>
      </c>
      <c r="F61" s="52">
        <v>800</v>
      </c>
      <c r="G61" s="53">
        <v>0</v>
      </c>
      <c r="H61" s="53">
        <v>0</v>
      </c>
      <c r="I61" s="53">
        <v>75</v>
      </c>
      <c r="J61" s="54">
        <v>800</v>
      </c>
      <c r="K61" s="6">
        <v>675</v>
      </c>
      <c r="L61" s="7">
        <v>289.27</v>
      </c>
      <c r="M61" s="8">
        <f t="shared" si="20"/>
        <v>36.158749999999998</v>
      </c>
      <c r="N61" s="8">
        <f t="shared" si="21"/>
        <v>42.854814814814816</v>
      </c>
      <c r="O61" s="6">
        <v>289.27</v>
      </c>
      <c r="P61" s="8">
        <f t="shared" si="22"/>
        <v>36.158749999999998</v>
      </c>
      <c r="Q61" s="8">
        <f t="shared" si="19"/>
        <v>42.854814814814816</v>
      </c>
      <c r="R61" s="53">
        <v>12.6</v>
      </c>
      <c r="S61" s="53">
        <v>276.67</v>
      </c>
      <c r="T61" s="60"/>
      <c r="U61" s="60"/>
      <c r="V61" s="60"/>
      <c r="W61" s="60"/>
      <c r="X61" s="60"/>
      <c r="Y61" s="60"/>
      <c r="Z61" s="60"/>
      <c r="AB61" s="49"/>
      <c r="AC61" s="49"/>
      <c r="AD61" s="49"/>
      <c r="AE61" s="49"/>
      <c r="AF61" s="49"/>
      <c r="AG61" s="49"/>
      <c r="AH61" s="49"/>
      <c r="AI61" s="49"/>
      <c r="AJ61" s="49"/>
      <c r="AK61" s="49"/>
      <c r="AL61" s="49"/>
      <c r="AM61" s="49"/>
      <c r="AN61" s="49"/>
      <c r="AO61" s="49"/>
      <c r="AP61" s="49"/>
      <c r="AQ61" s="49"/>
      <c r="AR61" s="49"/>
      <c r="AS61" s="49"/>
      <c r="AT61" s="49"/>
      <c r="AU61" s="49"/>
      <c r="AV61" s="49"/>
      <c r="AW61" s="49"/>
      <c r="AX61" s="49"/>
      <c r="AY61" s="49"/>
      <c r="AZ61" s="49"/>
      <c r="BA61" s="49"/>
      <c r="BB61" s="49"/>
      <c r="BC61" s="49"/>
      <c r="BD61" s="49"/>
      <c r="BE61" s="49"/>
      <c r="BF61" s="49"/>
      <c r="BG61" s="49"/>
      <c r="BH61" s="49"/>
      <c r="BI61" s="49"/>
      <c r="BJ61" s="49"/>
      <c r="BK61" s="49"/>
      <c r="BL61" s="49"/>
      <c r="BM61" s="49"/>
      <c r="BN61" s="49"/>
      <c r="BO61" s="49"/>
      <c r="BP61" s="49"/>
      <c r="BQ61" s="49"/>
      <c r="BR61" s="49"/>
      <c r="BS61" s="49"/>
      <c r="BT61" s="49"/>
      <c r="BU61" s="49"/>
      <c r="BV61" s="49"/>
      <c r="BW61" s="49"/>
      <c r="BX61" s="49"/>
      <c r="BY61" s="49"/>
      <c r="BZ61" s="49"/>
      <c r="CA61" s="49"/>
      <c r="CB61" s="49"/>
      <c r="CC61" s="49"/>
      <c r="CD61" s="49"/>
      <c r="CE61" s="49"/>
      <c r="CF61" s="49"/>
      <c r="CG61" s="49"/>
      <c r="CH61" s="49"/>
      <c r="CI61" s="49"/>
      <c r="CJ61" s="49"/>
      <c r="CK61" s="49"/>
      <c r="CL61" s="49"/>
      <c r="CM61" s="49"/>
      <c r="CN61" s="49"/>
      <c r="CO61" s="49"/>
      <c r="CP61" s="49"/>
      <c r="CQ61" s="49"/>
      <c r="CR61" s="49"/>
      <c r="CS61" s="49"/>
      <c r="CT61" s="49"/>
      <c r="CU61" s="49"/>
      <c r="CV61" s="49"/>
      <c r="CW61" s="49"/>
      <c r="CX61" s="49"/>
      <c r="CY61" s="49"/>
      <c r="CZ61" s="49"/>
      <c r="DA61" s="49"/>
      <c r="DB61" s="49"/>
      <c r="DC61" s="49"/>
      <c r="DD61" s="49"/>
      <c r="DE61" s="49"/>
      <c r="DF61" s="49"/>
      <c r="DG61" s="49"/>
      <c r="DH61" s="49"/>
      <c r="DI61" s="49"/>
      <c r="DJ61" s="49"/>
      <c r="DK61" s="49"/>
      <c r="DL61" s="49"/>
      <c r="DM61" s="49"/>
      <c r="DN61" s="49"/>
      <c r="DO61" s="49"/>
      <c r="DP61" s="49"/>
      <c r="DQ61" s="49"/>
      <c r="DR61" s="49"/>
      <c r="DS61" s="49"/>
      <c r="DT61" s="49"/>
      <c r="DU61" s="49"/>
      <c r="DV61" s="49"/>
      <c r="DW61" s="49"/>
      <c r="DX61" s="49"/>
      <c r="DY61" s="49"/>
      <c r="DZ61" s="49"/>
      <c r="EA61" s="49"/>
      <c r="EB61" s="49"/>
      <c r="EC61" s="49"/>
      <c r="ED61" s="49"/>
      <c r="EE61" s="49"/>
      <c r="EF61" s="49"/>
      <c r="EG61" s="49"/>
      <c r="EH61" s="49"/>
      <c r="EI61" s="49"/>
      <c r="EJ61" s="49"/>
      <c r="EK61" s="49"/>
      <c r="EL61" s="49"/>
      <c r="EM61" s="49"/>
      <c r="EN61" s="49"/>
      <c r="EO61" s="49"/>
      <c r="EP61" s="49"/>
      <c r="EQ61" s="49"/>
      <c r="ER61" s="49"/>
      <c r="ES61" s="49"/>
      <c r="ET61" s="49"/>
      <c r="EU61" s="49"/>
      <c r="EV61" s="49"/>
      <c r="EW61" s="49"/>
      <c r="EX61" s="49"/>
      <c r="EY61" s="49"/>
      <c r="EZ61" s="49"/>
      <c r="FA61" s="49"/>
      <c r="FB61" s="49"/>
      <c r="FC61" s="49"/>
      <c r="FD61" s="49"/>
      <c r="FE61" s="49"/>
      <c r="FF61" s="49"/>
      <c r="FG61" s="49"/>
      <c r="FH61" s="49"/>
      <c r="FI61" s="49"/>
      <c r="FJ61" s="49"/>
      <c r="FK61" s="49"/>
      <c r="FL61" s="49"/>
      <c r="FM61" s="49"/>
      <c r="FN61" s="49"/>
      <c r="FO61" s="49"/>
      <c r="FP61" s="49"/>
      <c r="FQ61" s="49"/>
      <c r="FR61" s="49"/>
      <c r="FS61" s="49"/>
      <c r="FT61" s="49"/>
      <c r="FU61" s="49"/>
      <c r="FV61" s="49"/>
      <c r="FW61" s="49"/>
      <c r="FX61" s="49"/>
      <c r="FY61" s="49"/>
      <c r="FZ61" s="49"/>
      <c r="GA61" s="49"/>
      <c r="GB61" s="49"/>
      <c r="GC61" s="49"/>
      <c r="GD61" s="49"/>
      <c r="GE61" s="49"/>
      <c r="GF61" s="49"/>
      <c r="GG61" s="49"/>
      <c r="GH61" s="49"/>
      <c r="GI61" s="49"/>
      <c r="GJ61" s="49"/>
      <c r="GK61" s="49"/>
      <c r="GL61" s="49"/>
      <c r="GM61" s="49"/>
      <c r="GN61" s="49"/>
      <c r="GO61" s="49"/>
      <c r="GP61" s="49"/>
      <c r="GQ61" s="49"/>
      <c r="GR61" s="49"/>
      <c r="GS61" s="49"/>
      <c r="GT61" s="49"/>
      <c r="GU61" s="49"/>
      <c r="GV61" s="49"/>
      <c r="GW61" s="49"/>
      <c r="GX61" s="49"/>
      <c r="GY61" s="49"/>
      <c r="GZ61" s="49"/>
      <c r="HA61" s="49"/>
      <c r="HB61" s="49"/>
      <c r="HC61" s="49"/>
      <c r="HD61" s="49"/>
      <c r="HE61" s="49"/>
      <c r="HF61" s="49"/>
      <c r="HG61" s="49"/>
      <c r="HH61" s="49"/>
      <c r="HI61" s="49"/>
      <c r="HJ61" s="49"/>
      <c r="HK61" s="49"/>
      <c r="HL61" s="49"/>
      <c r="HM61" s="49"/>
      <c r="HN61" s="49"/>
      <c r="HO61" s="49"/>
      <c r="HP61" s="49"/>
      <c r="HQ61" s="49"/>
      <c r="HR61" s="49"/>
      <c r="HS61" s="49"/>
      <c r="HT61" s="49"/>
      <c r="HU61" s="49"/>
      <c r="HV61" s="49"/>
      <c r="HW61" s="49"/>
      <c r="HX61" s="49"/>
      <c r="HY61" s="49"/>
      <c r="HZ61" s="49"/>
      <c r="IA61" s="49"/>
      <c r="IB61" s="49"/>
      <c r="IC61" s="49"/>
      <c r="ID61" s="49"/>
      <c r="IE61" s="49"/>
      <c r="IF61" s="49"/>
      <c r="IG61" s="49"/>
      <c r="IH61" s="49"/>
      <c r="II61" s="49"/>
      <c r="IJ61" s="49"/>
      <c r="IK61" s="49"/>
      <c r="IL61" s="49"/>
      <c r="IM61" s="49"/>
      <c r="IN61" s="49"/>
      <c r="IO61" s="49"/>
      <c r="IP61" s="49"/>
      <c r="IQ61" s="49"/>
    </row>
    <row r="62" spans="1:251" s="50" customFormat="1" ht="15" customHeight="1" x14ac:dyDescent="0.25">
      <c r="A62" s="56"/>
      <c r="B62" s="51"/>
      <c r="C62" s="51"/>
      <c r="D62" s="92"/>
      <c r="E62" s="56" t="s">
        <v>111</v>
      </c>
      <c r="F62" s="52">
        <v>0</v>
      </c>
      <c r="G62" s="53">
        <v>100</v>
      </c>
      <c r="H62" s="53">
        <v>0</v>
      </c>
      <c r="I62" s="53">
        <v>0</v>
      </c>
      <c r="J62" s="54">
        <v>100</v>
      </c>
      <c r="K62" s="6">
        <v>100</v>
      </c>
      <c r="L62" s="7">
        <v>93.63</v>
      </c>
      <c r="M62" s="8">
        <f t="shared" si="20"/>
        <v>93.63</v>
      </c>
      <c r="N62" s="8">
        <f t="shared" si="21"/>
        <v>93.63</v>
      </c>
      <c r="O62" s="6">
        <v>93.63</v>
      </c>
      <c r="P62" s="8">
        <f t="shared" si="22"/>
        <v>93.63</v>
      </c>
      <c r="Q62" s="8">
        <f t="shared" si="19"/>
        <v>93.63</v>
      </c>
      <c r="R62" s="53">
        <v>0</v>
      </c>
      <c r="S62" s="53">
        <v>93.63</v>
      </c>
      <c r="T62" s="60"/>
      <c r="U62" s="60"/>
      <c r="V62" s="60"/>
      <c r="W62" s="60"/>
      <c r="X62" s="60"/>
      <c r="Y62" s="60"/>
      <c r="Z62" s="60"/>
      <c r="AB62" s="49"/>
      <c r="AC62" s="49"/>
      <c r="AD62" s="49"/>
      <c r="AE62" s="49"/>
      <c r="AF62" s="49"/>
      <c r="AG62" s="49"/>
      <c r="AH62" s="49"/>
      <c r="AI62" s="49"/>
      <c r="AJ62" s="49"/>
      <c r="AK62" s="49"/>
      <c r="AL62" s="49"/>
      <c r="AM62" s="49"/>
      <c r="AN62" s="49"/>
      <c r="AO62" s="49"/>
      <c r="AP62" s="49"/>
      <c r="AQ62" s="49"/>
      <c r="AR62" s="49"/>
      <c r="AS62" s="49"/>
      <c r="AT62" s="49"/>
      <c r="AU62" s="49"/>
      <c r="AV62" s="49"/>
      <c r="AW62" s="49"/>
      <c r="AX62" s="49"/>
      <c r="AY62" s="49"/>
      <c r="AZ62" s="49"/>
      <c r="BA62" s="49"/>
      <c r="BB62" s="49"/>
      <c r="BC62" s="49"/>
      <c r="BD62" s="49"/>
      <c r="BE62" s="49"/>
      <c r="BF62" s="49"/>
      <c r="BG62" s="49"/>
      <c r="BH62" s="49"/>
      <c r="BI62" s="49"/>
      <c r="BJ62" s="49"/>
      <c r="BK62" s="49"/>
      <c r="BL62" s="49"/>
      <c r="BM62" s="49"/>
      <c r="BN62" s="49"/>
      <c r="BO62" s="49"/>
      <c r="BP62" s="49"/>
      <c r="BQ62" s="49"/>
      <c r="BR62" s="49"/>
      <c r="BS62" s="49"/>
      <c r="BT62" s="49"/>
      <c r="BU62" s="49"/>
      <c r="BV62" s="49"/>
      <c r="BW62" s="49"/>
      <c r="BX62" s="49"/>
      <c r="BY62" s="49"/>
      <c r="BZ62" s="49"/>
      <c r="CA62" s="49"/>
      <c r="CB62" s="49"/>
      <c r="CC62" s="49"/>
      <c r="CD62" s="49"/>
      <c r="CE62" s="49"/>
      <c r="CF62" s="49"/>
      <c r="CG62" s="49"/>
      <c r="CH62" s="49"/>
      <c r="CI62" s="49"/>
      <c r="CJ62" s="49"/>
      <c r="CK62" s="49"/>
      <c r="CL62" s="49"/>
      <c r="CM62" s="49"/>
      <c r="CN62" s="49"/>
      <c r="CO62" s="49"/>
      <c r="CP62" s="49"/>
      <c r="CQ62" s="49"/>
      <c r="CR62" s="49"/>
      <c r="CS62" s="49"/>
      <c r="CT62" s="49"/>
      <c r="CU62" s="49"/>
      <c r="CV62" s="49"/>
      <c r="CW62" s="49"/>
      <c r="CX62" s="49"/>
      <c r="CY62" s="49"/>
      <c r="CZ62" s="49"/>
      <c r="DA62" s="49"/>
      <c r="DB62" s="49"/>
      <c r="DC62" s="49"/>
      <c r="DD62" s="49"/>
      <c r="DE62" s="49"/>
      <c r="DF62" s="49"/>
      <c r="DG62" s="49"/>
      <c r="DH62" s="49"/>
      <c r="DI62" s="49"/>
      <c r="DJ62" s="49"/>
      <c r="DK62" s="49"/>
      <c r="DL62" s="49"/>
      <c r="DM62" s="49"/>
      <c r="DN62" s="49"/>
      <c r="DO62" s="49"/>
      <c r="DP62" s="49"/>
      <c r="DQ62" s="49"/>
      <c r="DR62" s="49"/>
      <c r="DS62" s="49"/>
      <c r="DT62" s="49"/>
      <c r="DU62" s="49"/>
      <c r="DV62" s="49"/>
      <c r="DW62" s="49"/>
      <c r="DX62" s="49"/>
      <c r="DY62" s="49"/>
      <c r="DZ62" s="49"/>
      <c r="EA62" s="49"/>
      <c r="EB62" s="49"/>
      <c r="EC62" s="49"/>
      <c r="ED62" s="49"/>
      <c r="EE62" s="49"/>
      <c r="EF62" s="49"/>
      <c r="EG62" s="49"/>
      <c r="EH62" s="49"/>
      <c r="EI62" s="49"/>
      <c r="EJ62" s="49"/>
      <c r="EK62" s="49"/>
      <c r="EL62" s="49"/>
      <c r="EM62" s="49"/>
      <c r="EN62" s="49"/>
      <c r="EO62" s="49"/>
      <c r="EP62" s="49"/>
      <c r="EQ62" s="49"/>
      <c r="ER62" s="49"/>
      <c r="ES62" s="49"/>
      <c r="ET62" s="49"/>
      <c r="EU62" s="49"/>
      <c r="EV62" s="49"/>
      <c r="EW62" s="49"/>
      <c r="EX62" s="49"/>
      <c r="EY62" s="49"/>
      <c r="EZ62" s="49"/>
      <c r="FA62" s="49"/>
      <c r="FB62" s="49"/>
      <c r="FC62" s="49"/>
      <c r="FD62" s="49"/>
      <c r="FE62" s="49"/>
      <c r="FF62" s="49"/>
      <c r="FG62" s="49"/>
      <c r="FH62" s="49"/>
      <c r="FI62" s="49"/>
      <c r="FJ62" s="49"/>
      <c r="FK62" s="49"/>
      <c r="FL62" s="49"/>
      <c r="FM62" s="49"/>
      <c r="FN62" s="49"/>
      <c r="FO62" s="49"/>
      <c r="FP62" s="49"/>
      <c r="FQ62" s="49"/>
      <c r="FR62" s="49"/>
      <c r="FS62" s="49"/>
      <c r="FT62" s="49"/>
      <c r="FU62" s="49"/>
      <c r="FV62" s="49"/>
      <c r="FW62" s="49"/>
      <c r="FX62" s="49"/>
      <c r="FY62" s="49"/>
      <c r="FZ62" s="49"/>
      <c r="GA62" s="49"/>
      <c r="GB62" s="49"/>
      <c r="GC62" s="49"/>
      <c r="GD62" s="49"/>
      <c r="GE62" s="49"/>
      <c r="GF62" s="49"/>
      <c r="GG62" s="49"/>
      <c r="GH62" s="49"/>
      <c r="GI62" s="49"/>
      <c r="GJ62" s="49"/>
      <c r="GK62" s="49"/>
      <c r="GL62" s="49"/>
      <c r="GM62" s="49"/>
      <c r="GN62" s="49"/>
      <c r="GO62" s="49"/>
      <c r="GP62" s="49"/>
      <c r="GQ62" s="49"/>
      <c r="GR62" s="49"/>
      <c r="GS62" s="49"/>
      <c r="GT62" s="49"/>
      <c r="GU62" s="49"/>
      <c r="GV62" s="49"/>
      <c r="GW62" s="49"/>
      <c r="GX62" s="49"/>
      <c r="GY62" s="49"/>
      <c r="GZ62" s="49"/>
      <c r="HA62" s="49"/>
      <c r="HB62" s="49"/>
      <c r="HC62" s="49"/>
      <c r="HD62" s="49"/>
      <c r="HE62" s="49"/>
      <c r="HF62" s="49"/>
      <c r="HG62" s="49"/>
      <c r="HH62" s="49"/>
      <c r="HI62" s="49"/>
      <c r="HJ62" s="49"/>
      <c r="HK62" s="49"/>
      <c r="HL62" s="49"/>
      <c r="HM62" s="49"/>
      <c r="HN62" s="49"/>
      <c r="HO62" s="49"/>
      <c r="HP62" s="49"/>
      <c r="HQ62" s="49"/>
      <c r="HR62" s="49"/>
      <c r="HS62" s="49"/>
      <c r="HT62" s="49"/>
      <c r="HU62" s="49"/>
      <c r="HV62" s="49"/>
      <c r="HW62" s="49"/>
      <c r="HX62" s="49"/>
      <c r="HY62" s="49"/>
      <c r="HZ62" s="49"/>
      <c r="IA62" s="49"/>
      <c r="IB62" s="49"/>
      <c r="IC62" s="49"/>
      <c r="ID62" s="49"/>
      <c r="IE62" s="49"/>
      <c r="IF62" s="49"/>
      <c r="IG62" s="49"/>
      <c r="IH62" s="49"/>
      <c r="II62" s="49"/>
      <c r="IJ62" s="49"/>
      <c r="IK62" s="49"/>
      <c r="IL62" s="49"/>
      <c r="IM62" s="49"/>
      <c r="IN62" s="49"/>
      <c r="IO62" s="49"/>
      <c r="IP62" s="49"/>
      <c r="IQ62" s="49"/>
    </row>
    <row r="63" spans="1:251" s="50" customFormat="1" ht="15" customHeight="1" x14ac:dyDescent="0.25">
      <c r="A63" s="56"/>
      <c r="B63" s="51"/>
      <c r="C63" s="51"/>
      <c r="D63" s="92"/>
      <c r="E63" s="56" t="s">
        <v>56</v>
      </c>
      <c r="F63" s="52">
        <v>67840</v>
      </c>
      <c r="G63" s="53">
        <v>-2500</v>
      </c>
      <c r="H63" s="53">
        <v>0</v>
      </c>
      <c r="I63" s="53">
        <v>10911</v>
      </c>
      <c r="J63" s="54">
        <v>65340</v>
      </c>
      <c r="K63" s="6">
        <v>51573</v>
      </c>
      <c r="L63" s="7">
        <v>20555.78</v>
      </c>
      <c r="M63" s="8">
        <f t="shared" ref="M63:M68" si="23">SUM(L63/J63*100)</f>
        <v>31.459718396082032</v>
      </c>
      <c r="N63" s="8">
        <f t="shared" ref="N63:N68" si="24">SUM(L63/K63*100)</f>
        <v>39.857638686909816</v>
      </c>
      <c r="O63" s="6">
        <v>15254.38</v>
      </c>
      <c r="P63" s="8">
        <f t="shared" ref="P63:P68" si="25">SUM(O63/J63*100)</f>
        <v>23.346158555249463</v>
      </c>
      <c r="Q63" s="8">
        <f t="shared" si="19"/>
        <v>29.578228918232409</v>
      </c>
      <c r="R63" s="53">
        <v>4979.78</v>
      </c>
      <c r="S63" s="53">
        <v>10274.6</v>
      </c>
      <c r="T63" s="60"/>
      <c r="U63" s="60"/>
      <c r="V63" s="60"/>
      <c r="W63" s="60"/>
      <c r="X63" s="60"/>
      <c r="Y63" s="60"/>
      <c r="Z63" s="60"/>
      <c r="AB63" s="49"/>
      <c r="AC63" s="49"/>
      <c r="AD63" s="49"/>
      <c r="AE63" s="49"/>
      <c r="AF63" s="49"/>
      <c r="AG63" s="49"/>
      <c r="AH63" s="49"/>
      <c r="AI63" s="49"/>
      <c r="AJ63" s="49"/>
      <c r="AK63" s="49"/>
      <c r="AL63" s="49"/>
      <c r="AM63" s="49"/>
      <c r="AN63" s="49"/>
      <c r="AO63" s="49"/>
      <c r="AP63" s="49"/>
      <c r="AQ63" s="49"/>
      <c r="AR63" s="49"/>
      <c r="AS63" s="49"/>
      <c r="AT63" s="49"/>
      <c r="AU63" s="49"/>
      <c r="AV63" s="49"/>
      <c r="AW63" s="49"/>
      <c r="AX63" s="49"/>
      <c r="AY63" s="49"/>
      <c r="AZ63" s="49"/>
      <c r="BA63" s="49"/>
      <c r="BB63" s="49"/>
      <c r="BC63" s="49"/>
      <c r="BD63" s="49"/>
      <c r="BE63" s="49"/>
      <c r="BF63" s="49"/>
      <c r="BG63" s="49"/>
      <c r="BH63" s="49"/>
      <c r="BI63" s="49"/>
      <c r="BJ63" s="49"/>
      <c r="BK63" s="49"/>
      <c r="BL63" s="49"/>
      <c r="BM63" s="49"/>
      <c r="BN63" s="49"/>
      <c r="BO63" s="49"/>
      <c r="BP63" s="49"/>
      <c r="BQ63" s="49"/>
      <c r="BR63" s="49"/>
      <c r="BS63" s="49"/>
      <c r="BT63" s="49"/>
      <c r="BU63" s="49"/>
      <c r="BV63" s="49"/>
      <c r="BW63" s="49"/>
      <c r="BX63" s="49"/>
      <c r="BY63" s="49"/>
      <c r="BZ63" s="49"/>
      <c r="CA63" s="49"/>
      <c r="CB63" s="49"/>
      <c r="CC63" s="49"/>
      <c r="CD63" s="49"/>
      <c r="CE63" s="49"/>
      <c r="CF63" s="49"/>
      <c r="CG63" s="49"/>
      <c r="CH63" s="49"/>
      <c r="CI63" s="49"/>
      <c r="CJ63" s="49"/>
      <c r="CK63" s="49"/>
      <c r="CL63" s="49"/>
      <c r="CM63" s="49"/>
      <c r="CN63" s="49"/>
      <c r="CO63" s="49"/>
      <c r="CP63" s="49"/>
      <c r="CQ63" s="49"/>
      <c r="CR63" s="49"/>
      <c r="CS63" s="49"/>
      <c r="CT63" s="49"/>
      <c r="CU63" s="49"/>
      <c r="CV63" s="49"/>
      <c r="CW63" s="49"/>
      <c r="CX63" s="49"/>
      <c r="CY63" s="49"/>
      <c r="CZ63" s="49"/>
      <c r="DA63" s="49"/>
      <c r="DB63" s="49"/>
      <c r="DC63" s="49"/>
      <c r="DD63" s="49"/>
      <c r="DE63" s="49"/>
      <c r="DF63" s="49"/>
      <c r="DG63" s="49"/>
      <c r="DH63" s="49"/>
      <c r="DI63" s="49"/>
      <c r="DJ63" s="49"/>
      <c r="DK63" s="49"/>
      <c r="DL63" s="49"/>
      <c r="DM63" s="49"/>
      <c r="DN63" s="49"/>
      <c r="DO63" s="49"/>
      <c r="DP63" s="49"/>
      <c r="DQ63" s="49"/>
      <c r="DR63" s="49"/>
      <c r="DS63" s="49"/>
      <c r="DT63" s="49"/>
      <c r="DU63" s="49"/>
      <c r="DV63" s="49"/>
      <c r="DW63" s="49"/>
      <c r="DX63" s="49"/>
      <c r="DY63" s="49"/>
      <c r="DZ63" s="49"/>
      <c r="EA63" s="49"/>
      <c r="EB63" s="49"/>
      <c r="EC63" s="49"/>
      <c r="ED63" s="49"/>
      <c r="EE63" s="49"/>
      <c r="EF63" s="49"/>
      <c r="EG63" s="49"/>
      <c r="EH63" s="49"/>
      <c r="EI63" s="49"/>
      <c r="EJ63" s="49"/>
      <c r="EK63" s="49"/>
      <c r="EL63" s="49"/>
      <c r="EM63" s="49"/>
      <c r="EN63" s="49"/>
      <c r="EO63" s="49"/>
      <c r="EP63" s="49"/>
      <c r="EQ63" s="49"/>
      <c r="ER63" s="49"/>
      <c r="ES63" s="49"/>
      <c r="ET63" s="49"/>
      <c r="EU63" s="49"/>
      <c r="EV63" s="49"/>
      <c r="EW63" s="49"/>
      <c r="EX63" s="49"/>
      <c r="EY63" s="49"/>
      <c r="EZ63" s="49"/>
      <c r="FA63" s="49"/>
      <c r="FB63" s="49"/>
      <c r="FC63" s="49"/>
      <c r="FD63" s="49"/>
      <c r="FE63" s="49"/>
      <c r="FF63" s="49"/>
      <c r="FG63" s="49"/>
      <c r="FH63" s="49"/>
      <c r="FI63" s="49"/>
      <c r="FJ63" s="49"/>
      <c r="FK63" s="49"/>
      <c r="FL63" s="49"/>
      <c r="FM63" s="49"/>
      <c r="FN63" s="49"/>
      <c r="FO63" s="49"/>
      <c r="FP63" s="49"/>
      <c r="FQ63" s="49"/>
      <c r="FR63" s="49"/>
      <c r="FS63" s="49"/>
      <c r="FT63" s="49"/>
      <c r="FU63" s="49"/>
      <c r="FV63" s="49"/>
      <c r="FW63" s="49"/>
      <c r="FX63" s="49"/>
      <c r="FY63" s="49"/>
      <c r="FZ63" s="49"/>
      <c r="GA63" s="49"/>
      <c r="GB63" s="49"/>
      <c r="GC63" s="49"/>
      <c r="GD63" s="49"/>
      <c r="GE63" s="49"/>
      <c r="GF63" s="49"/>
      <c r="GG63" s="49"/>
      <c r="GH63" s="49"/>
      <c r="GI63" s="49"/>
      <c r="GJ63" s="49"/>
      <c r="GK63" s="49"/>
      <c r="GL63" s="49"/>
      <c r="GM63" s="49"/>
      <c r="GN63" s="49"/>
      <c r="GO63" s="49"/>
      <c r="GP63" s="49"/>
      <c r="GQ63" s="49"/>
      <c r="GR63" s="49"/>
      <c r="GS63" s="49"/>
      <c r="GT63" s="49"/>
      <c r="GU63" s="49"/>
      <c r="GV63" s="49"/>
      <c r="GW63" s="49"/>
      <c r="GX63" s="49"/>
      <c r="GY63" s="49"/>
      <c r="GZ63" s="49"/>
      <c r="HA63" s="49"/>
      <c r="HB63" s="49"/>
      <c r="HC63" s="49"/>
      <c r="HD63" s="49"/>
      <c r="HE63" s="49"/>
      <c r="HF63" s="49"/>
      <c r="HG63" s="49"/>
      <c r="HH63" s="49"/>
      <c r="HI63" s="49"/>
      <c r="HJ63" s="49"/>
      <c r="HK63" s="49"/>
      <c r="HL63" s="49"/>
      <c r="HM63" s="49"/>
      <c r="HN63" s="49"/>
      <c r="HO63" s="49"/>
      <c r="HP63" s="49"/>
      <c r="HQ63" s="49"/>
      <c r="HR63" s="49"/>
      <c r="HS63" s="49"/>
      <c r="HT63" s="49"/>
      <c r="HU63" s="49"/>
      <c r="HV63" s="49"/>
      <c r="HW63" s="49"/>
      <c r="HX63" s="49"/>
      <c r="HY63" s="49"/>
      <c r="HZ63" s="49"/>
      <c r="IA63" s="49"/>
      <c r="IB63" s="49"/>
      <c r="IC63" s="49"/>
      <c r="ID63" s="49"/>
      <c r="IE63" s="49"/>
      <c r="IF63" s="49"/>
      <c r="IG63" s="49"/>
      <c r="IH63" s="49"/>
      <c r="II63" s="49"/>
      <c r="IJ63" s="49"/>
      <c r="IK63" s="49"/>
      <c r="IL63" s="49"/>
      <c r="IM63" s="49"/>
      <c r="IN63" s="49"/>
      <c r="IO63" s="49"/>
      <c r="IP63" s="49"/>
      <c r="IQ63" s="49"/>
    </row>
    <row r="64" spans="1:251" s="50" customFormat="1" ht="15" customHeight="1" x14ac:dyDescent="0.25">
      <c r="A64" s="56"/>
      <c r="B64" s="51"/>
      <c r="C64" s="51"/>
      <c r="D64" s="92"/>
      <c r="E64" s="56" t="s">
        <v>57</v>
      </c>
      <c r="F64" s="52">
        <v>29000</v>
      </c>
      <c r="G64" s="53">
        <v>-2070</v>
      </c>
      <c r="H64" s="53">
        <v>0</v>
      </c>
      <c r="I64" s="53">
        <v>8370</v>
      </c>
      <c r="J64" s="54">
        <v>26930</v>
      </c>
      <c r="K64" s="6">
        <v>25108</v>
      </c>
      <c r="L64" s="7">
        <v>11162.25</v>
      </c>
      <c r="M64" s="8">
        <f t="shared" si="23"/>
        <v>41.449127367248423</v>
      </c>
      <c r="N64" s="8">
        <f t="shared" si="24"/>
        <v>44.456945993308906</v>
      </c>
      <c r="O64" s="6">
        <v>6249.98</v>
      </c>
      <c r="P64" s="8">
        <f t="shared" si="25"/>
        <v>23.208243594504268</v>
      </c>
      <c r="Q64" s="8">
        <f t="shared" si="19"/>
        <v>24.892384897243904</v>
      </c>
      <c r="R64" s="53">
        <v>0</v>
      </c>
      <c r="S64" s="53">
        <v>6249.98</v>
      </c>
      <c r="T64" s="60"/>
      <c r="U64" s="60"/>
      <c r="V64" s="60"/>
      <c r="W64" s="60"/>
      <c r="X64" s="60"/>
      <c r="Y64" s="60"/>
      <c r="Z64" s="60"/>
      <c r="AB64" s="49"/>
      <c r="AC64" s="49"/>
      <c r="AD64" s="49"/>
      <c r="AE64" s="49"/>
      <c r="AF64" s="49"/>
      <c r="AG64" s="49"/>
      <c r="AH64" s="49"/>
      <c r="AI64" s="49"/>
      <c r="AJ64" s="49"/>
      <c r="AK64" s="49"/>
      <c r="AL64" s="49"/>
      <c r="AM64" s="49"/>
      <c r="AN64" s="49"/>
      <c r="AO64" s="49"/>
      <c r="AP64" s="49"/>
      <c r="AQ64" s="49"/>
      <c r="AR64" s="49"/>
      <c r="AS64" s="49"/>
      <c r="AT64" s="49"/>
      <c r="AU64" s="49"/>
      <c r="AV64" s="49"/>
      <c r="AW64" s="49"/>
      <c r="AX64" s="49"/>
      <c r="AY64" s="49"/>
      <c r="AZ64" s="49"/>
      <c r="BA64" s="49"/>
      <c r="BB64" s="49"/>
      <c r="BC64" s="49"/>
      <c r="BD64" s="49"/>
      <c r="BE64" s="49"/>
      <c r="BF64" s="49"/>
      <c r="BG64" s="49"/>
      <c r="BH64" s="49"/>
      <c r="BI64" s="49"/>
      <c r="BJ64" s="49"/>
      <c r="BK64" s="49"/>
      <c r="BL64" s="49"/>
      <c r="BM64" s="49"/>
      <c r="BN64" s="49"/>
      <c r="BO64" s="49"/>
      <c r="BP64" s="49"/>
      <c r="BQ64" s="49"/>
      <c r="BR64" s="49"/>
      <c r="BS64" s="49"/>
      <c r="BT64" s="49"/>
      <c r="BU64" s="49"/>
      <c r="BV64" s="49"/>
      <c r="BW64" s="49"/>
      <c r="BX64" s="49"/>
      <c r="BY64" s="49"/>
      <c r="BZ64" s="49"/>
      <c r="CA64" s="49"/>
      <c r="CB64" s="49"/>
      <c r="CC64" s="49"/>
      <c r="CD64" s="49"/>
      <c r="CE64" s="49"/>
      <c r="CF64" s="49"/>
      <c r="CG64" s="49"/>
      <c r="CH64" s="49"/>
      <c r="CI64" s="49"/>
      <c r="CJ64" s="49"/>
      <c r="CK64" s="49"/>
      <c r="CL64" s="49"/>
      <c r="CM64" s="49"/>
      <c r="CN64" s="49"/>
      <c r="CO64" s="49"/>
      <c r="CP64" s="49"/>
      <c r="CQ64" s="49"/>
      <c r="CR64" s="49"/>
      <c r="CS64" s="49"/>
      <c r="CT64" s="49"/>
      <c r="CU64" s="49"/>
      <c r="CV64" s="49"/>
      <c r="CW64" s="49"/>
      <c r="CX64" s="49"/>
      <c r="CY64" s="49"/>
      <c r="CZ64" s="49"/>
      <c r="DA64" s="49"/>
      <c r="DB64" s="49"/>
      <c r="DC64" s="49"/>
      <c r="DD64" s="49"/>
      <c r="DE64" s="49"/>
      <c r="DF64" s="49"/>
      <c r="DG64" s="49"/>
      <c r="DH64" s="49"/>
      <c r="DI64" s="49"/>
      <c r="DJ64" s="49"/>
      <c r="DK64" s="49"/>
      <c r="DL64" s="49"/>
      <c r="DM64" s="49"/>
      <c r="DN64" s="49"/>
      <c r="DO64" s="49"/>
      <c r="DP64" s="49"/>
      <c r="DQ64" s="49"/>
      <c r="DR64" s="49"/>
      <c r="DS64" s="49"/>
      <c r="DT64" s="49"/>
      <c r="DU64" s="49"/>
      <c r="DV64" s="49"/>
      <c r="DW64" s="49"/>
      <c r="DX64" s="49"/>
      <c r="DY64" s="49"/>
      <c r="DZ64" s="49"/>
      <c r="EA64" s="49"/>
      <c r="EB64" s="49"/>
      <c r="EC64" s="49"/>
      <c r="ED64" s="49"/>
      <c r="EE64" s="49"/>
      <c r="EF64" s="49"/>
      <c r="EG64" s="49"/>
      <c r="EH64" s="49"/>
      <c r="EI64" s="49"/>
      <c r="EJ64" s="49"/>
      <c r="EK64" s="49"/>
      <c r="EL64" s="49"/>
      <c r="EM64" s="49"/>
      <c r="EN64" s="49"/>
      <c r="EO64" s="49"/>
      <c r="EP64" s="49"/>
      <c r="EQ64" s="49"/>
      <c r="ER64" s="49"/>
      <c r="ES64" s="49"/>
      <c r="ET64" s="49"/>
      <c r="EU64" s="49"/>
      <c r="EV64" s="49"/>
      <c r="EW64" s="49"/>
      <c r="EX64" s="49"/>
      <c r="EY64" s="49"/>
      <c r="EZ64" s="49"/>
      <c r="FA64" s="49"/>
      <c r="FB64" s="49"/>
      <c r="FC64" s="49"/>
      <c r="FD64" s="49"/>
      <c r="FE64" s="49"/>
      <c r="FF64" s="49"/>
      <c r="FG64" s="49"/>
      <c r="FH64" s="49"/>
      <c r="FI64" s="49"/>
      <c r="FJ64" s="49"/>
      <c r="FK64" s="49"/>
      <c r="FL64" s="49"/>
      <c r="FM64" s="49"/>
      <c r="FN64" s="49"/>
      <c r="FO64" s="49"/>
      <c r="FP64" s="49"/>
      <c r="FQ64" s="49"/>
      <c r="FR64" s="49"/>
      <c r="FS64" s="49"/>
      <c r="FT64" s="49"/>
      <c r="FU64" s="49"/>
      <c r="FV64" s="49"/>
      <c r="FW64" s="49"/>
      <c r="FX64" s="49"/>
      <c r="FY64" s="49"/>
      <c r="FZ64" s="49"/>
      <c r="GA64" s="49"/>
      <c r="GB64" s="49"/>
      <c r="GC64" s="49"/>
      <c r="GD64" s="49"/>
      <c r="GE64" s="49"/>
      <c r="GF64" s="49"/>
      <c r="GG64" s="49"/>
      <c r="GH64" s="49"/>
      <c r="GI64" s="49"/>
      <c r="GJ64" s="49"/>
      <c r="GK64" s="49"/>
      <c r="GL64" s="49"/>
      <c r="GM64" s="49"/>
      <c r="GN64" s="49"/>
      <c r="GO64" s="49"/>
      <c r="GP64" s="49"/>
      <c r="GQ64" s="49"/>
      <c r="GR64" s="49"/>
      <c r="GS64" s="49"/>
      <c r="GT64" s="49"/>
      <c r="GU64" s="49"/>
      <c r="GV64" s="49"/>
      <c r="GW64" s="49"/>
      <c r="GX64" s="49"/>
      <c r="GY64" s="49"/>
      <c r="GZ64" s="49"/>
      <c r="HA64" s="49"/>
      <c r="HB64" s="49"/>
      <c r="HC64" s="49"/>
      <c r="HD64" s="49"/>
      <c r="HE64" s="49"/>
      <c r="HF64" s="49"/>
      <c r="HG64" s="49"/>
      <c r="HH64" s="49"/>
      <c r="HI64" s="49"/>
      <c r="HJ64" s="49"/>
      <c r="HK64" s="49"/>
      <c r="HL64" s="49"/>
      <c r="HM64" s="49"/>
      <c r="HN64" s="49"/>
      <c r="HO64" s="49"/>
      <c r="HP64" s="49"/>
      <c r="HQ64" s="49"/>
      <c r="HR64" s="49"/>
      <c r="HS64" s="49"/>
      <c r="HT64" s="49"/>
      <c r="HU64" s="49"/>
      <c r="HV64" s="49"/>
      <c r="HW64" s="49"/>
      <c r="HX64" s="49"/>
      <c r="HY64" s="49"/>
      <c r="HZ64" s="49"/>
      <c r="IA64" s="49"/>
      <c r="IB64" s="49"/>
      <c r="IC64" s="49"/>
      <c r="ID64" s="49"/>
      <c r="IE64" s="49"/>
      <c r="IF64" s="49"/>
      <c r="IG64" s="49"/>
      <c r="IH64" s="49"/>
      <c r="II64" s="49"/>
      <c r="IJ64" s="49"/>
      <c r="IK64" s="49"/>
      <c r="IL64" s="49"/>
      <c r="IM64" s="49"/>
      <c r="IN64" s="49"/>
      <c r="IO64" s="49"/>
      <c r="IP64" s="49"/>
      <c r="IQ64" s="49"/>
    </row>
    <row r="65" spans="1:251" s="50" customFormat="1" ht="15" customHeight="1" x14ac:dyDescent="0.25">
      <c r="A65" s="56"/>
      <c r="B65" s="51"/>
      <c r="C65" s="51"/>
      <c r="D65" s="92"/>
      <c r="E65" s="56" t="s">
        <v>58</v>
      </c>
      <c r="F65" s="52">
        <v>15460</v>
      </c>
      <c r="G65" s="53">
        <v>-1420</v>
      </c>
      <c r="H65" s="53">
        <v>0</v>
      </c>
      <c r="I65" s="53">
        <v>1368</v>
      </c>
      <c r="J65" s="54">
        <v>14040</v>
      </c>
      <c r="K65" s="6">
        <v>9776</v>
      </c>
      <c r="L65" s="7">
        <v>1970.94</v>
      </c>
      <c r="M65" s="8">
        <f t="shared" si="23"/>
        <v>14.038034188034187</v>
      </c>
      <c r="N65" s="8">
        <f t="shared" si="24"/>
        <v>20.161006546644845</v>
      </c>
      <c r="O65" s="6">
        <v>1970.94</v>
      </c>
      <c r="P65" s="8">
        <f t="shared" si="25"/>
        <v>14.038034188034187</v>
      </c>
      <c r="Q65" s="8">
        <f t="shared" si="19"/>
        <v>20.161006546644845</v>
      </c>
      <c r="R65" s="53">
        <v>0</v>
      </c>
      <c r="S65" s="53">
        <v>1970.94</v>
      </c>
      <c r="T65" s="60"/>
      <c r="U65" s="60"/>
      <c r="V65" s="60"/>
      <c r="W65" s="60"/>
      <c r="X65" s="60"/>
      <c r="Y65" s="60"/>
      <c r="Z65" s="60"/>
      <c r="AB65" s="49"/>
      <c r="AC65" s="49"/>
      <c r="AD65" s="49"/>
      <c r="AE65" s="49"/>
      <c r="AF65" s="49"/>
      <c r="AG65" s="49"/>
      <c r="AH65" s="49"/>
      <c r="AI65" s="49"/>
      <c r="AJ65" s="49"/>
      <c r="AK65" s="49"/>
      <c r="AL65" s="49"/>
      <c r="AM65" s="49"/>
      <c r="AN65" s="49"/>
      <c r="AO65" s="49"/>
      <c r="AP65" s="49"/>
      <c r="AQ65" s="49"/>
      <c r="AR65" s="49"/>
      <c r="AS65" s="49"/>
      <c r="AT65" s="49"/>
      <c r="AU65" s="49"/>
      <c r="AV65" s="49"/>
      <c r="AW65" s="49"/>
      <c r="AX65" s="49"/>
      <c r="AY65" s="49"/>
      <c r="AZ65" s="49"/>
      <c r="BA65" s="49"/>
      <c r="BB65" s="49"/>
      <c r="BC65" s="49"/>
      <c r="BD65" s="49"/>
      <c r="BE65" s="49"/>
      <c r="BF65" s="49"/>
      <c r="BG65" s="49"/>
      <c r="BH65" s="49"/>
      <c r="BI65" s="49"/>
      <c r="BJ65" s="49"/>
      <c r="BK65" s="49"/>
      <c r="BL65" s="49"/>
      <c r="BM65" s="49"/>
      <c r="BN65" s="49"/>
      <c r="BO65" s="49"/>
      <c r="BP65" s="49"/>
      <c r="BQ65" s="49"/>
      <c r="BR65" s="49"/>
      <c r="BS65" s="49"/>
      <c r="BT65" s="49"/>
      <c r="BU65" s="49"/>
      <c r="BV65" s="49"/>
      <c r="BW65" s="49"/>
      <c r="BX65" s="49"/>
      <c r="BY65" s="49"/>
      <c r="BZ65" s="49"/>
      <c r="CA65" s="49"/>
      <c r="CB65" s="49"/>
      <c r="CC65" s="49"/>
      <c r="CD65" s="49"/>
      <c r="CE65" s="49"/>
      <c r="CF65" s="49"/>
      <c r="CG65" s="49"/>
      <c r="CH65" s="49"/>
      <c r="CI65" s="49"/>
      <c r="CJ65" s="49"/>
      <c r="CK65" s="49"/>
      <c r="CL65" s="49"/>
      <c r="CM65" s="49"/>
      <c r="CN65" s="49"/>
      <c r="CO65" s="49"/>
      <c r="CP65" s="49"/>
      <c r="CQ65" s="49"/>
      <c r="CR65" s="49"/>
      <c r="CS65" s="49"/>
      <c r="CT65" s="49"/>
      <c r="CU65" s="49"/>
      <c r="CV65" s="49"/>
      <c r="CW65" s="49"/>
      <c r="CX65" s="49"/>
      <c r="CY65" s="49"/>
      <c r="CZ65" s="49"/>
      <c r="DA65" s="49"/>
      <c r="DB65" s="49"/>
      <c r="DC65" s="49"/>
      <c r="DD65" s="49"/>
      <c r="DE65" s="49"/>
      <c r="DF65" s="49"/>
      <c r="DG65" s="49"/>
      <c r="DH65" s="49"/>
      <c r="DI65" s="49"/>
      <c r="DJ65" s="49"/>
      <c r="DK65" s="49"/>
      <c r="DL65" s="49"/>
      <c r="DM65" s="49"/>
      <c r="DN65" s="49"/>
      <c r="DO65" s="49"/>
      <c r="DP65" s="49"/>
      <c r="DQ65" s="49"/>
      <c r="DR65" s="49"/>
      <c r="DS65" s="49"/>
      <c r="DT65" s="49"/>
      <c r="DU65" s="49"/>
      <c r="DV65" s="49"/>
      <c r="DW65" s="49"/>
      <c r="DX65" s="49"/>
      <c r="DY65" s="49"/>
      <c r="DZ65" s="49"/>
      <c r="EA65" s="49"/>
      <c r="EB65" s="49"/>
      <c r="EC65" s="49"/>
      <c r="ED65" s="49"/>
      <c r="EE65" s="49"/>
      <c r="EF65" s="49"/>
      <c r="EG65" s="49"/>
      <c r="EH65" s="49"/>
      <c r="EI65" s="49"/>
      <c r="EJ65" s="49"/>
      <c r="EK65" s="49"/>
      <c r="EL65" s="49"/>
      <c r="EM65" s="49"/>
      <c r="EN65" s="49"/>
      <c r="EO65" s="49"/>
      <c r="EP65" s="49"/>
      <c r="EQ65" s="49"/>
      <c r="ER65" s="49"/>
      <c r="ES65" s="49"/>
      <c r="ET65" s="49"/>
      <c r="EU65" s="49"/>
      <c r="EV65" s="49"/>
      <c r="EW65" s="49"/>
      <c r="EX65" s="49"/>
      <c r="EY65" s="49"/>
      <c r="EZ65" s="49"/>
      <c r="FA65" s="49"/>
      <c r="FB65" s="49"/>
      <c r="FC65" s="49"/>
      <c r="FD65" s="49"/>
      <c r="FE65" s="49"/>
      <c r="FF65" s="49"/>
      <c r="FG65" s="49"/>
      <c r="FH65" s="49"/>
      <c r="FI65" s="49"/>
      <c r="FJ65" s="49"/>
      <c r="FK65" s="49"/>
      <c r="FL65" s="49"/>
      <c r="FM65" s="49"/>
      <c r="FN65" s="49"/>
      <c r="FO65" s="49"/>
      <c r="FP65" s="49"/>
      <c r="FQ65" s="49"/>
      <c r="FR65" s="49"/>
      <c r="FS65" s="49"/>
      <c r="FT65" s="49"/>
      <c r="FU65" s="49"/>
      <c r="FV65" s="49"/>
      <c r="FW65" s="49"/>
      <c r="FX65" s="49"/>
      <c r="FY65" s="49"/>
      <c r="FZ65" s="49"/>
      <c r="GA65" s="49"/>
      <c r="GB65" s="49"/>
      <c r="GC65" s="49"/>
      <c r="GD65" s="49"/>
      <c r="GE65" s="49"/>
      <c r="GF65" s="49"/>
      <c r="GG65" s="49"/>
      <c r="GH65" s="49"/>
      <c r="GI65" s="49"/>
      <c r="GJ65" s="49"/>
      <c r="GK65" s="49"/>
      <c r="GL65" s="49"/>
      <c r="GM65" s="49"/>
      <c r="GN65" s="49"/>
      <c r="GO65" s="49"/>
      <c r="GP65" s="49"/>
      <c r="GQ65" s="49"/>
      <c r="GR65" s="49"/>
      <c r="GS65" s="49"/>
      <c r="GT65" s="49"/>
      <c r="GU65" s="49"/>
      <c r="GV65" s="49"/>
      <c r="GW65" s="49"/>
      <c r="GX65" s="49"/>
      <c r="GY65" s="49"/>
      <c r="GZ65" s="49"/>
      <c r="HA65" s="49"/>
      <c r="HB65" s="49"/>
      <c r="HC65" s="49"/>
      <c r="HD65" s="49"/>
      <c r="HE65" s="49"/>
      <c r="HF65" s="49"/>
      <c r="HG65" s="49"/>
      <c r="HH65" s="49"/>
      <c r="HI65" s="49"/>
      <c r="HJ65" s="49"/>
      <c r="HK65" s="49"/>
      <c r="HL65" s="49"/>
      <c r="HM65" s="49"/>
      <c r="HN65" s="49"/>
      <c r="HO65" s="49"/>
      <c r="HP65" s="49"/>
      <c r="HQ65" s="49"/>
      <c r="HR65" s="49"/>
      <c r="HS65" s="49"/>
      <c r="HT65" s="49"/>
      <c r="HU65" s="49"/>
      <c r="HV65" s="49"/>
      <c r="HW65" s="49"/>
      <c r="HX65" s="49"/>
      <c r="HY65" s="49"/>
      <c r="HZ65" s="49"/>
      <c r="IA65" s="49"/>
      <c r="IB65" s="49"/>
      <c r="IC65" s="49"/>
      <c r="ID65" s="49"/>
      <c r="IE65" s="49"/>
      <c r="IF65" s="49"/>
      <c r="IG65" s="49"/>
      <c r="IH65" s="49"/>
      <c r="II65" s="49"/>
      <c r="IJ65" s="49"/>
      <c r="IK65" s="49"/>
      <c r="IL65" s="49"/>
      <c r="IM65" s="49"/>
      <c r="IN65" s="49"/>
      <c r="IO65" s="49"/>
      <c r="IP65" s="49"/>
      <c r="IQ65" s="49"/>
    </row>
    <row r="66" spans="1:251" s="50" customFormat="1" ht="15" customHeight="1" x14ac:dyDescent="0.25">
      <c r="A66" s="56"/>
      <c r="B66" s="51"/>
      <c r="C66" s="51"/>
      <c r="D66" s="92"/>
      <c r="E66" s="56" t="s">
        <v>124</v>
      </c>
      <c r="F66" s="18">
        <v>0</v>
      </c>
      <c r="G66" s="14">
        <v>30</v>
      </c>
      <c r="H66" s="7">
        <v>0</v>
      </c>
      <c r="I66" s="7">
        <v>0</v>
      </c>
      <c r="J66" s="7">
        <v>30</v>
      </c>
      <c r="K66" s="15">
        <v>30</v>
      </c>
      <c r="L66" s="7">
        <v>29.43</v>
      </c>
      <c r="M66" s="8">
        <f t="shared" si="23"/>
        <v>98.1</v>
      </c>
      <c r="N66" s="8">
        <f t="shared" si="24"/>
        <v>98.1</v>
      </c>
      <c r="O66" s="15">
        <v>29.43</v>
      </c>
      <c r="P66" s="8">
        <f t="shared" si="25"/>
        <v>98.1</v>
      </c>
      <c r="Q66" s="8">
        <f t="shared" si="19"/>
        <v>98.1</v>
      </c>
      <c r="R66" s="7">
        <v>29.43</v>
      </c>
      <c r="S66" s="7">
        <v>0</v>
      </c>
      <c r="T66" s="60"/>
      <c r="U66" s="60"/>
      <c r="V66" s="60"/>
      <c r="W66" s="60"/>
      <c r="X66" s="60"/>
      <c r="Y66" s="60"/>
      <c r="Z66" s="60"/>
      <c r="AB66" s="49"/>
      <c r="AC66" s="49"/>
      <c r="AD66" s="49"/>
      <c r="AE66" s="49"/>
      <c r="AF66" s="49"/>
      <c r="AG66" s="49"/>
      <c r="AH66" s="49"/>
      <c r="AI66" s="49"/>
      <c r="AJ66" s="49"/>
      <c r="AK66" s="49"/>
      <c r="AL66" s="49"/>
      <c r="AM66" s="49"/>
      <c r="AN66" s="49"/>
      <c r="AO66" s="49"/>
      <c r="AP66" s="49"/>
      <c r="AQ66" s="49"/>
      <c r="AR66" s="49"/>
      <c r="AS66" s="49"/>
      <c r="AT66" s="49"/>
      <c r="AU66" s="49"/>
      <c r="AV66" s="49"/>
      <c r="AW66" s="49"/>
      <c r="AX66" s="49"/>
      <c r="AY66" s="49"/>
      <c r="AZ66" s="49"/>
      <c r="BA66" s="49"/>
      <c r="BB66" s="49"/>
      <c r="BC66" s="49"/>
      <c r="BD66" s="49"/>
      <c r="BE66" s="49"/>
      <c r="BF66" s="49"/>
      <c r="BG66" s="49"/>
      <c r="BH66" s="49"/>
      <c r="BI66" s="49"/>
      <c r="BJ66" s="49"/>
      <c r="BK66" s="49"/>
      <c r="BL66" s="49"/>
      <c r="BM66" s="49"/>
      <c r="BN66" s="49"/>
      <c r="BO66" s="49"/>
      <c r="BP66" s="49"/>
      <c r="BQ66" s="49"/>
      <c r="BR66" s="49"/>
      <c r="BS66" s="49"/>
      <c r="BT66" s="49"/>
      <c r="BU66" s="49"/>
      <c r="BV66" s="49"/>
      <c r="BW66" s="49"/>
      <c r="BX66" s="49"/>
      <c r="BY66" s="49"/>
      <c r="BZ66" s="49"/>
      <c r="CA66" s="49"/>
      <c r="CB66" s="49"/>
      <c r="CC66" s="49"/>
      <c r="CD66" s="49"/>
      <c r="CE66" s="49"/>
      <c r="CF66" s="49"/>
      <c r="CG66" s="49"/>
      <c r="CH66" s="49"/>
      <c r="CI66" s="49"/>
      <c r="CJ66" s="49"/>
      <c r="CK66" s="49"/>
      <c r="CL66" s="49"/>
      <c r="CM66" s="49"/>
      <c r="CN66" s="49"/>
      <c r="CO66" s="49"/>
      <c r="CP66" s="49"/>
      <c r="CQ66" s="49"/>
      <c r="CR66" s="49"/>
      <c r="CS66" s="49"/>
      <c r="CT66" s="49"/>
      <c r="CU66" s="49"/>
      <c r="CV66" s="49"/>
      <c r="CW66" s="49"/>
      <c r="CX66" s="49"/>
      <c r="CY66" s="49"/>
      <c r="CZ66" s="49"/>
      <c r="DA66" s="49"/>
      <c r="DB66" s="49"/>
      <c r="DC66" s="49"/>
      <c r="DD66" s="49"/>
      <c r="DE66" s="49"/>
      <c r="DF66" s="49"/>
      <c r="DG66" s="49"/>
      <c r="DH66" s="49"/>
      <c r="DI66" s="49"/>
      <c r="DJ66" s="49"/>
      <c r="DK66" s="49"/>
      <c r="DL66" s="49"/>
      <c r="DM66" s="49"/>
      <c r="DN66" s="49"/>
      <c r="DO66" s="49"/>
      <c r="DP66" s="49"/>
      <c r="DQ66" s="49"/>
      <c r="DR66" s="49"/>
      <c r="DS66" s="49"/>
      <c r="DT66" s="49"/>
      <c r="DU66" s="49"/>
      <c r="DV66" s="49"/>
      <c r="DW66" s="49"/>
      <c r="DX66" s="49"/>
      <c r="DY66" s="49"/>
      <c r="DZ66" s="49"/>
      <c r="EA66" s="49"/>
      <c r="EB66" s="49"/>
      <c r="EC66" s="49"/>
      <c r="ED66" s="49"/>
      <c r="EE66" s="49"/>
      <c r="EF66" s="49"/>
      <c r="EG66" s="49"/>
      <c r="EH66" s="49"/>
      <c r="EI66" s="49"/>
      <c r="EJ66" s="49"/>
      <c r="EK66" s="49"/>
      <c r="EL66" s="49"/>
      <c r="EM66" s="49"/>
      <c r="EN66" s="49"/>
      <c r="EO66" s="49"/>
      <c r="EP66" s="49"/>
      <c r="EQ66" s="49"/>
      <c r="ER66" s="49"/>
      <c r="ES66" s="49"/>
      <c r="ET66" s="49"/>
      <c r="EU66" s="49"/>
      <c r="EV66" s="49"/>
      <c r="EW66" s="49"/>
      <c r="EX66" s="49"/>
      <c r="EY66" s="49"/>
      <c r="EZ66" s="49"/>
      <c r="FA66" s="49"/>
      <c r="FB66" s="49"/>
      <c r="FC66" s="49"/>
      <c r="FD66" s="49"/>
      <c r="FE66" s="49"/>
      <c r="FF66" s="49"/>
      <c r="FG66" s="49"/>
      <c r="FH66" s="49"/>
      <c r="FI66" s="49"/>
      <c r="FJ66" s="49"/>
      <c r="FK66" s="49"/>
      <c r="FL66" s="49"/>
      <c r="FM66" s="49"/>
      <c r="FN66" s="49"/>
      <c r="FO66" s="49"/>
      <c r="FP66" s="49"/>
      <c r="FQ66" s="49"/>
      <c r="FR66" s="49"/>
      <c r="FS66" s="49"/>
      <c r="FT66" s="49"/>
      <c r="FU66" s="49"/>
      <c r="FV66" s="49"/>
      <c r="FW66" s="49"/>
      <c r="FX66" s="49"/>
      <c r="FY66" s="49"/>
      <c r="FZ66" s="49"/>
      <c r="GA66" s="49"/>
      <c r="GB66" s="49"/>
      <c r="GC66" s="49"/>
      <c r="GD66" s="49"/>
      <c r="GE66" s="49"/>
      <c r="GF66" s="49"/>
      <c r="GG66" s="49"/>
      <c r="GH66" s="49"/>
      <c r="GI66" s="49"/>
      <c r="GJ66" s="49"/>
      <c r="GK66" s="49"/>
      <c r="GL66" s="49"/>
      <c r="GM66" s="49"/>
      <c r="GN66" s="49"/>
      <c r="GO66" s="49"/>
      <c r="GP66" s="49"/>
      <c r="GQ66" s="49"/>
      <c r="GR66" s="49"/>
      <c r="GS66" s="49"/>
      <c r="GT66" s="49"/>
      <c r="GU66" s="49"/>
      <c r="GV66" s="49"/>
      <c r="GW66" s="49"/>
      <c r="GX66" s="49"/>
      <c r="GY66" s="49"/>
      <c r="GZ66" s="49"/>
      <c r="HA66" s="49"/>
      <c r="HB66" s="49"/>
      <c r="HC66" s="49"/>
      <c r="HD66" s="49"/>
      <c r="HE66" s="49"/>
      <c r="HF66" s="49"/>
      <c r="HG66" s="49"/>
      <c r="HH66" s="49"/>
      <c r="HI66" s="49"/>
      <c r="HJ66" s="49"/>
      <c r="HK66" s="49"/>
      <c r="HL66" s="49"/>
      <c r="HM66" s="49"/>
      <c r="HN66" s="49"/>
      <c r="HO66" s="49"/>
      <c r="HP66" s="49"/>
      <c r="HQ66" s="49"/>
      <c r="HR66" s="49"/>
      <c r="HS66" s="49"/>
      <c r="HT66" s="49"/>
      <c r="HU66" s="49"/>
      <c r="HV66" s="49"/>
      <c r="HW66" s="49"/>
      <c r="HX66" s="49"/>
      <c r="HY66" s="49"/>
      <c r="HZ66" s="49"/>
      <c r="IA66" s="49"/>
      <c r="IB66" s="49"/>
      <c r="IC66" s="49"/>
      <c r="ID66" s="49"/>
      <c r="IE66" s="49"/>
      <c r="IF66" s="49"/>
      <c r="IG66" s="49"/>
      <c r="IH66" s="49"/>
      <c r="II66" s="49"/>
      <c r="IJ66" s="49"/>
      <c r="IK66" s="49"/>
      <c r="IL66" s="49"/>
      <c r="IM66" s="49"/>
      <c r="IN66" s="49"/>
      <c r="IO66" s="49"/>
      <c r="IP66" s="49"/>
      <c r="IQ66" s="49"/>
    </row>
    <row r="67" spans="1:251" s="50" customFormat="1" ht="15" customHeight="1" x14ac:dyDescent="0.25">
      <c r="A67" s="56"/>
      <c r="B67" s="51"/>
      <c r="C67" s="51"/>
      <c r="D67" s="92"/>
      <c r="E67" s="56" t="s">
        <v>59</v>
      </c>
      <c r="F67" s="52">
        <v>28000</v>
      </c>
      <c r="G67" s="53">
        <v>-9275</v>
      </c>
      <c r="H67" s="53">
        <v>0</v>
      </c>
      <c r="I67" s="53">
        <v>6548</v>
      </c>
      <c r="J67" s="54">
        <v>18725</v>
      </c>
      <c r="K67" s="6">
        <v>15081</v>
      </c>
      <c r="L67" s="7">
        <v>79.12</v>
      </c>
      <c r="M67" s="8">
        <f t="shared" si="23"/>
        <v>0.42253671562082779</v>
      </c>
      <c r="N67" s="8">
        <f t="shared" si="24"/>
        <v>0.52463364498375442</v>
      </c>
      <c r="O67" s="6">
        <v>79.12</v>
      </c>
      <c r="P67" s="8">
        <f t="shared" si="25"/>
        <v>0.42253671562082779</v>
      </c>
      <c r="Q67" s="8">
        <f t="shared" si="19"/>
        <v>0.52463364498375442</v>
      </c>
      <c r="R67" s="53">
        <v>0</v>
      </c>
      <c r="S67" s="53">
        <v>79.12</v>
      </c>
      <c r="T67" s="60"/>
      <c r="U67" s="60"/>
      <c r="V67" s="60"/>
      <c r="W67" s="60"/>
      <c r="X67" s="60"/>
      <c r="Y67" s="60"/>
      <c r="Z67" s="60"/>
      <c r="AB67" s="49"/>
      <c r="AC67" s="49"/>
      <c r="AD67" s="49"/>
      <c r="AE67" s="49"/>
      <c r="AF67" s="49"/>
      <c r="AG67" s="49"/>
      <c r="AH67" s="49"/>
      <c r="AI67" s="49"/>
      <c r="AJ67" s="49"/>
      <c r="AK67" s="49"/>
      <c r="AL67" s="49"/>
      <c r="AM67" s="49"/>
      <c r="AN67" s="49"/>
      <c r="AO67" s="49"/>
      <c r="AP67" s="49"/>
      <c r="AQ67" s="49"/>
      <c r="AR67" s="49"/>
      <c r="AS67" s="49"/>
      <c r="AT67" s="49"/>
      <c r="AU67" s="49"/>
      <c r="AV67" s="49"/>
      <c r="AW67" s="49"/>
      <c r="AX67" s="49"/>
      <c r="AY67" s="49"/>
      <c r="AZ67" s="49"/>
      <c r="BA67" s="49"/>
      <c r="BB67" s="49"/>
      <c r="BC67" s="49"/>
      <c r="BD67" s="49"/>
      <c r="BE67" s="49"/>
      <c r="BF67" s="49"/>
      <c r="BG67" s="49"/>
      <c r="BH67" s="49"/>
      <c r="BI67" s="49"/>
      <c r="BJ67" s="49"/>
      <c r="BK67" s="49"/>
      <c r="BL67" s="49"/>
      <c r="BM67" s="49"/>
      <c r="BN67" s="49"/>
      <c r="BO67" s="49"/>
      <c r="BP67" s="49"/>
      <c r="BQ67" s="49"/>
      <c r="BR67" s="49"/>
      <c r="BS67" s="49"/>
      <c r="BT67" s="49"/>
      <c r="BU67" s="49"/>
      <c r="BV67" s="49"/>
      <c r="BW67" s="49"/>
      <c r="BX67" s="49"/>
      <c r="BY67" s="49"/>
      <c r="BZ67" s="49"/>
      <c r="CA67" s="49"/>
      <c r="CB67" s="49"/>
      <c r="CC67" s="49"/>
      <c r="CD67" s="49"/>
      <c r="CE67" s="49"/>
      <c r="CF67" s="49"/>
      <c r="CG67" s="49"/>
      <c r="CH67" s="49"/>
      <c r="CI67" s="49"/>
      <c r="CJ67" s="49"/>
      <c r="CK67" s="49"/>
      <c r="CL67" s="49"/>
      <c r="CM67" s="49"/>
      <c r="CN67" s="49"/>
      <c r="CO67" s="49"/>
      <c r="CP67" s="49"/>
      <c r="CQ67" s="49"/>
      <c r="CR67" s="49"/>
      <c r="CS67" s="49"/>
      <c r="CT67" s="49"/>
      <c r="CU67" s="49"/>
      <c r="CV67" s="49"/>
      <c r="CW67" s="49"/>
      <c r="CX67" s="49"/>
      <c r="CY67" s="49"/>
      <c r="CZ67" s="49"/>
      <c r="DA67" s="49"/>
      <c r="DB67" s="49"/>
      <c r="DC67" s="49"/>
      <c r="DD67" s="49"/>
      <c r="DE67" s="49"/>
      <c r="DF67" s="49"/>
      <c r="DG67" s="49"/>
      <c r="DH67" s="49"/>
      <c r="DI67" s="49"/>
      <c r="DJ67" s="49"/>
      <c r="DK67" s="49"/>
      <c r="DL67" s="49"/>
      <c r="DM67" s="49"/>
      <c r="DN67" s="49"/>
      <c r="DO67" s="49"/>
      <c r="DP67" s="49"/>
      <c r="DQ67" s="49"/>
      <c r="DR67" s="49"/>
      <c r="DS67" s="49"/>
      <c r="DT67" s="49"/>
      <c r="DU67" s="49"/>
      <c r="DV67" s="49"/>
      <c r="DW67" s="49"/>
      <c r="DX67" s="49"/>
      <c r="DY67" s="49"/>
      <c r="DZ67" s="49"/>
      <c r="EA67" s="49"/>
      <c r="EB67" s="49"/>
      <c r="EC67" s="49"/>
      <c r="ED67" s="49"/>
      <c r="EE67" s="49"/>
      <c r="EF67" s="49"/>
      <c r="EG67" s="49"/>
      <c r="EH67" s="49"/>
      <c r="EI67" s="49"/>
      <c r="EJ67" s="49"/>
      <c r="EK67" s="49"/>
      <c r="EL67" s="49"/>
      <c r="EM67" s="49"/>
      <c r="EN67" s="49"/>
      <c r="EO67" s="49"/>
      <c r="EP67" s="49"/>
      <c r="EQ67" s="49"/>
      <c r="ER67" s="49"/>
      <c r="ES67" s="49"/>
      <c r="ET67" s="49"/>
      <c r="EU67" s="49"/>
      <c r="EV67" s="49"/>
      <c r="EW67" s="49"/>
      <c r="EX67" s="49"/>
      <c r="EY67" s="49"/>
      <c r="EZ67" s="49"/>
      <c r="FA67" s="49"/>
      <c r="FB67" s="49"/>
      <c r="FC67" s="49"/>
      <c r="FD67" s="49"/>
      <c r="FE67" s="49"/>
      <c r="FF67" s="49"/>
      <c r="FG67" s="49"/>
      <c r="FH67" s="49"/>
      <c r="FI67" s="49"/>
      <c r="FJ67" s="49"/>
      <c r="FK67" s="49"/>
      <c r="FL67" s="49"/>
      <c r="FM67" s="49"/>
      <c r="FN67" s="49"/>
      <c r="FO67" s="49"/>
      <c r="FP67" s="49"/>
      <c r="FQ67" s="49"/>
      <c r="FR67" s="49"/>
      <c r="FS67" s="49"/>
      <c r="FT67" s="49"/>
      <c r="FU67" s="49"/>
      <c r="FV67" s="49"/>
      <c r="FW67" s="49"/>
      <c r="FX67" s="49"/>
      <c r="FY67" s="49"/>
      <c r="FZ67" s="49"/>
      <c r="GA67" s="49"/>
      <c r="GB67" s="49"/>
      <c r="GC67" s="49"/>
      <c r="GD67" s="49"/>
      <c r="GE67" s="49"/>
      <c r="GF67" s="49"/>
      <c r="GG67" s="49"/>
      <c r="GH67" s="49"/>
      <c r="GI67" s="49"/>
      <c r="GJ67" s="49"/>
      <c r="GK67" s="49"/>
      <c r="GL67" s="49"/>
      <c r="GM67" s="49"/>
      <c r="GN67" s="49"/>
      <c r="GO67" s="49"/>
      <c r="GP67" s="49"/>
      <c r="GQ67" s="49"/>
      <c r="GR67" s="49"/>
      <c r="GS67" s="49"/>
      <c r="GT67" s="49"/>
      <c r="GU67" s="49"/>
      <c r="GV67" s="49"/>
      <c r="GW67" s="49"/>
      <c r="GX67" s="49"/>
      <c r="GY67" s="49"/>
      <c r="GZ67" s="49"/>
      <c r="HA67" s="49"/>
      <c r="HB67" s="49"/>
      <c r="HC67" s="49"/>
      <c r="HD67" s="49"/>
      <c r="HE67" s="49"/>
      <c r="HF67" s="49"/>
      <c r="HG67" s="49"/>
      <c r="HH67" s="49"/>
      <c r="HI67" s="49"/>
      <c r="HJ67" s="49"/>
      <c r="HK67" s="49"/>
      <c r="HL67" s="49"/>
      <c r="HM67" s="49"/>
      <c r="HN67" s="49"/>
      <c r="HO67" s="49"/>
      <c r="HP67" s="49"/>
      <c r="HQ67" s="49"/>
      <c r="HR67" s="49"/>
      <c r="HS67" s="49"/>
      <c r="HT67" s="49"/>
      <c r="HU67" s="49"/>
      <c r="HV67" s="49"/>
      <c r="HW67" s="49"/>
      <c r="HX67" s="49"/>
      <c r="HY67" s="49"/>
      <c r="HZ67" s="49"/>
      <c r="IA67" s="49"/>
      <c r="IB67" s="49"/>
      <c r="IC67" s="49"/>
      <c r="ID67" s="49"/>
      <c r="IE67" s="49"/>
      <c r="IF67" s="49"/>
      <c r="IG67" s="49"/>
      <c r="IH67" s="49"/>
      <c r="II67" s="49"/>
      <c r="IJ67" s="49"/>
      <c r="IK67" s="49"/>
      <c r="IL67" s="49"/>
      <c r="IM67" s="49"/>
      <c r="IN67" s="49"/>
      <c r="IO67" s="49"/>
      <c r="IP67" s="49"/>
      <c r="IQ67" s="49"/>
    </row>
    <row r="68" spans="1:251" s="50" customFormat="1" ht="15" customHeight="1" x14ac:dyDescent="0.25">
      <c r="A68" s="56"/>
      <c r="B68" s="51"/>
      <c r="C68" s="96"/>
      <c r="D68" s="92"/>
      <c r="E68" s="56" t="s">
        <v>60</v>
      </c>
      <c r="F68" s="52">
        <v>14000</v>
      </c>
      <c r="G68" s="54">
        <v>-5292</v>
      </c>
      <c r="H68" s="53">
        <v>0</v>
      </c>
      <c r="I68" s="53">
        <v>4144</v>
      </c>
      <c r="J68" s="54">
        <v>8708</v>
      </c>
      <c r="K68" s="6">
        <v>7808</v>
      </c>
      <c r="L68" s="7">
        <v>3114.15</v>
      </c>
      <c r="M68" s="8">
        <f t="shared" si="23"/>
        <v>35.761943040881953</v>
      </c>
      <c r="N68" s="8">
        <f t="shared" si="24"/>
        <v>39.884093237704917</v>
      </c>
      <c r="O68" s="6">
        <v>3114.15</v>
      </c>
      <c r="P68" s="8">
        <f t="shared" si="25"/>
        <v>35.761943040881953</v>
      </c>
      <c r="Q68" s="8">
        <f t="shared" si="19"/>
        <v>39.884093237704917</v>
      </c>
      <c r="R68" s="53">
        <v>69.790000000000006</v>
      </c>
      <c r="S68" s="53">
        <v>3044.36</v>
      </c>
      <c r="T68" s="60"/>
      <c r="U68" s="60"/>
      <c r="V68" s="60"/>
      <c r="W68" s="60"/>
      <c r="X68" s="60"/>
      <c r="Y68" s="60"/>
      <c r="Z68" s="60"/>
      <c r="AB68" s="49"/>
      <c r="AC68" s="49"/>
      <c r="AD68" s="49"/>
      <c r="AE68" s="49"/>
      <c r="AF68" s="49"/>
      <c r="AG68" s="49"/>
      <c r="AH68" s="49"/>
      <c r="AI68" s="49"/>
      <c r="AJ68" s="49"/>
      <c r="AK68" s="49"/>
      <c r="AL68" s="49"/>
      <c r="AM68" s="49"/>
      <c r="AN68" s="49"/>
      <c r="AO68" s="49"/>
      <c r="AP68" s="49"/>
      <c r="AQ68" s="49"/>
      <c r="AR68" s="49"/>
      <c r="AS68" s="49"/>
      <c r="AT68" s="49"/>
      <c r="AU68" s="49"/>
      <c r="AV68" s="49"/>
      <c r="AW68" s="49"/>
      <c r="AX68" s="49"/>
      <c r="AY68" s="49"/>
      <c r="AZ68" s="49"/>
      <c r="BA68" s="49"/>
      <c r="BB68" s="49"/>
      <c r="BC68" s="49"/>
      <c r="BD68" s="49"/>
      <c r="BE68" s="49"/>
      <c r="BF68" s="49"/>
      <c r="BG68" s="49"/>
      <c r="BH68" s="49"/>
      <c r="BI68" s="49"/>
      <c r="BJ68" s="49"/>
      <c r="BK68" s="49"/>
      <c r="BL68" s="49"/>
      <c r="BM68" s="49"/>
      <c r="BN68" s="49"/>
      <c r="BO68" s="49"/>
      <c r="BP68" s="49"/>
      <c r="BQ68" s="49"/>
      <c r="BR68" s="49"/>
      <c r="BS68" s="49"/>
      <c r="BT68" s="49"/>
      <c r="BU68" s="49"/>
      <c r="BV68" s="49"/>
      <c r="BW68" s="49"/>
      <c r="BX68" s="49"/>
      <c r="BY68" s="49"/>
      <c r="BZ68" s="49"/>
      <c r="CA68" s="49"/>
      <c r="CB68" s="49"/>
      <c r="CC68" s="49"/>
      <c r="CD68" s="49"/>
      <c r="CE68" s="49"/>
      <c r="CF68" s="49"/>
      <c r="CG68" s="49"/>
      <c r="CH68" s="49"/>
      <c r="CI68" s="49"/>
      <c r="CJ68" s="49"/>
      <c r="CK68" s="49"/>
      <c r="CL68" s="49"/>
      <c r="CM68" s="49"/>
      <c r="CN68" s="49"/>
      <c r="CO68" s="49"/>
      <c r="CP68" s="49"/>
      <c r="CQ68" s="49"/>
      <c r="CR68" s="49"/>
      <c r="CS68" s="49"/>
      <c r="CT68" s="49"/>
      <c r="CU68" s="49"/>
      <c r="CV68" s="49"/>
      <c r="CW68" s="49"/>
      <c r="CX68" s="49"/>
      <c r="CY68" s="49"/>
      <c r="CZ68" s="49"/>
      <c r="DA68" s="49"/>
      <c r="DB68" s="49"/>
      <c r="DC68" s="49"/>
      <c r="DD68" s="49"/>
      <c r="DE68" s="49"/>
      <c r="DF68" s="49"/>
      <c r="DG68" s="49"/>
      <c r="DH68" s="49"/>
      <c r="DI68" s="49"/>
      <c r="DJ68" s="49"/>
      <c r="DK68" s="49"/>
      <c r="DL68" s="49"/>
      <c r="DM68" s="49"/>
      <c r="DN68" s="49"/>
      <c r="DO68" s="49"/>
      <c r="DP68" s="49"/>
      <c r="DQ68" s="49"/>
      <c r="DR68" s="49"/>
      <c r="DS68" s="49"/>
      <c r="DT68" s="49"/>
      <c r="DU68" s="49"/>
      <c r="DV68" s="49"/>
      <c r="DW68" s="49"/>
      <c r="DX68" s="49"/>
      <c r="DY68" s="49"/>
      <c r="DZ68" s="49"/>
      <c r="EA68" s="49"/>
      <c r="EB68" s="49"/>
      <c r="EC68" s="49"/>
      <c r="ED68" s="49"/>
      <c r="EE68" s="49"/>
      <c r="EF68" s="49"/>
      <c r="EG68" s="49"/>
      <c r="EH68" s="49"/>
      <c r="EI68" s="49"/>
      <c r="EJ68" s="49"/>
      <c r="EK68" s="49"/>
      <c r="EL68" s="49"/>
      <c r="EM68" s="49"/>
      <c r="EN68" s="49"/>
      <c r="EO68" s="49"/>
      <c r="EP68" s="49"/>
      <c r="EQ68" s="49"/>
      <c r="ER68" s="49"/>
      <c r="ES68" s="49"/>
      <c r="ET68" s="49"/>
      <c r="EU68" s="49"/>
      <c r="EV68" s="49"/>
      <c r="EW68" s="49"/>
      <c r="EX68" s="49"/>
      <c r="EY68" s="49"/>
      <c r="EZ68" s="49"/>
      <c r="FA68" s="49"/>
      <c r="FB68" s="49"/>
      <c r="FC68" s="49"/>
      <c r="FD68" s="49"/>
      <c r="FE68" s="49"/>
      <c r="FF68" s="49"/>
      <c r="FG68" s="49"/>
      <c r="FH68" s="49"/>
      <c r="FI68" s="49"/>
      <c r="FJ68" s="49"/>
      <c r="FK68" s="49"/>
      <c r="FL68" s="49"/>
      <c r="FM68" s="49"/>
      <c r="FN68" s="49"/>
      <c r="FO68" s="49"/>
      <c r="FP68" s="49"/>
      <c r="FQ68" s="49"/>
      <c r="FR68" s="49"/>
      <c r="FS68" s="49"/>
      <c r="FT68" s="49"/>
      <c r="FU68" s="49"/>
      <c r="FV68" s="49"/>
      <c r="FW68" s="49"/>
      <c r="FX68" s="49"/>
      <c r="FY68" s="49"/>
      <c r="FZ68" s="49"/>
      <c r="GA68" s="49"/>
      <c r="GB68" s="49"/>
      <c r="GC68" s="49"/>
      <c r="GD68" s="49"/>
      <c r="GE68" s="49"/>
      <c r="GF68" s="49"/>
      <c r="GG68" s="49"/>
      <c r="GH68" s="49"/>
      <c r="GI68" s="49"/>
      <c r="GJ68" s="49"/>
      <c r="GK68" s="49"/>
      <c r="GL68" s="49"/>
      <c r="GM68" s="49"/>
      <c r="GN68" s="49"/>
      <c r="GO68" s="49"/>
      <c r="GP68" s="49"/>
      <c r="GQ68" s="49"/>
      <c r="GR68" s="49"/>
      <c r="GS68" s="49"/>
      <c r="GT68" s="49"/>
      <c r="GU68" s="49"/>
      <c r="GV68" s="49"/>
      <c r="GW68" s="49"/>
      <c r="GX68" s="49"/>
      <c r="GY68" s="49"/>
      <c r="GZ68" s="49"/>
      <c r="HA68" s="49"/>
      <c r="HB68" s="49"/>
      <c r="HC68" s="49"/>
      <c r="HD68" s="49"/>
      <c r="HE68" s="49"/>
      <c r="HF68" s="49"/>
      <c r="HG68" s="49"/>
      <c r="HH68" s="49"/>
      <c r="HI68" s="49"/>
      <c r="HJ68" s="49"/>
      <c r="HK68" s="49"/>
      <c r="HL68" s="49"/>
      <c r="HM68" s="49"/>
      <c r="HN68" s="49"/>
      <c r="HO68" s="49"/>
      <c r="HP68" s="49"/>
      <c r="HQ68" s="49"/>
      <c r="HR68" s="49"/>
      <c r="HS68" s="49"/>
      <c r="HT68" s="49"/>
      <c r="HU68" s="49"/>
      <c r="HV68" s="49"/>
      <c r="HW68" s="49"/>
      <c r="HX68" s="49"/>
      <c r="HY68" s="49"/>
      <c r="HZ68" s="49"/>
      <c r="IA68" s="49"/>
      <c r="IB68" s="49"/>
      <c r="IC68" s="49"/>
      <c r="ID68" s="49"/>
      <c r="IE68" s="49"/>
      <c r="IF68" s="49"/>
      <c r="IG68" s="49"/>
      <c r="IH68" s="49"/>
      <c r="II68" s="49"/>
      <c r="IJ68" s="49"/>
      <c r="IK68" s="49"/>
      <c r="IL68" s="49"/>
      <c r="IM68" s="49"/>
      <c r="IN68" s="49"/>
      <c r="IO68" s="49"/>
      <c r="IP68" s="49"/>
      <c r="IQ68" s="49"/>
    </row>
    <row r="69" spans="1:251" s="50" customFormat="1" ht="15" customHeight="1" x14ac:dyDescent="0.25">
      <c r="A69" s="56"/>
      <c r="B69" s="51"/>
      <c r="C69" s="96"/>
      <c r="D69" s="92"/>
      <c r="E69" s="56" t="s">
        <v>93</v>
      </c>
      <c r="F69" s="16">
        <v>0</v>
      </c>
      <c r="G69" s="9">
        <v>390</v>
      </c>
      <c r="H69" s="29">
        <v>0</v>
      </c>
      <c r="I69" s="10">
        <v>0</v>
      </c>
      <c r="J69" s="9">
        <v>390</v>
      </c>
      <c r="K69" s="9">
        <v>390</v>
      </c>
      <c r="L69" s="10">
        <v>40.93</v>
      </c>
      <c r="M69" s="8">
        <f t="shared" ref="M69:M73" si="26">SUM(L69/J69*100)</f>
        <v>10.494871794871795</v>
      </c>
      <c r="N69" s="8">
        <f t="shared" ref="N69:N73" si="27">SUM(L69/K69*100)</f>
        <v>10.494871794871795</v>
      </c>
      <c r="O69" s="6">
        <v>0</v>
      </c>
      <c r="P69" s="8">
        <f t="shared" ref="P69:P73" si="28">SUM(O69/J69*100)</f>
        <v>0</v>
      </c>
      <c r="Q69" s="8">
        <f t="shared" si="19"/>
        <v>0</v>
      </c>
      <c r="R69" s="10">
        <v>0</v>
      </c>
      <c r="S69" s="10">
        <v>0</v>
      </c>
      <c r="T69" s="60"/>
      <c r="U69" s="60"/>
      <c r="V69" s="60"/>
      <c r="W69" s="60"/>
      <c r="X69" s="60"/>
      <c r="Y69" s="60"/>
      <c r="Z69" s="60"/>
      <c r="AB69" s="49"/>
      <c r="AC69" s="49"/>
      <c r="AD69" s="49"/>
      <c r="AE69" s="49"/>
      <c r="AF69" s="49"/>
      <c r="AG69" s="49"/>
      <c r="AH69" s="49"/>
      <c r="AI69" s="49"/>
      <c r="AJ69" s="49"/>
      <c r="AK69" s="49"/>
      <c r="AL69" s="49"/>
      <c r="AM69" s="49"/>
      <c r="AN69" s="49"/>
      <c r="AO69" s="49"/>
      <c r="AP69" s="49"/>
      <c r="AQ69" s="49"/>
      <c r="AR69" s="49"/>
      <c r="AS69" s="49"/>
      <c r="AT69" s="49"/>
      <c r="AU69" s="49"/>
      <c r="AV69" s="49"/>
      <c r="AW69" s="49"/>
      <c r="AX69" s="49"/>
      <c r="AY69" s="49"/>
      <c r="AZ69" s="49"/>
      <c r="BA69" s="49"/>
      <c r="BB69" s="49"/>
      <c r="BC69" s="49"/>
      <c r="BD69" s="49"/>
      <c r="BE69" s="49"/>
      <c r="BF69" s="49"/>
      <c r="BG69" s="49"/>
      <c r="BH69" s="49"/>
      <c r="BI69" s="49"/>
      <c r="BJ69" s="49"/>
      <c r="BK69" s="49"/>
      <c r="BL69" s="49"/>
      <c r="BM69" s="49"/>
      <c r="BN69" s="49"/>
      <c r="BO69" s="49"/>
      <c r="BP69" s="49"/>
      <c r="BQ69" s="49"/>
      <c r="BR69" s="49"/>
      <c r="BS69" s="49"/>
      <c r="BT69" s="49"/>
      <c r="BU69" s="49"/>
      <c r="BV69" s="49"/>
      <c r="BW69" s="49"/>
      <c r="BX69" s="49"/>
      <c r="BY69" s="49"/>
      <c r="BZ69" s="49"/>
      <c r="CA69" s="49"/>
      <c r="CB69" s="49"/>
      <c r="CC69" s="49"/>
      <c r="CD69" s="49"/>
      <c r="CE69" s="49"/>
      <c r="CF69" s="49"/>
      <c r="CG69" s="49"/>
      <c r="CH69" s="49"/>
      <c r="CI69" s="49"/>
      <c r="CJ69" s="49"/>
      <c r="CK69" s="49"/>
      <c r="CL69" s="49"/>
      <c r="CM69" s="49"/>
      <c r="CN69" s="49"/>
      <c r="CO69" s="49"/>
      <c r="CP69" s="49"/>
      <c r="CQ69" s="49"/>
      <c r="CR69" s="49"/>
      <c r="CS69" s="49"/>
      <c r="CT69" s="49"/>
      <c r="CU69" s="49"/>
      <c r="CV69" s="49"/>
      <c r="CW69" s="49"/>
      <c r="CX69" s="49"/>
      <c r="CY69" s="49"/>
      <c r="CZ69" s="49"/>
      <c r="DA69" s="49"/>
      <c r="DB69" s="49"/>
      <c r="DC69" s="49"/>
      <c r="DD69" s="49"/>
      <c r="DE69" s="49"/>
      <c r="DF69" s="49"/>
      <c r="DG69" s="49"/>
      <c r="DH69" s="49"/>
      <c r="DI69" s="49"/>
      <c r="DJ69" s="49"/>
      <c r="DK69" s="49"/>
      <c r="DL69" s="49"/>
      <c r="DM69" s="49"/>
      <c r="DN69" s="49"/>
      <c r="DO69" s="49"/>
      <c r="DP69" s="49"/>
      <c r="DQ69" s="49"/>
      <c r="DR69" s="49"/>
      <c r="DS69" s="49"/>
      <c r="DT69" s="49"/>
      <c r="DU69" s="49"/>
      <c r="DV69" s="49"/>
      <c r="DW69" s="49"/>
      <c r="DX69" s="49"/>
      <c r="DY69" s="49"/>
      <c r="DZ69" s="49"/>
      <c r="EA69" s="49"/>
      <c r="EB69" s="49"/>
      <c r="EC69" s="49"/>
      <c r="ED69" s="49"/>
      <c r="EE69" s="49"/>
      <c r="EF69" s="49"/>
      <c r="EG69" s="49"/>
      <c r="EH69" s="49"/>
      <c r="EI69" s="49"/>
      <c r="EJ69" s="49"/>
      <c r="EK69" s="49"/>
      <c r="EL69" s="49"/>
      <c r="EM69" s="49"/>
      <c r="EN69" s="49"/>
      <c r="EO69" s="49"/>
      <c r="EP69" s="49"/>
      <c r="EQ69" s="49"/>
      <c r="ER69" s="49"/>
      <c r="ES69" s="49"/>
      <c r="ET69" s="49"/>
      <c r="EU69" s="49"/>
      <c r="EV69" s="49"/>
      <c r="EW69" s="49"/>
      <c r="EX69" s="49"/>
      <c r="EY69" s="49"/>
      <c r="EZ69" s="49"/>
      <c r="FA69" s="49"/>
      <c r="FB69" s="49"/>
      <c r="FC69" s="49"/>
      <c r="FD69" s="49"/>
      <c r="FE69" s="49"/>
      <c r="FF69" s="49"/>
      <c r="FG69" s="49"/>
      <c r="FH69" s="49"/>
      <c r="FI69" s="49"/>
      <c r="FJ69" s="49"/>
      <c r="FK69" s="49"/>
      <c r="FL69" s="49"/>
      <c r="FM69" s="49"/>
      <c r="FN69" s="49"/>
      <c r="FO69" s="49"/>
      <c r="FP69" s="49"/>
      <c r="FQ69" s="49"/>
      <c r="FR69" s="49"/>
      <c r="FS69" s="49"/>
      <c r="FT69" s="49"/>
      <c r="FU69" s="49"/>
      <c r="FV69" s="49"/>
      <c r="FW69" s="49"/>
      <c r="FX69" s="49"/>
      <c r="FY69" s="49"/>
      <c r="FZ69" s="49"/>
      <c r="GA69" s="49"/>
      <c r="GB69" s="49"/>
      <c r="GC69" s="49"/>
      <c r="GD69" s="49"/>
      <c r="GE69" s="49"/>
      <c r="GF69" s="49"/>
      <c r="GG69" s="49"/>
      <c r="GH69" s="49"/>
      <c r="GI69" s="49"/>
      <c r="GJ69" s="49"/>
      <c r="GK69" s="49"/>
      <c r="GL69" s="49"/>
      <c r="GM69" s="49"/>
      <c r="GN69" s="49"/>
      <c r="GO69" s="49"/>
      <c r="GP69" s="49"/>
      <c r="GQ69" s="49"/>
      <c r="GR69" s="49"/>
      <c r="GS69" s="49"/>
      <c r="GT69" s="49"/>
      <c r="GU69" s="49"/>
      <c r="GV69" s="49"/>
      <c r="GW69" s="49"/>
      <c r="GX69" s="49"/>
      <c r="GY69" s="49"/>
      <c r="GZ69" s="49"/>
      <c r="HA69" s="49"/>
      <c r="HB69" s="49"/>
      <c r="HC69" s="49"/>
      <c r="HD69" s="49"/>
      <c r="HE69" s="49"/>
      <c r="HF69" s="49"/>
      <c r="HG69" s="49"/>
      <c r="HH69" s="49"/>
      <c r="HI69" s="49"/>
      <c r="HJ69" s="49"/>
      <c r="HK69" s="49"/>
      <c r="HL69" s="49"/>
      <c r="HM69" s="49"/>
      <c r="HN69" s="49"/>
      <c r="HO69" s="49"/>
      <c r="HP69" s="49"/>
      <c r="HQ69" s="49"/>
      <c r="HR69" s="49"/>
      <c r="HS69" s="49"/>
      <c r="HT69" s="49"/>
      <c r="HU69" s="49"/>
      <c r="HV69" s="49"/>
      <c r="HW69" s="49"/>
      <c r="HX69" s="49"/>
      <c r="HY69" s="49"/>
      <c r="HZ69" s="49"/>
      <c r="IA69" s="49"/>
      <c r="IB69" s="49"/>
      <c r="IC69" s="49"/>
      <c r="ID69" s="49"/>
      <c r="IE69" s="49"/>
      <c r="IF69" s="49"/>
      <c r="IG69" s="49"/>
      <c r="IH69" s="49"/>
      <c r="II69" s="49"/>
      <c r="IJ69" s="49"/>
      <c r="IK69" s="49"/>
      <c r="IL69" s="49"/>
      <c r="IM69" s="49"/>
      <c r="IN69" s="49"/>
      <c r="IO69" s="49"/>
      <c r="IP69" s="49"/>
      <c r="IQ69" s="49"/>
    </row>
    <row r="70" spans="1:251" s="50" customFormat="1" ht="15" customHeight="1" x14ac:dyDescent="0.25">
      <c r="A70" s="56"/>
      <c r="B70" s="51"/>
      <c r="C70" s="96"/>
      <c r="D70" s="92"/>
      <c r="E70" s="56" t="s">
        <v>104</v>
      </c>
      <c r="F70" s="16">
        <v>0</v>
      </c>
      <c r="G70" s="9">
        <v>256</v>
      </c>
      <c r="H70" s="29">
        <v>0</v>
      </c>
      <c r="I70" s="10">
        <v>0</v>
      </c>
      <c r="J70" s="9">
        <v>256</v>
      </c>
      <c r="K70" s="9">
        <v>256</v>
      </c>
      <c r="L70" s="10">
        <v>67.489999999999995</v>
      </c>
      <c r="M70" s="8">
        <f t="shared" si="26"/>
        <v>26.363281249999996</v>
      </c>
      <c r="N70" s="8">
        <f t="shared" si="27"/>
        <v>26.363281249999996</v>
      </c>
      <c r="O70" s="6">
        <v>67.489999999999995</v>
      </c>
      <c r="P70" s="8">
        <f t="shared" si="28"/>
        <v>26.363281249999996</v>
      </c>
      <c r="Q70" s="8">
        <f t="shared" si="19"/>
        <v>26.363281249999996</v>
      </c>
      <c r="R70" s="10">
        <v>0</v>
      </c>
      <c r="S70" s="10">
        <v>67.489999999999995</v>
      </c>
      <c r="T70" s="60"/>
      <c r="U70" s="60"/>
      <c r="V70" s="60"/>
      <c r="W70" s="60"/>
      <c r="X70" s="60"/>
      <c r="Y70" s="60"/>
      <c r="Z70" s="60"/>
      <c r="AB70" s="49"/>
      <c r="AC70" s="49"/>
      <c r="AD70" s="49"/>
      <c r="AE70" s="49"/>
      <c r="AF70" s="49"/>
      <c r="AG70" s="49"/>
      <c r="AH70" s="49"/>
      <c r="AI70" s="49"/>
      <c r="AJ70" s="49"/>
      <c r="AK70" s="49"/>
      <c r="AL70" s="49"/>
      <c r="AM70" s="49"/>
      <c r="AN70" s="49"/>
      <c r="AO70" s="49"/>
      <c r="AP70" s="49"/>
      <c r="AQ70" s="49"/>
      <c r="AR70" s="49"/>
      <c r="AS70" s="49"/>
      <c r="AT70" s="49"/>
      <c r="AU70" s="49"/>
      <c r="AV70" s="49"/>
      <c r="AW70" s="49"/>
      <c r="AX70" s="49"/>
      <c r="AY70" s="49"/>
      <c r="AZ70" s="49"/>
      <c r="BA70" s="49"/>
      <c r="BB70" s="49"/>
      <c r="BC70" s="49"/>
      <c r="BD70" s="49"/>
      <c r="BE70" s="49"/>
      <c r="BF70" s="49"/>
      <c r="BG70" s="49"/>
      <c r="BH70" s="49"/>
      <c r="BI70" s="49"/>
      <c r="BJ70" s="49"/>
      <c r="BK70" s="49"/>
      <c r="BL70" s="49"/>
      <c r="BM70" s="49"/>
      <c r="BN70" s="49"/>
      <c r="BO70" s="49"/>
      <c r="BP70" s="49"/>
      <c r="BQ70" s="49"/>
      <c r="BR70" s="49"/>
      <c r="BS70" s="49"/>
      <c r="BT70" s="49"/>
      <c r="BU70" s="49"/>
      <c r="BV70" s="49"/>
      <c r="BW70" s="49"/>
      <c r="BX70" s="49"/>
      <c r="BY70" s="49"/>
      <c r="BZ70" s="49"/>
      <c r="CA70" s="49"/>
      <c r="CB70" s="49"/>
      <c r="CC70" s="49"/>
      <c r="CD70" s="49"/>
      <c r="CE70" s="49"/>
      <c r="CF70" s="49"/>
      <c r="CG70" s="49"/>
      <c r="CH70" s="49"/>
      <c r="CI70" s="49"/>
      <c r="CJ70" s="49"/>
      <c r="CK70" s="49"/>
      <c r="CL70" s="49"/>
      <c r="CM70" s="49"/>
      <c r="CN70" s="49"/>
      <c r="CO70" s="49"/>
      <c r="CP70" s="49"/>
      <c r="CQ70" s="49"/>
      <c r="CR70" s="49"/>
      <c r="CS70" s="49"/>
      <c r="CT70" s="49"/>
      <c r="CU70" s="49"/>
      <c r="CV70" s="49"/>
      <c r="CW70" s="49"/>
      <c r="CX70" s="49"/>
      <c r="CY70" s="49"/>
      <c r="CZ70" s="49"/>
      <c r="DA70" s="49"/>
      <c r="DB70" s="49"/>
      <c r="DC70" s="49"/>
      <c r="DD70" s="49"/>
      <c r="DE70" s="49"/>
      <c r="DF70" s="49"/>
      <c r="DG70" s="49"/>
      <c r="DH70" s="49"/>
      <c r="DI70" s="49"/>
      <c r="DJ70" s="49"/>
      <c r="DK70" s="49"/>
      <c r="DL70" s="49"/>
      <c r="DM70" s="49"/>
      <c r="DN70" s="49"/>
      <c r="DO70" s="49"/>
      <c r="DP70" s="49"/>
      <c r="DQ70" s="49"/>
      <c r="DR70" s="49"/>
      <c r="DS70" s="49"/>
      <c r="DT70" s="49"/>
      <c r="DU70" s="49"/>
      <c r="DV70" s="49"/>
      <c r="DW70" s="49"/>
      <c r="DX70" s="49"/>
      <c r="DY70" s="49"/>
      <c r="DZ70" s="49"/>
      <c r="EA70" s="49"/>
      <c r="EB70" s="49"/>
      <c r="EC70" s="49"/>
      <c r="ED70" s="49"/>
      <c r="EE70" s="49"/>
      <c r="EF70" s="49"/>
      <c r="EG70" s="49"/>
      <c r="EH70" s="49"/>
      <c r="EI70" s="49"/>
      <c r="EJ70" s="49"/>
      <c r="EK70" s="49"/>
      <c r="EL70" s="49"/>
      <c r="EM70" s="49"/>
      <c r="EN70" s="49"/>
      <c r="EO70" s="49"/>
      <c r="EP70" s="49"/>
      <c r="EQ70" s="49"/>
      <c r="ER70" s="49"/>
      <c r="ES70" s="49"/>
      <c r="ET70" s="49"/>
      <c r="EU70" s="49"/>
      <c r="EV70" s="49"/>
      <c r="EW70" s="49"/>
      <c r="EX70" s="49"/>
      <c r="EY70" s="49"/>
      <c r="EZ70" s="49"/>
      <c r="FA70" s="49"/>
      <c r="FB70" s="49"/>
      <c r="FC70" s="49"/>
      <c r="FD70" s="49"/>
      <c r="FE70" s="49"/>
      <c r="FF70" s="49"/>
      <c r="FG70" s="49"/>
      <c r="FH70" s="49"/>
      <c r="FI70" s="49"/>
      <c r="FJ70" s="49"/>
      <c r="FK70" s="49"/>
      <c r="FL70" s="49"/>
      <c r="FM70" s="49"/>
      <c r="FN70" s="49"/>
      <c r="FO70" s="49"/>
      <c r="FP70" s="49"/>
      <c r="FQ70" s="49"/>
      <c r="FR70" s="49"/>
      <c r="FS70" s="49"/>
      <c r="FT70" s="49"/>
      <c r="FU70" s="49"/>
      <c r="FV70" s="49"/>
      <c r="FW70" s="49"/>
      <c r="FX70" s="49"/>
      <c r="FY70" s="49"/>
      <c r="FZ70" s="49"/>
      <c r="GA70" s="49"/>
      <c r="GB70" s="49"/>
      <c r="GC70" s="49"/>
      <c r="GD70" s="49"/>
      <c r="GE70" s="49"/>
      <c r="GF70" s="49"/>
      <c r="GG70" s="49"/>
      <c r="GH70" s="49"/>
      <c r="GI70" s="49"/>
      <c r="GJ70" s="49"/>
      <c r="GK70" s="49"/>
      <c r="GL70" s="49"/>
      <c r="GM70" s="49"/>
      <c r="GN70" s="49"/>
      <c r="GO70" s="49"/>
      <c r="GP70" s="49"/>
      <c r="GQ70" s="49"/>
      <c r="GR70" s="49"/>
      <c r="GS70" s="49"/>
      <c r="GT70" s="49"/>
      <c r="GU70" s="49"/>
      <c r="GV70" s="49"/>
      <c r="GW70" s="49"/>
      <c r="GX70" s="49"/>
      <c r="GY70" s="49"/>
      <c r="GZ70" s="49"/>
      <c r="HA70" s="49"/>
      <c r="HB70" s="49"/>
      <c r="HC70" s="49"/>
      <c r="HD70" s="49"/>
      <c r="HE70" s="49"/>
      <c r="HF70" s="49"/>
      <c r="HG70" s="49"/>
      <c r="HH70" s="49"/>
      <c r="HI70" s="49"/>
      <c r="HJ70" s="49"/>
      <c r="HK70" s="49"/>
      <c r="HL70" s="49"/>
      <c r="HM70" s="49"/>
      <c r="HN70" s="49"/>
      <c r="HO70" s="49"/>
      <c r="HP70" s="49"/>
      <c r="HQ70" s="49"/>
      <c r="HR70" s="49"/>
      <c r="HS70" s="49"/>
      <c r="HT70" s="49"/>
      <c r="HU70" s="49"/>
      <c r="HV70" s="49"/>
      <c r="HW70" s="49"/>
      <c r="HX70" s="49"/>
      <c r="HY70" s="49"/>
      <c r="HZ70" s="49"/>
      <c r="IA70" s="49"/>
      <c r="IB70" s="49"/>
      <c r="IC70" s="49"/>
      <c r="ID70" s="49"/>
      <c r="IE70" s="49"/>
      <c r="IF70" s="49"/>
      <c r="IG70" s="49"/>
      <c r="IH70" s="49"/>
      <c r="II70" s="49"/>
      <c r="IJ70" s="49"/>
      <c r="IK70" s="49"/>
      <c r="IL70" s="49"/>
      <c r="IM70" s="49"/>
      <c r="IN70" s="49"/>
      <c r="IO70" s="49"/>
      <c r="IP70" s="49"/>
      <c r="IQ70" s="49"/>
    </row>
    <row r="71" spans="1:251" s="2" customFormat="1" ht="15" customHeight="1" x14ac:dyDescent="0.25">
      <c r="A71" s="37"/>
      <c r="B71" s="17"/>
      <c r="C71" s="42"/>
      <c r="D71" s="100"/>
      <c r="E71" s="37" t="s">
        <v>61</v>
      </c>
      <c r="F71" s="29">
        <v>0</v>
      </c>
      <c r="G71" s="9">
        <v>733</v>
      </c>
      <c r="H71" s="29">
        <v>0</v>
      </c>
      <c r="I71" s="10">
        <v>0</v>
      </c>
      <c r="J71" s="9">
        <v>733</v>
      </c>
      <c r="K71" s="5">
        <v>733</v>
      </c>
      <c r="L71" s="10">
        <v>88.28</v>
      </c>
      <c r="M71" s="8">
        <f t="shared" si="26"/>
        <v>12.043656207366984</v>
      </c>
      <c r="N71" s="8">
        <f t="shared" si="27"/>
        <v>12.043656207366984</v>
      </c>
      <c r="O71" s="6">
        <v>57.52</v>
      </c>
      <c r="P71" s="8">
        <f t="shared" si="28"/>
        <v>7.8472032742155529</v>
      </c>
      <c r="Q71" s="8">
        <f t="shared" si="19"/>
        <v>7.8472032742155529</v>
      </c>
      <c r="R71" s="10">
        <v>0</v>
      </c>
      <c r="S71" s="10">
        <v>57.52</v>
      </c>
      <c r="T71" s="1"/>
      <c r="U71" s="1"/>
      <c r="V71" s="1"/>
      <c r="W71" s="1"/>
      <c r="X71" s="1"/>
      <c r="Y71" s="1"/>
      <c r="Z71" s="1"/>
    </row>
    <row r="72" spans="1:251" s="2" customFormat="1" ht="15" customHeight="1" x14ac:dyDescent="0.25">
      <c r="A72" s="37"/>
      <c r="B72" s="17"/>
      <c r="C72" s="42"/>
      <c r="D72" s="100"/>
      <c r="E72" s="37" t="s">
        <v>62</v>
      </c>
      <c r="F72" s="29">
        <v>0</v>
      </c>
      <c r="G72" s="9">
        <v>511</v>
      </c>
      <c r="H72" s="29">
        <v>0</v>
      </c>
      <c r="I72" s="10">
        <v>0</v>
      </c>
      <c r="J72" s="9">
        <v>511</v>
      </c>
      <c r="K72" s="5">
        <v>511</v>
      </c>
      <c r="L72" s="10">
        <v>207.8</v>
      </c>
      <c r="M72" s="8">
        <f t="shared" si="26"/>
        <v>40.665362035225051</v>
      </c>
      <c r="N72" s="8">
        <f t="shared" si="27"/>
        <v>40.665362035225051</v>
      </c>
      <c r="O72" s="6">
        <v>205.34</v>
      </c>
      <c r="P72" s="8">
        <f t="shared" si="28"/>
        <v>40.183953033268104</v>
      </c>
      <c r="Q72" s="8">
        <f t="shared" si="19"/>
        <v>40.183953033268104</v>
      </c>
      <c r="R72" s="10">
        <v>0</v>
      </c>
      <c r="S72" s="10">
        <v>205.34</v>
      </c>
      <c r="T72" s="1"/>
      <c r="U72" s="1"/>
      <c r="V72" s="1"/>
      <c r="W72" s="1"/>
      <c r="X72" s="1"/>
      <c r="Y72" s="1"/>
      <c r="Z72" s="1"/>
    </row>
    <row r="73" spans="1:251" s="50" customFormat="1" ht="15" customHeight="1" x14ac:dyDescent="0.25">
      <c r="A73" s="56"/>
      <c r="B73" s="51"/>
      <c r="C73" s="96"/>
      <c r="D73" s="92"/>
      <c r="E73" s="56" t="s">
        <v>63</v>
      </c>
      <c r="F73" s="52">
        <v>17000</v>
      </c>
      <c r="G73" s="54">
        <v>-3785</v>
      </c>
      <c r="H73" s="53">
        <v>0</v>
      </c>
      <c r="I73" s="53">
        <v>3059</v>
      </c>
      <c r="J73" s="54">
        <v>13215</v>
      </c>
      <c r="K73" s="6">
        <v>10082</v>
      </c>
      <c r="L73" s="7">
        <v>2320.0700000000002</v>
      </c>
      <c r="M73" s="8">
        <f t="shared" si="26"/>
        <v>17.556337495270526</v>
      </c>
      <c r="N73" s="8">
        <f t="shared" si="27"/>
        <v>23.01200158698671</v>
      </c>
      <c r="O73" s="6">
        <v>192.06</v>
      </c>
      <c r="P73" s="8">
        <f t="shared" si="28"/>
        <v>1.4533484676503974</v>
      </c>
      <c r="Q73" s="8">
        <f t="shared" si="19"/>
        <v>1.9049791707994443</v>
      </c>
      <c r="R73" s="10">
        <v>0</v>
      </c>
      <c r="S73" s="53">
        <v>192.06</v>
      </c>
      <c r="T73" s="60"/>
      <c r="U73" s="60"/>
      <c r="V73" s="60"/>
      <c r="W73" s="60"/>
      <c r="X73" s="60"/>
      <c r="Y73" s="60"/>
      <c r="Z73" s="60"/>
      <c r="AB73" s="49"/>
      <c r="AC73" s="49"/>
      <c r="AD73" s="49"/>
      <c r="AE73" s="49"/>
      <c r="AF73" s="49"/>
      <c r="AG73" s="49"/>
      <c r="AH73" s="49"/>
      <c r="AI73" s="49"/>
      <c r="AJ73" s="49"/>
      <c r="AK73" s="49"/>
      <c r="AL73" s="49"/>
      <c r="AM73" s="49"/>
      <c r="AN73" s="49"/>
      <c r="AO73" s="49"/>
      <c r="AP73" s="49"/>
      <c r="AQ73" s="49"/>
      <c r="AR73" s="49"/>
      <c r="AS73" s="49"/>
      <c r="AT73" s="49"/>
      <c r="AU73" s="49"/>
      <c r="AV73" s="49"/>
      <c r="AW73" s="49"/>
      <c r="AX73" s="49"/>
      <c r="AY73" s="49"/>
      <c r="AZ73" s="49"/>
      <c r="BA73" s="49"/>
      <c r="BB73" s="49"/>
      <c r="BC73" s="49"/>
      <c r="BD73" s="49"/>
      <c r="BE73" s="49"/>
      <c r="BF73" s="49"/>
      <c r="BG73" s="49"/>
      <c r="BH73" s="49"/>
      <c r="BI73" s="49"/>
      <c r="BJ73" s="49"/>
      <c r="BK73" s="49"/>
      <c r="BL73" s="49"/>
      <c r="BM73" s="49"/>
      <c r="BN73" s="49"/>
      <c r="BO73" s="49"/>
      <c r="BP73" s="49"/>
      <c r="BQ73" s="49"/>
      <c r="BR73" s="49"/>
      <c r="BS73" s="49"/>
      <c r="BT73" s="49"/>
      <c r="BU73" s="49"/>
      <c r="BV73" s="49"/>
      <c r="BW73" s="49"/>
      <c r="BX73" s="49"/>
      <c r="BY73" s="49"/>
      <c r="BZ73" s="49"/>
      <c r="CA73" s="49"/>
      <c r="CB73" s="49"/>
      <c r="CC73" s="49"/>
      <c r="CD73" s="49"/>
      <c r="CE73" s="49"/>
      <c r="CF73" s="49"/>
      <c r="CG73" s="49"/>
      <c r="CH73" s="49"/>
      <c r="CI73" s="49"/>
      <c r="CJ73" s="49"/>
      <c r="CK73" s="49"/>
      <c r="CL73" s="49"/>
      <c r="CM73" s="49"/>
      <c r="CN73" s="49"/>
      <c r="CO73" s="49"/>
      <c r="CP73" s="49"/>
      <c r="CQ73" s="49"/>
      <c r="CR73" s="49"/>
      <c r="CS73" s="49"/>
      <c r="CT73" s="49"/>
      <c r="CU73" s="49"/>
      <c r="CV73" s="49"/>
      <c r="CW73" s="49"/>
      <c r="CX73" s="49"/>
      <c r="CY73" s="49"/>
      <c r="CZ73" s="49"/>
      <c r="DA73" s="49"/>
      <c r="DB73" s="49"/>
      <c r="DC73" s="49"/>
      <c r="DD73" s="49"/>
      <c r="DE73" s="49"/>
      <c r="DF73" s="49"/>
      <c r="DG73" s="49"/>
      <c r="DH73" s="49"/>
      <c r="DI73" s="49"/>
      <c r="DJ73" s="49"/>
      <c r="DK73" s="49"/>
      <c r="DL73" s="49"/>
      <c r="DM73" s="49"/>
      <c r="DN73" s="49"/>
      <c r="DO73" s="49"/>
      <c r="DP73" s="49"/>
      <c r="DQ73" s="49"/>
      <c r="DR73" s="49"/>
      <c r="DS73" s="49"/>
      <c r="DT73" s="49"/>
      <c r="DU73" s="49"/>
      <c r="DV73" s="49"/>
      <c r="DW73" s="49"/>
      <c r="DX73" s="49"/>
      <c r="DY73" s="49"/>
      <c r="DZ73" s="49"/>
      <c r="EA73" s="49"/>
      <c r="EB73" s="49"/>
      <c r="EC73" s="49"/>
      <c r="ED73" s="49"/>
      <c r="EE73" s="49"/>
      <c r="EF73" s="49"/>
      <c r="EG73" s="49"/>
      <c r="EH73" s="49"/>
      <c r="EI73" s="49"/>
      <c r="EJ73" s="49"/>
      <c r="EK73" s="49"/>
      <c r="EL73" s="49"/>
      <c r="EM73" s="49"/>
      <c r="EN73" s="49"/>
      <c r="EO73" s="49"/>
      <c r="EP73" s="49"/>
      <c r="EQ73" s="49"/>
      <c r="ER73" s="49"/>
      <c r="ES73" s="49"/>
      <c r="ET73" s="49"/>
      <c r="EU73" s="49"/>
      <c r="EV73" s="49"/>
      <c r="EW73" s="49"/>
      <c r="EX73" s="49"/>
      <c r="EY73" s="49"/>
      <c r="EZ73" s="49"/>
      <c r="FA73" s="49"/>
      <c r="FB73" s="49"/>
      <c r="FC73" s="49"/>
      <c r="FD73" s="49"/>
      <c r="FE73" s="49"/>
      <c r="FF73" s="49"/>
      <c r="FG73" s="49"/>
      <c r="FH73" s="49"/>
      <c r="FI73" s="49"/>
      <c r="FJ73" s="49"/>
      <c r="FK73" s="49"/>
      <c r="FL73" s="49"/>
      <c r="FM73" s="49"/>
      <c r="FN73" s="49"/>
      <c r="FO73" s="49"/>
      <c r="FP73" s="49"/>
      <c r="FQ73" s="49"/>
      <c r="FR73" s="49"/>
      <c r="FS73" s="49"/>
      <c r="FT73" s="49"/>
      <c r="FU73" s="49"/>
      <c r="FV73" s="49"/>
      <c r="FW73" s="49"/>
      <c r="FX73" s="49"/>
      <c r="FY73" s="49"/>
      <c r="FZ73" s="49"/>
      <c r="GA73" s="49"/>
      <c r="GB73" s="49"/>
      <c r="GC73" s="49"/>
      <c r="GD73" s="49"/>
      <c r="GE73" s="49"/>
      <c r="GF73" s="49"/>
      <c r="GG73" s="49"/>
      <c r="GH73" s="49"/>
      <c r="GI73" s="49"/>
      <c r="GJ73" s="49"/>
      <c r="GK73" s="49"/>
      <c r="GL73" s="49"/>
      <c r="GM73" s="49"/>
      <c r="GN73" s="49"/>
      <c r="GO73" s="49"/>
      <c r="GP73" s="49"/>
      <c r="GQ73" s="49"/>
      <c r="GR73" s="49"/>
      <c r="GS73" s="49"/>
      <c r="GT73" s="49"/>
      <c r="GU73" s="49"/>
      <c r="GV73" s="49"/>
      <c r="GW73" s="49"/>
      <c r="GX73" s="49"/>
      <c r="GY73" s="49"/>
      <c r="GZ73" s="49"/>
      <c r="HA73" s="49"/>
      <c r="HB73" s="49"/>
      <c r="HC73" s="49"/>
      <c r="HD73" s="49"/>
      <c r="HE73" s="49"/>
      <c r="HF73" s="49"/>
      <c r="HG73" s="49"/>
      <c r="HH73" s="49"/>
      <c r="HI73" s="49"/>
      <c r="HJ73" s="49"/>
      <c r="HK73" s="49"/>
      <c r="HL73" s="49"/>
      <c r="HM73" s="49"/>
      <c r="HN73" s="49"/>
      <c r="HO73" s="49"/>
      <c r="HP73" s="49"/>
      <c r="HQ73" s="49"/>
      <c r="HR73" s="49"/>
      <c r="HS73" s="49"/>
      <c r="HT73" s="49"/>
      <c r="HU73" s="49"/>
      <c r="HV73" s="49"/>
      <c r="HW73" s="49"/>
      <c r="HX73" s="49"/>
      <c r="HY73" s="49"/>
      <c r="HZ73" s="49"/>
      <c r="IA73" s="49"/>
      <c r="IB73" s="49"/>
      <c r="IC73" s="49"/>
      <c r="ID73" s="49"/>
      <c r="IE73" s="49"/>
      <c r="IF73" s="49"/>
      <c r="IG73" s="49"/>
      <c r="IH73" s="49"/>
      <c r="II73" s="49"/>
      <c r="IJ73" s="49"/>
      <c r="IK73" s="49"/>
      <c r="IL73" s="49"/>
      <c r="IM73" s="49"/>
      <c r="IN73" s="49"/>
      <c r="IO73" s="49"/>
      <c r="IP73" s="49"/>
      <c r="IQ73" s="49"/>
    </row>
    <row r="74" spans="1:251" s="50" customFormat="1" ht="15" customHeight="1" x14ac:dyDescent="0.25">
      <c r="A74" s="56"/>
      <c r="B74" s="51"/>
      <c r="C74" s="51"/>
      <c r="D74" s="92"/>
      <c r="E74" s="56" t="s">
        <v>65</v>
      </c>
      <c r="F74" s="52">
        <v>1700</v>
      </c>
      <c r="G74" s="53">
        <v>100</v>
      </c>
      <c r="H74" s="53">
        <v>0</v>
      </c>
      <c r="I74" s="53">
        <v>600</v>
      </c>
      <c r="J74" s="54">
        <v>1800</v>
      </c>
      <c r="K74" s="6">
        <v>1720</v>
      </c>
      <c r="L74" s="7">
        <v>153.74</v>
      </c>
      <c r="M74" s="8">
        <f>SUM(L74/J74*100)</f>
        <v>8.5411111111111122</v>
      </c>
      <c r="N74" s="8">
        <f>SUM(L74/K74*100)</f>
        <v>8.938372093023256</v>
      </c>
      <c r="O74" s="6">
        <v>153.74</v>
      </c>
      <c r="P74" s="8">
        <f>SUM(O74/J74*100)</f>
        <v>8.5411111111111122</v>
      </c>
      <c r="Q74" s="8">
        <f t="shared" si="19"/>
        <v>8.938372093023256</v>
      </c>
      <c r="R74" s="53">
        <v>0</v>
      </c>
      <c r="S74" s="53">
        <v>153.74</v>
      </c>
      <c r="T74" s="60"/>
      <c r="U74" s="60"/>
      <c r="V74" s="60"/>
      <c r="W74" s="60"/>
      <c r="X74" s="60"/>
      <c r="Y74" s="60"/>
      <c r="Z74" s="60"/>
      <c r="AB74" s="49"/>
      <c r="AC74" s="49"/>
      <c r="AD74" s="49"/>
      <c r="AE74" s="49"/>
      <c r="AF74" s="49"/>
      <c r="AG74" s="49"/>
      <c r="AH74" s="49"/>
      <c r="AI74" s="49"/>
      <c r="AJ74" s="49"/>
      <c r="AK74" s="49"/>
      <c r="AL74" s="49"/>
      <c r="AM74" s="49"/>
      <c r="AN74" s="49"/>
      <c r="AO74" s="49"/>
      <c r="AP74" s="49"/>
      <c r="AQ74" s="49"/>
      <c r="AR74" s="49"/>
      <c r="AS74" s="49"/>
      <c r="AT74" s="49"/>
      <c r="AU74" s="49"/>
      <c r="AV74" s="49"/>
      <c r="AW74" s="49"/>
      <c r="AX74" s="49"/>
      <c r="AY74" s="49"/>
      <c r="AZ74" s="49"/>
      <c r="BA74" s="49"/>
      <c r="BB74" s="49"/>
      <c r="BC74" s="49"/>
      <c r="BD74" s="49"/>
      <c r="BE74" s="49"/>
      <c r="BF74" s="49"/>
      <c r="BG74" s="49"/>
      <c r="BH74" s="49"/>
      <c r="BI74" s="49"/>
      <c r="BJ74" s="49"/>
      <c r="BK74" s="49"/>
      <c r="BL74" s="49"/>
      <c r="BM74" s="49"/>
      <c r="BN74" s="49"/>
      <c r="BO74" s="49"/>
      <c r="BP74" s="49"/>
      <c r="BQ74" s="49"/>
      <c r="BR74" s="49"/>
      <c r="BS74" s="49"/>
      <c r="BT74" s="49"/>
      <c r="BU74" s="49"/>
      <c r="BV74" s="49"/>
      <c r="BW74" s="49"/>
      <c r="BX74" s="49"/>
      <c r="BY74" s="49"/>
      <c r="BZ74" s="49"/>
      <c r="CA74" s="49"/>
      <c r="CB74" s="49"/>
      <c r="CC74" s="49"/>
      <c r="CD74" s="49"/>
      <c r="CE74" s="49"/>
      <c r="CF74" s="49"/>
      <c r="CG74" s="49"/>
      <c r="CH74" s="49"/>
      <c r="CI74" s="49"/>
      <c r="CJ74" s="49"/>
      <c r="CK74" s="49"/>
      <c r="CL74" s="49"/>
      <c r="CM74" s="49"/>
      <c r="CN74" s="49"/>
      <c r="CO74" s="49"/>
      <c r="CP74" s="49"/>
      <c r="CQ74" s="49"/>
      <c r="CR74" s="49"/>
      <c r="CS74" s="49"/>
      <c r="CT74" s="49"/>
      <c r="CU74" s="49"/>
      <c r="CV74" s="49"/>
      <c r="CW74" s="49"/>
      <c r="CX74" s="49"/>
      <c r="CY74" s="49"/>
      <c r="CZ74" s="49"/>
      <c r="DA74" s="49"/>
      <c r="DB74" s="49"/>
      <c r="DC74" s="49"/>
      <c r="DD74" s="49"/>
      <c r="DE74" s="49"/>
      <c r="DF74" s="49"/>
      <c r="DG74" s="49"/>
      <c r="DH74" s="49"/>
      <c r="DI74" s="49"/>
      <c r="DJ74" s="49"/>
      <c r="DK74" s="49"/>
      <c r="DL74" s="49"/>
      <c r="DM74" s="49"/>
      <c r="DN74" s="49"/>
      <c r="DO74" s="49"/>
      <c r="DP74" s="49"/>
      <c r="DQ74" s="49"/>
      <c r="DR74" s="49"/>
      <c r="DS74" s="49"/>
      <c r="DT74" s="49"/>
      <c r="DU74" s="49"/>
      <c r="DV74" s="49"/>
      <c r="DW74" s="49"/>
      <c r="DX74" s="49"/>
      <c r="DY74" s="49"/>
      <c r="DZ74" s="49"/>
      <c r="EA74" s="49"/>
      <c r="EB74" s="49"/>
      <c r="EC74" s="49"/>
      <c r="ED74" s="49"/>
      <c r="EE74" s="49"/>
      <c r="EF74" s="49"/>
      <c r="EG74" s="49"/>
      <c r="EH74" s="49"/>
      <c r="EI74" s="49"/>
      <c r="EJ74" s="49"/>
      <c r="EK74" s="49"/>
      <c r="EL74" s="49"/>
      <c r="EM74" s="49"/>
      <c r="EN74" s="49"/>
      <c r="EO74" s="49"/>
      <c r="EP74" s="49"/>
      <c r="EQ74" s="49"/>
      <c r="ER74" s="49"/>
      <c r="ES74" s="49"/>
      <c r="ET74" s="49"/>
      <c r="EU74" s="49"/>
      <c r="EV74" s="49"/>
      <c r="EW74" s="49"/>
      <c r="EX74" s="49"/>
      <c r="EY74" s="49"/>
      <c r="EZ74" s="49"/>
      <c r="FA74" s="49"/>
      <c r="FB74" s="49"/>
      <c r="FC74" s="49"/>
      <c r="FD74" s="49"/>
      <c r="FE74" s="49"/>
      <c r="FF74" s="49"/>
      <c r="FG74" s="49"/>
      <c r="FH74" s="49"/>
      <c r="FI74" s="49"/>
      <c r="FJ74" s="49"/>
      <c r="FK74" s="49"/>
      <c r="FL74" s="49"/>
      <c r="FM74" s="49"/>
      <c r="FN74" s="49"/>
      <c r="FO74" s="49"/>
      <c r="FP74" s="49"/>
      <c r="FQ74" s="49"/>
      <c r="FR74" s="49"/>
      <c r="FS74" s="49"/>
      <c r="FT74" s="49"/>
      <c r="FU74" s="49"/>
      <c r="FV74" s="49"/>
      <c r="FW74" s="49"/>
      <c r="FX74" s="49"/>
      <c r="FY74" s="49"/>
      <c r="FZ74" s="49"/>
      <c r="GA74" s="49"/>
      <c r="GB74" s="49"/>
      <c r="GC74" s="49"/>
      <c r="GD74" s="49"/>
      <c r="GE74" s="49"/>
      <c r="GF74" s="49"/>
      <c r="GG74" s="49"/>
      <c r="GH74" s="49"/>
      <c r="GI74" s="49"/>
      <c r="GJ74" s="49"/>
      <c r="GK74" s="49"/>
      <c r="GL74" s="49"/>
      <c r="GM74" s="49"/>
      <c r="GN74" s="49"/>
      <c r="GO74" s="49"/>
      <c r="GP74" s="49"/>
      <c r="GQ74" s="49"/>
      <c r="GR74" s="49"/>
      <c r="GS74" s="49"/>
      <c r="GT74" s="49"/>
      <c r="GU74" s="49"/>
      <c r="GV74" s="49"/>
      <c r="GW74" s="49"/>
      <c r="GX74" s="49"/>
      <c r="GY74" s="49"/>
      <c r="GZ74" s="49"/>
      <c r="HA74" s="49"/>
      <c r="HB74" s="49"/>
      <c r="HC74" s="49"/>
      <c r="HD74" s="49"/>
      <c r="HE74" s="49"/>
      <c r="HF74" s="49"/>
      <c r="HG74" s="49"/>
      <c r="HH74" s="49"/>
      <c r="HI74" s="49"/>
      <c r="HJ74" s="49"/>
      <c r="HK74" s="49"/>
      <c r="HL74" s="49"/>
      <c r="HM74" s="49"/>
      <c r="HN74" s="49"/>
      <c r="HO74" s="49"/>
      <c r="HP74" s="49"/>
      <c r="HQ74" s="49"/>
      <c r="HR74" s="49"/>
      <c r="HS74" s="49"/>
      <c r="HT74" s="49"/>
      <c r="HU74" s="49"/>
      <c r="HV74" s="49"/>
      <c r="HW74" s="49"/>
      <c r="HX74" s="49"/>
      <c r="HY74" s="49"/>
      <c r="HZ74" s="49"/>
      <c r="IA74" s="49"/>
      <c r="IB74" s="49"/>
      <c r="IC74" s="49"/>
      <c r="ID74" s="49"/>
      <c r="IE74" s="49"/>
      <c r="IF74" s="49"/>
      <c r="IG74" s="49"/>
      <c r="IH74" s="49"/>
      <c r="II74" s="49"/>
      <c r="IJ74" s="49"/>
      <c r="IK74" s="49"/>
      <c r="IL74" s="49"/>
      <c r="IM74" s="49"/>
      <c r="IN74" s="49"/>
      <c r="IO74" s="49"/>
      <c r="IP74" s="49"/>
      <c r="IQ74" s="49"/>
    </row>
    <row r="75" spans="1:251" s="49" customFormat="1" ht="15" customHeight="1" x14ac:dyDescent="0.25">
      <c r="A75" s="56"/>
      <c r="B75" s="51"/>
      <c r="C75" s="96"/>
      <c r="D75" s="92"/>
      <c r="E75" s="56" t="s">
        <v>105</v>
      </c>
      <c r="F75" s="52">
        <v>17000</v>
      </c>
      <c r="G75" s="53">
        <v>-7466</v>
      </c>
      <c r="H75" s="53">
        <v>0</v>
      </c>
      <c r="I75" s="53">
        <v>5452</v>
      </c>
      <c r="J75" s="54">
        <v>9534</v>
      </c>
      <c r="K75" s="6">
        <v>8808</v>
      </c>
      <c r="L75" s="7">
        <v>229.41</v>
      </c>
      <c r="M75" s="8">
        <f>SUM(L75/J75*100)</f>
        <v>2.406230333543109</v>
      </c>
      <c r="N75" s="8">
        <f>SUM(L75/K75*100)</f>
        <v>2.6045640326975477</v>
      </c>
      <c r="O75" s="6">
        <v>133.11000000000001</v>
      </c>
      <c r="P75" s="8">
        <f>SUM(O75/J75*100)</f>
        <v>1.3961611076148521</v>
      </c>
      <c r="Q75" s="8">
        <f t="shared" si="19"/>
        <v>1.5112397820163488</v>
      </c>
      <c r="R75" s="53">
        <v>40.229999999999997</v>
      </c>
      <c r="S75" s="53">
        <v>92.88</v>
      </c>
      <c r="T75" s="60"/>
      <c r="U75" s="60"/>
      <c r="V75" s="60"/>
      <c r="W75" s="60"/>
      <c r="X75" s="60"/>
      <c r="Y75" s="60"/>
      <c r="Z75" s="60"/>
    </row>
    <row r="76" spans="1:251" s="49" customFormat="1" ht="15" customHeight="1" x14ac:dyDescent="0.25">
      <c r="A76" s="56"/>
      <c r="B76" s="51"/>
      <c r="C76" s="96"/>
      <c r="D76" s="92"/>
      <c r="E76" s="56" t="s">
        <v>66</v>
      </c>
      <c r="F76" s="52">
        <v>8000</v>
      </c>
      <c r="G76" s="53">
        <v>-456</v>
      </c>
      <c r="H76" s="53">
        <v>0</v>
      </c>
      <c r="I76" s="53">
        <v>1459</v>
      </c>
      <c r="J76" s="54">
        <v>7544</v>
      </c>
      <c r="K76" s="6">
        <v>6085</v>
      </c>
      <c r="L76" s="7">
        <v>666.92</v>
      </c>
      <c r="M76" s="8">
        <f>SUM(L76/J76*100)</f>
        <v>8.8404029692470818</v>
      </c>
      <c r="N76" s="8">
        <f>SUM(L76/K76*100)</f>
        <v>10.960065735414954</v>
      </c>
      <c r="O76" s="6">
        <v>426.92</v>
      </c>
      <c r="P76" s="8">
        <f>SUM(O76/J76*100)</f>
        <v>5.6590668080593858</v>
      </c>
      <c r="Q76" s="8">
        <f t="shared" si="19"/>
        <v>7.0159408381265411</v>
      </c>
      <c r="R76" s="53">
        <v>25.85</v>
      </c>
      <c r="S76" s="53">
        <v>401.07</v>
      </c>
      <c r="T76" s="60"/>
      <c r="U76" s="60"/>
      <c r="V76" s="60"/>
      <c r="W76" s="60"/>
      <c r="X76" s="60"/>
      <c r="Y76" s="60"/>
      <c r="Z76" s="60"/>
    </row>
    <row r="77" spans="1:251" s="49" customFormat="1" ht="15" customHeight="1" x14ac:dyDescent="0.25">
      <c r="A77" s="56"/>
      <c r="B77" s="51"/>
      <c r="C77" s="51"/>
      <c r="D77" s="92"/>
      <c r="E77" s="56" t="s">
        <v>67</v>
      </c>
      <c r="F77" s="18">
        <v>2200</v>
      </c>
      <c r="G77" s="14">
        <v>38</v>
      </c>
      <c r="H77" s="7">
        <v>0</v>
      </c>
      <c r="I77" s="7">
        <v>308</v>
      </c>
      <c r="J77" s="14">
        <v>2238</v>
      </c>
      <c r="K77" s="15">
        <v>1717</v>
      </c>
      <c r="L77" s="7">
        <v>80.86</v>
      </c>
      <c r="M77" s="8">
        <f t="shared" ref="M77:M81" si="29">SUM(L77/J77*100)</f>
        <v>3.6130473637176053</v>
      </c>
      <c r="N77" s="8">
        <f t="shared" ref="N77:N81" si="30">SUM(L77/K77*100)</f>
        <v>4.7093768200349446</v>
      </c>
      <c r="O77" s="15">
        <v>80.86</v>
      </c>
      <c r="P77" s="8">
        <f t="shared" ref="P77:P81" si="31">SUM(O77/J77*100)</f>
        <v>3.6130473637176053</v>
      </c>
      <c r="Q77" s="8">
        <f t="shared" si="19"/>
        <v>4.7093768200349446</v>
      </c>
      <c r="R77" s="7">
        <v>15.05</v>
      </c>
      <c r="S77" s="7">
        <v>65.81</v>
      </c>
      <c r="T77" s="60"/>
      <c r="U77" s="60"/>
      <c r="V77" s="60"/>
      <c r="W77" s="60"/>
      <c r="X77" s="60"/>
      <c r="Y77" s="60"/>
      <c r="Z77" s="60"/>
    </row>
    <row r="78" spans="1:251" s="2" customFormat="1" ht="15" customHeight="1" x14ac:dyDescent="0.25">
      <c r="A78" s="37"/>
      <c r="B78" s="17"/>
      <c r="C78" s="17"/>
      <c r="D78" s="100"/>
      <c r="E78" s="37" t="s">
        <v>68</v>
      </c>
      <c r="F78" s="18">
        <v>9000</v>
      </c>
      <c r="G78" s="7">
        <v>4900</v>
      </c>
      <c r="H78" s="7">
        <v>0</v>
      </c>
      <c r="I78" s="7">
        <v>1396</v>
      </c>
      <c r="J78" s="14">
        <v>13900</v>
      </c>
      <c r="K78" s="15">
        <v>12071</v>
      </c>
      <c r="L78" s="7">
        <v>6944.01</v>
      </c>
      <c r="M78" s="8">
        <f t="shared" si="29"/>
        <v>49.956906474820144</v>
      </c>
      <c r="N78" s="8">
        <f t="shared" si="30"/>
        <v>57.526385552149783</v>
      </c>
      <c r="O78" s="15">
        <v>6944.01</v>
      </c>
      <c r="P78" s="8">
        <f t="shared" si="31"/>
        <v>49.956906474820144</v>
      </c>
      <c r="Q78" s="8">
        <f t="shared" si="19"/>
        <v>57.526385552149783</v>
      </c>
      <c r="R78" s="7">
        <v>1909.86</v>
      </c>
      <c r="S78" s="7">
        <v>5034.1499999999996</v>
      </c>
      <c r="T78" s="1"/>
      <c r="U78" s="1"/>
      <c r="V78" s="1"/>
      <c r="W78" s="1"/>
      <c r="X78" s="1"/>
      <c r="Y78" s="1"/>
      <c r="Z78" s="1"/>
    </row>
    <row r="79" spans="1:251" s="49" customFormat="1" ht="15" customHeight="1" x14ac:dyDescent="0.25">
      <c r="A79" s="56"/>
      <c r="B79" s="51"/>
      <c r="C79" s="51"/>
      <c r="D79" s="92"/>
      <c r="E79" s="56" t="s">
        <v>69</v>
      </c>
      <c r="F79" s="52">
        <v>23000</v>
      </c>
      <c r="G79" s="53">
        <v>9287</v>
      </c>
      <c r="H79" s="53">
        <v>0</v>
      </c>
      <c r="I79" s="53">
        <v>8377</v>
      </c>
      <c r="J79" s="54">
        <v>32287</v>
      </c>
      <c r="K79" s="6">
        <v>32287</v>
      </c>
      <c r="L79" s="7">
        <v>29225.89</v>
      </c>
      <c r="M79" s="8">
        <f t="shared" si="29"/>
        <v>90.519063400130079</v>
      </c>
      <c r="N79" s="8">
        <f t="shared" si="30"/>
        <v>90.519063400130079</v>
      </c>
      <c r="O79" s="6">
        <v>26615.62</v>
      </c>
      <c r="P79" s="8">
        <f t="shared" si="31"/>
        <v>82.434478272989125</v>
      </c>
      <c r="Q79" s="8">
        <f t="shared" si="19"/>
        <v>82.434478272989125</v>
      </c>
      <c r="R79" s="7">
        <v>2722.4</v>
      </c>
      <c r="S79" s="53">
        <v>23893.22</v>
      </c>
      <c r="T79" s="60"/>
      <c r="U79" s="60"/>
      <c r="V79" s="60"/>
      <c r="W79" s="60"/>
      <c r="X79" s="60"/>
      <c r="Y79" s="60"/>
      <c r="Z79" s="60"/>
    </row>
    <row r="80" spans="1:251" s="49" customFormat="1" ht="15" customHeight="1" x14ac:dyDescent="0.25">
      <c r="A80" s="56"/>
      <c r="B80" s="51"/>
      <c r="C80" s="51"/>
      <c r="D80" s="92"/>
      <c r="E80" s="56" t="s">
        <v>94</v>
      </c>
      <c r="F80" s="52">
        <v>0</v>
      </c>
      <c r="G80" s="53">
        <v>386</v>
      </c>
      <c r="H80" s="53">
        <v>0</v>
      </c>
      <c r="I80" s="53">
        <v>0</v>
      </c>
      <c r="J80" s="54">
        <v>386</v>
      </c>
      <c r="K80" s="6">
        <v>386</v>
      </c>
      <c r="L80" s="7">
        <v>108.1</v>
      </c>
      <c r="M80" s="8">
        <f t="shared" si="29"/>
        <v>28.005181347150259</v>
      </c>
      <c r="N80" s="8">
        <f t="shared" si="30"/>
        <v>28.005181347150259</v>
      </c>
      <c r="O80" s="6">
        <v>108.1</v>
      </c>
      <c r="P80" s="8">
        <f t="shared" si="31"/>
        <v>28.005181347150259</v>
      </c>
      <c r="Q80" s="8">
        <f t="shared" si="19"/>
        <v>28.005181347150259</v>
      </c>
      <c r="R80" s="7">
        <v>0</v>
      </c>
      <c r="S80" s="53">
        <v>108.1</v>
      </c>
      <c r="T80" s="60"/>
      <c r="U80" s="60"/>
      <c r="V80" s="60"/>
      <c r="W80" s="60"/>
      <c r="X80" s="60"/>
      <c r="Y80" s="60"/>
      <c r="Z80" s="60"/>
    </row>
    <row r="81" spans="1:26" s="49" customFormat="1" ht="15" customHeight="1" x14ac:dyDescent="0.25">
      <c r="A81" s="56"/>
      <c r="B81" s="51"/>
      <c r="C81" s="51"/>
      <c r="D81" s="92"/>
      <c r="E81" s="56" t="s">
        <v>70</v>
      </c>
      <c r="F81" s="52">
        <v>7000</v>
      </c>
      <c r="G81" s="54">
        <v>-718</v>
      </c>
      <c r="H81" s="53">
        <v>0</v>
      </c>
      <c r="I81" s="53">
        <v>1096</v>
      </c>
      <c r="J81" s="54">
        <v>6282</v>
      </c>
      <c r="K81" s="6">
        <v>4830</v>
      </c>
      <c r="L81" s="7">
        <v>37.44</v>
      </c>
      <c r="M81" s="8">
        <f t="shared" si="29"/>
        <v>0.59598853868194845</v>
      </c>
      <c r="N81" s="8">
        <f t="shared" si="30"/>
        <v>0.77515527950310559</v>
      </c>
      <c r="O81" s="6">
        <v>0</v>
      </c>
      <c r="P81" s="8">
        <f t="shared" si="31"/>
        <v>0</v>
      </c>
      <c r="Q81" s="8">
        <f t="shared" si="19"/>
        <v>0</v>
      </c>
      <c r="R81" s="7">
        <v>0</v>
      </c>
      <c r="S81" s="53">
        <v>0</v>
      </c>
      <c r="T81" s="60"/>
      <c r="U81" s="60"/>
      <c r="V81" s="60"/>
      <c r="W81" s="60"/>
      <c r="X81" s="60"/>
      <c r="Y81" s="60"/>
      <c r="Z81" s="60"/>
    </row>
    <row r="82" spans="1:26" s="2" customFormat="1" ht="15" customHeight="1" x14ac:dyDescent="0.25">
      <c r="A82" s="37"/>
      <c r="B82" s="17"/>
      <c r="C82" s="17"/>
      <c r="D82" s="100"/>
      <c r="E82" s="37" t="s">
        <v>108</v>
      </c>
      <c r="F82" s="16">
        <v>12900</v>
      </c>
      <c r="G82" s="10">
        <v>9019</v>
      </c>
      <c r="H82" s="10">
        <v>0</v>
      </c>
      <c r="I82" s="10">
        <v>4759</v>
      </c>
      <c r="J82" s="9">
        <v>21919</v>
      </c>
      <c r="K82" s="6">
        <v>21919</v>
      </c>
      <c r="L82" s="11">
        <v>11306.7</v>
      </c>
      <c r="M82" s="12">
        <f>SUM(L82/J82*100)</f>
        <v>51.584013869245858</v>
      </c>
      <c r="N82" s="12">
        <f>SUM(L82/K82*100)</f>
        <v>51.584013869245858</v>
      </c>
      <c r="O82" s="6">
        <v>752.22</v>
      </c>
      <c r="P82" s="12">
        <f>SUM(O82/J82*100)</f>
        <v>3.4318171449427441</v>
      </c>
      <c r="Q82" s="12">
        <f t="shared" si="19"/>
        <v>3.4318171449427441</v>
      </c>
      <c r="R82" s="10">
        <v>4.28</v>
      </c>
      <c r="S82" s="10">
        <v>747.94</v>
      </c>
      <c r="T82" s="1"/>
      <c r="U82" s="1"/>
      <c r="V82" s="1"/>
      <c r="W82" s="1"/>
      <c r="X82" s="1"/>
      <c r="Y82" s="1"/>
      <c r="Z82" s="1"/>
    </row>
    <row r="83" spans="1:26" s="2" customFormat="1" ht="15" customHeight="1" x14ac:dyDescent="0.25">
      <c r="A83" s="37"/>
      <c r="B83" s="17"/>
      <c r="C83" s="17"/>
      <c r="D83" s="100"/>
      <c r="E83" s="37" t="s">
        <v>47</v>
      </c>
      <c r="F83" s="29">
        <v>0</v>
      </c>
      <c r="G83" s="9">
        <v>785</v>
      </c>
      <c r="H83" s="10">
        <v>0</v>
      </c>
      <c r="I83" s="10">
        <v>0</v>
      </c>
      <c r="J83" s="9">
        <v>785</v>
      </c>
      <c r="K83" s="6">
        <v>785</v>
      </c>
      <c r="L83" s="11">
        <v>775</v>
      </c>
      <c r="M83" s="12">
        <f t="shared" ref="M83:M90" si="32">SUM(L83/J83*100)</f>
        <v>98.726114649681534</v>
      </c>
      <c r="N83" s="12">
        <f t="shared" ref="N83:N90" si="33">SUM(L83/K83*100)</f>
        <v>98.726114649681534</v>
      </c>
      <c r="O83" s="6">
        <v>775</v>
      </c>
      <c r="P83" s="12">
        <f t="shared" ref="P83:P90" si="34">SUM(O83/J83*100)</f>
        <v>98.726114649681534</v>
      </c>
      <c r="Q83" s="12">
        <f t="shared" si="19"/>
        <v>98.726114649681534</v>
      </c>
      <c r="R83" s="10">
        <v>0</v>
      </c>
      <c r="S83" s="10">
        <v>775</v>
      </c>
      <c r="T83" s="1"/>
      <c r="U83" s="1"/>
      <c r="V83" s="1"/>
      <c r="W83" s="1"/>
      <c r="X83" s="1"/>
      <c r="Y83" s="1"/>
      <c r="Z83" s="1"/>
    </row>
    <row r="84" spans="1:26" s="49" customFormat="1" ht="15" customHeight="1" x14ac:dyDescent="0.25">
      <c r="A84" s="59"/>
      <c r="B84" s="51"/>
      <c r="C84" s="51"/>
      <c r="D84" s="100"/>
      <c r="E84" s="37" t="s">
        <v>51</v>
      </c>
      <c r="F84" s="29">
        <v>0</v>
      </c>
      <c r="G84" s="9">
        <v>560</v>
      </c>
      <c r="H84" s="10">
        <v>0</v>
      </c>
      <c r="I84" s="10">
        <v>0</v>
      </c>
      <c r="J84" s="9">
        <v>560</v>
      </c>
      <c r="K84" s="6">
        <v>560</v>
      </c>
      <c r="L84" s="11">
        <v>35</v>
      </c>
      <c r="M84" s="12">
        <f t="shared" si="32"/>
        <v>6.25</v>
      </c>
      <c r="N84" s="12">
        <f t="shared" si="33"/>
        <v>6.25</v>
      </c>
      <c r="O84" s="6">
        <v>35</v>
      </c>
      <c r="P84" s="12">
        <f t="shared" si="34"/>
        <v>6.25</v>
      </c>
      <c r="Q84" s="12">
        <f t="shared" si="19"/>
        <v>6.25</v>
      </c>
      <c r="R84" s="10">
        <v>0</v>
      </c>
      <c r="S84" s="10">
        <v>35</v>
      </c>
      <c r="T84" s="60"/>
      <c r="U84" s="60"/>
      <c r="V84" s="60"/>
      <c r="W84" s="60"/>
      <c r="X84" s="60"/>
      <c r="Y84" s="60"/>
      <c r="Z84" s="60"/>
    </row>
    <row r="85" spans="1:26" s="49" customFormat="1" ht="15" customHeight="1" x14ac:dyDescent="0.25">
      <c r="A85" s="59"/>
      <c r="B85" s="51"/>
      <c r="C85" s="51"/>
      <c r="D85" s="100"/>
      <c r="E85" s="37" t="s">
        <v>112</v>
      </c>
      <c r="F85" s="29">
        <v>0</v>
      </c>
      <c r="G85" s="9">
        <v>500</v>
      </c>
      <c r="H85" s="10">
        <v>0</v>
      </c>
      <c r="I85" s="10">
        <v>0</v>
      </c>
      <c r="J85" s="9">
        <v>500</v>
      </c>
      <c r="K85" s="6">
        <v>500</v>
      </c>
      <c r="L85" s="11">
        <v>499.5</v>
      </c>
      <c r="M85" s="12">
        <f>SUM(L85/J85*100)</f>
        <v>99.9</v>
      </c>
      <c r="N85" s="12">
        <f>SUM(L85/K85*100)</f>
        <v>99.9</v>
      </c>
      <c r="O85" s="6">
        <v>0</v>
      </c>
      <c r="P85" s="12">
        <f t="shared" si="34"/>
        <v>0</v>
      </c>
      <c r="Q85" s="12">
        <f t="shared" si="19"/>
        <v>0</v>
      </c>
      <c r="R85" s="10">
        <v>0</v>
      </c>
      <c r="S85" s="10">
        <v>0</v>
      </c>
      <c r="T85" s="60"/>
      <c r="U85" s="60"/>
      <c r="V85" s="60"/>
      <c r="W85" s="60"/>
      <c r="X85" s="60"/>
      <c r="Y85" s="60"/>
      <c r="Z85" s="60"/>
    </row>
    <row r="86" spans="1:26" s="49" customFormat="1" ht="15" customHeight="1" x14ac:dyDescent="0.25">
      <c r="A86" s="59"/>
      <c r="B86" s="51"/>
      <c r="C86" s="51"/>
      <c r="D86" s="100"/>
      <c r="E86" s="37" t="s">
        <v>125</v>
      </c>
      <c r="F86" s="29">
        <v>0</v>
      </c>
      <c r="G86" s="9">
        <v>1700</v>
      </c>
      <c r="H86" s="10">
        <v>0</v>
      </c>
      <c r="I86" s="10">
        <v>0</v>
      </c>
      <c r="J86" s="9">
        <v>1700</v>
      </c>
      <c r="K86" s="6">
        <v>1700</v>
      </c>
      <c r="L86" s="11">
        <v>0</v>
      </c>
      <c r="M86" s="12">
        <f>SUM(L86/J86*100)</f>
        <v>0</v>
      </c>
      <c r="N86" s="12">
        <f>SUM(L86/K86*100)</f>
        <v>0</v>
      </c>
      <c r="O86" s="6">
        <v>0</v>
      </c>
      <c r="P86" s="12">
        <f t="shared" si="34"/>
        <v>0</v>
      </c>
      <c r="Q86" s="12">
        <f t="shared" si="19"/>
        <v>0</v>
      </c>
      <c r="R86" s="10">
        <v>0</v>
      </c>
      <c r="S86" s="10">
        <v>0</v>
      </c>
      <c r="T86" s="60"/>
      <c r="U86" s="60"/>
      <c r="V86" s="60"/>
      <c r="W86" s="60"/>
      <c r="X86" s="60"/>
      <c r="Y86" s="60"/>
      <c r="Z86" s="60"/>
    </row>
    <row r="87" spans="1:26" s="49" customFormat="1" ht="15" customHeight="1" x14ac:dyDescent="0.25">
      <c r="A87" s="59"/>
      <c r="B87" s="51"/>
      <c r="C87" s="51"/>
      <c r="D87" s="100"/>
      <c r="E87" s="37" t="s">
        <v>91</v>
      </c>
      <c r="F87" s="29">
        <v>0</v>
      </c>
      <c r="G87" s="9">
        <v>1081</v>
      </c>
      <c r="H87" s="10">
        <v>0</v>
      </c>
      <c r="I87" s="10">
        <v>0</v>
      </c>
      <c r="J87" s="9">
        <v>1081</v>
      </c>
      <c r="K87" s="6">
        <v>1081</v>
      </c>
      <c r="L87" s="11">
        <v>353.46</v>
      </c>
      <c r="M87" s="12">
        <f t="shared" si="32"/>
        <v>32.69750231267345</v>
      </c>
      <c r="N87" s="12">
        <f t="shared" si="33"/>
        <v>32.69750231267345</v>
      </c>
      <c r="O87" s="6">
        <v>37.69</v>
      </c>
      <c r="P87" s="12">
        <f t="shared" si="34"/>
        <v>3.486586493987049</v>
      </c>
      <c r="Q87" s="12">
        <f t="shared" si="19"/>
        <v>3.486586493987049</v>
      </c>
      <c r="R87" s="10">
        <v>0</v>
      </c>
      <c r="S87" s="10">
        <v>37.69</v>
      </c>
      <c r="T87" s="60"/>
      <c r="U87" s="60"/>
      <c r="V87" s="60"/>
      <c r="W87" s="60"/>
      <c r="X87" s="60"/>
      <c r="Y87" s="60"/>
      <c r="Z87" s="60"/>
    </row>
    <row r="88" spans="1:26" s="49" customFormat="1" ht="15" customHeight="1" x14ac:dyDescent="0.25">
      <c r="A88" s="59"/>
      <c r="B88" s="51"/>
      <c r="C88" s="51"/>
      <c r="D88" s="100"/>
      <c r="E88" s="37" t="s">
        <v>64</v>
      </c>
      <c r="F88" s="29">
        <v>0</v>
      </c>
      <c r="G88" s="9">
        <v>515</v>
      </c>
      <c r="H88" s="10">
        <v>0</v>
      </c>
      <c r="I88" s="10">
        <v>0</v>
      </c>
      <c r="J88" s="9">
        <v>515</v>
      </c>
      <c r="K88" s="6">
        <v>515</v>
      </c>
      <c r="L88" s="11">
        <v>21.39</v>
      </c>
      <c r="M88" s="12">
        <f t="shared" si="32"/>
        <v>4.153398058252427</v>
      </c>
      <c r="N88" s="12">
        <f t="shared" si="33"/>
        <v>4.153398058252427</v>
      </c>
      <c r="O88" s="6">
        <v>21.39</v>
      </c>
      <c r="P88" s="12">
        <f t="shared" si="34"/>
        <v>4.153398058252427</v>
      </c>
      <c r="Q88" s="12">
        <f t="shared" si="19"/>
        <v>4.153398058252427</v>
      </c>
      <c r="R88" s="10">
        <v>0</v>
      </c>
      <c r="S88" s="10">
        <v>21.39</v>
      </c>
      <c r="T88" s="60"/>
      <c r="U88" s="60"/>
      <c r="V88" s="60"/>
      <c r="W88" s="60"/>
      <c r="X88" s="60"/>
      <c r="Y88" s="60"/>
      <c r="Z88" s="60"/>
    </row>
    <row r="89" spans="1:26" s="49" customFormat="1" ht="15" customHeight="1" x14ac:dyDescent="0.25">
      <c r="A89" s="59"/>
      <c r="B89" s="51"/>
      <c r="C89" s="51"/>
      <c r="D89" s="100"/>
      <c r="E89" s="37" t="s">
        <v>71</v>
      </c>
      <c r="F89" s="29">
        <v>0</v>
      </c>
      <c r="G89" s="9">
        <v>332</v>
      </c>
      <c r="H89" s="10">
        <v>0</v>
      </c>
      <c r="I89" s="10">
        <v>0</v>
      </c>
      <c r="J89" s="9">
        <v>332</v>
      </c>
      <c r="K89" s="6">
        <v>332</v>
      </c>
      <c r="L89" s="11">
        <v>331.7</v>
      </c>
      <c r="M89" s="12">
        <f t="shared" si="32"/>
        <v>99.909638554216855</v>
      </c>
      <c r="N89" s="12">
        <f t="shared" si="33"/>
        <v>99.909638554216855</v>
      </c>
      <c r="O89" s="6">
        <v>331.7</v>
      </c>
      <c r="P89" s="12">
        <f t="shared" si="34"/>
        <v>99.909638554216855</v>
      </c>
      <c r="Q89" s="12">
        <f t="shared" si="19"/>
        <v>99.909638554216855</v>
      </c>
      <c r="R89" s="10">
        <v>0</v>
      </c>
      <c r="S89" s="10">
        <v>331.7</v>
      </c>
      <c r="T89" s="60"/>
      <c r="U89" s="60"/>
      <c r="V89" s="60"/>
      <c r="W89" s="60"/>
      <c r="X89" s="60"/>
      <c r="Y89" s="60"/>
      <c r="Z89" s="60"/>
    </row>
    <row r="90" spans="1:26" s="49" customFormat="1" ht="15" customHeight="1" x14ac:dyDescent="0.25">
      <c r="A90" s="59"/>
      <c r="B90" s="51"/>
      <c r="C90" s="51"/>
      <c r="D90" s="100"/>
      <c r="E90" s="37" t="s">
        <v>108</v>
      </c>
      <c r="F90" s="29">
        <v>0</v>
      </c>
      <c r="G90" s="9">
        <v>782</v>
      </c>
      <c r="H90" s="10">
        <v>0</v>
      </c>
      <c r="I90" s="10">
        <v>0</v>
      </c>
      <c r="J90" s="9">
        <v>782</v>
      </c>
      <c r="K90" s="6">
        <v>782</v>
      </c>
      <c r="L90" s="11">
        <v>0</v>
      </c>
      <c r="M90" s="12">
        <f t="shared" si="32"/>
        <v>0</v>
      </c>
      <c r="N90" s="12">
        <f t="shared" si="33"/>
        <v>0</v>
      </c>
      <c r="O90" s="6">
        <v>0</v>
      </c>
      <c r="P90" s="12">
        <f t="shared" si="34"/>
        <v>0</v>
      </c>
      <c r="Q90" s="12">
        <f t="shared" si="19"/>
        <v>0</v>
      </c>
      <c r="R90" s="10">
        <v>0</v>
      </c>
      <c r="S90" s="10">
        <v>0</v>
      </c>
      <c r="T90" s="60"/>
      <c r="U90" s="60"/>
      <c r="V90" s="60"/>
      <c r="W90" s="60"/>
      <c r="X90" s="60"/>
      <c r="Y90" s="60"/>
      <c r="Z90" s="60"/>
    </row>
    <row r="91" spans="1:26" s="49" customFormat="1" ht="15" customHeight="1" x14ac:dyDescent="0.25">
      <c r="A91" s="59"/>
      <c r="B91" s="51"/>
      <c r="C91" s="51"/>
      <c r="D91" s="100"/>
      <c r="E91" s="37" t="s">
        <v>109</v>
      </c>
      <c r="F91" s="29">
        <v>0</v>
      </c>
      <c r="G91" s="9">
        <v>233</v>
      </c>
      <c r="H91" s="10">
        <v>0</v>
      </c>
      <c r="I91" s="10">
        <v>0</v>
      </c>
      <c r="J91" s="9">
        <v>233</v>
      </c>
      <c r="K91" s="6">
        <v>233</v>
      </c>
      <c r="L91" s="11">
        <v>175.58</v>
      </c>
      <c r="M91" s="12">
        <f t="shared" ref="M91:M114" si="35">SUM(L91/J91*100)</f>
        <v>75.356223175965681</v>
      </c>
      <c r="N91" s="12">
        <f>SUM(L91/K91*100)</f>
        <v>75.356223175965681</v>
      </c>
      <c r="O91" s="6">
        <v>175.58</v>
      </c>
      <c r="P91" s="12">
        <f t="shared" ref="P91:P110" si="36">SUM(O91/J91*100)</f>
        <v>75.356223175965681</v>
      </c>
      <c r="Q91" s="12">
        <f t="shared" si="19"/>
        <v>75.356223175965681</v>
      </c>
      <c r="R91" s="10">
        <v>175.58</v>
      </c>
      <c r="S91" s="10">
        <v>0</v>
      </c>
      <c r="T91" s="60"/>
      <c r="U91" s="60"/>
      <c r="V91" s="60"/>
      <c r="W91" s="60"/>
      <c r="X91" s="60"/>
      <c r="Y91" s="60"/>
      <c r="Z91" s="60"/>
    </row>
    <row r="92" spans="1:26" s="49" customFormat="1" ht="15" customHeight="1" x14ac:dyDescent="0.25">
      <c r="A92" s="59"/>
      <c r="B92" s="51"/>
      <c r="C92" s="51"/>
      <c r="D92" s="100"/>
      <c r="E92" s="37" t="s">
        <v>126</v>
      </c>
      <c r="F92" s="29">
        <v>0</v>
      </c>
      <c r="G92" s="9">
        <v>873</v>
      </c>
      <c r="H92" s="10">
        <v>0</v>
      </c>
      <c r="I92" s="10">
        <v>0</v>
      </c>
      <c r="J92" s="9">
        <v>873</v>
      </c>
      <c r="K92" s="6">
        <v>873</v>
      </c>
      <c r="L92" s="11">
        <v>0</v>
      </c>
      <c r="M92" s="12">
        <f t="shared" si="35"/>
        <v>0</v>
      </c>
      <c r="N92" s="12">
        <f>SUM(L92/K92*100)</f>
        <v>0</v>
      </c>
      <c r="O92" s="6">
        <v>0</v>
      </c>
      <c r="P92" s="12">
        <f t="shared" si="36"/>
        <v>0</v>
      </c>
      <c r="Q92" s="12">
        <f t="shared" si="19"/>
        <v>0</v>
      </c>
      <c r="R92" s="10">
        <v>0</v>
      </c>
      <c r="S92" s="10">
        <v>0</v>
      </c>
      <c r="T92" s="60"/>
      <c r="U92" s="60"/>
      <c r="V92" s="60"/>
      <c r="W92" s="60"/>
      <c r="X92" s="60"/>
      <c r="Y92" s="60"/>
      <c r="Z92" s="60"/>
    </row>
    <row r="93" spans="1:26" s="49" customFormat="1" ht="15" customHeight="1" x14ac:dyDescent="0.25">
      <c r="A93" s="59"/>
      <c r="B93" s="51"/>
      <c r="C93" s="51"/>
      <c r="D93" s="100"/>
      <c r="E93" s="37" t="s">
        <v>73</v>
      </c>
      <c r="F93" s="29">
        <v>0</v>
      </c>
      <c r="G93" s="9">
        <v>2991</v>
      </c>
      <c r="H93" s="10">
        <v>0</v>
      </c>
      <c r="I93" s="10">
        <v>0</v>
      </c>
      <c r="J93" s="9">
        <v>2991</v>
      </c>
      <c r="K93" s="6">
        <v>2991</v>
      </c>
      <c r="L93" s="11">
        <v>0</v>
      </c>
      <c r="M93" s="12">
        <f t="shared" si="35"/>
        <v>0</v>
      </c>
      <c r="N93" s="12">
        <f>SUM(L93/K93*100)</f>
        <v>0</v>
      </c>
      <c r="O93" s="6">
        <v>0</v>
      </c>
      <c r="P93" s="12">
        <f t="shared" si="36"/>
        <v>0</v>
      </c>
      <c r="Q93" s="12">
        <f t="shared" si="19"/>
        <v>0</v>
      </c>
      <c r="R93" s="10">
        <v>0</v>
      </c>
      <c r="S93" s="10">
        <v>0</v>
      </c>
      <c r="T93" s="60"/>
      <c r="U93" s="60"/>
      <c r="V93" s="60"/>
      <c r="W93" s="60"/>
      <c r="X93" s="60"/>
      <c r="Y93" s="60"/>
      <c r="Z93" s="60"/>
    </row>
    <row r="94" spans="1:26" s="49" customFormat="1" ht="15" customHeight="1" x14ac:dyDescent="0.25">
      <c r="A94" s="56"/>
      <c r="B94" s="51"/>
      <c r="C94" s="96"/>
      <c r="D94" s="92"/>
      <c r="E94" s="56" t="s">
        <v>74</v>
      </c>
      <c r="F94" s="52">
        <v>10000</v>
      </c>
      <c r="G94" s="53">
        <v>0</v>
      </c>
      <c r="H94" s="53">
        <v>0</v>
      </c>
      <c r="I94" s="53">
        <v>0</v>
      </c>
      <c r="J94" s="54">
        <v>10000</v>
      </c>
      <c r="K94" s="6">
        <v>6363</v>
      </c>
      <c r="L94" s="7">
        <v>0</v>
      </c>
      <c r="M94" s="8">
        <f t="shared" si="35"/>
        <v>0</v>
      </c>
      <c r="N94" s="8">
        <f>SUM(L94/K94*100)</f>
        <v>0</v>
      </c>
      <c r="O94" s="6">
        <v>0</v>
      </c>
      <c r="P94" s="8">
        <f t="shared" si="36"/>
        <v>0</v>
      </c>
      <c r="Q94" s="8">
        <f t="shared" si="19"/>
        <v>0</v>
      </c>
      <c r="R94" s="7">
        <v>0</v>
      </c>
      <c r="S94" s="53">
        <v>0</v>
      </c>
    </row>
    <row r="95" spans="1:26" s="49" customFormat="1" ht="15" customHeight="1" x14ac:dyDescent="0.25">
      <c r="A95" s="56"/>
      <c r="B95" s="51"/>
      <c r="C95" s="96"/>
      <c r="D95" s="92"/>
      <c r="E95" s="56" t="s">
        <v>75</v>
      </c>
      <c r="F95" s="52">
        <v>363100</v>
      </c>
      <c r="G95" s="53">
        <v>-156</v>
      </c>
      <c r="H95" s="53">
        <v>0</v>
      </c>
      <c r="I95" s="53">
        <v>0</v>
      </c>
      <c r="J95" s="54">
        <v>362944</v>
      </c>
      <c r="K95" s="6">
        <v>362944</v>
      </c>
      <c r="L95" s="7">
        <v>254018</v>
      </c>
      <c r="M95" s="8">
        <f t="shared" si="35"/>
        <v>69.988207547169807</v>
      </c>
      <c r="N95" s="8">
        <v>0</v>
      </c>
      <c r="O95" s="6">
        <v>254018</v>
      </c>
      <c r="P95" s="8">
        <f t="shared" si="36"/>
        <v>69.988207547169807</v>
      </c>
      <c r="Q95" s="8">
        <v>0</v>
      </c>
      <c r="R95" s="53">
        <v>254018</v>
      </c>
      <c r="S95" s="53">
        <v>0</v>
      </c>
    </row>
    <row r="96" spans="1:26" s="49" customFormat="1" ht="15" customHeight="1" x14ac:dyDescent="0.25">
      <c r="A96" s="56"/>
      <c r="B96" s="51"/>
      <c r="C96" s="96"/>
      <c r="D96" s="92"/>
      <c r="E96" s="56" t="s">
        <v>76</v>
      </c>
      <c r="F96" s="52">
        <v>5000</v>
      </c>
      <c r="G96" s="53">
        <v>0</v>
      </c>
      <c r="H96" s="53">
        <v>0</v>
      </c>
      <c r="I96" s="53">
        <v>0</v>
      </c>
      <c r="J96" s="54">
        <v>5000</v>
      </c>
      <c r="K96" s="6">
        <v>3500</v>
      </c>
      <c r="L96" s="7">
        <v>0</v>
      </c>
      <c r="M96" s="8">
        <f t="shared" si="35"/>
        <v>0</v>
      </c>
      <c r="N96" s="8">
        <f t="shared" ref="N96:N107" si="37">SUM(L96/K96*100)</f>
        <v>0</v>
      </c>
      <c r="O96" s="6">
        <v>0</v>
      </c>
      <c r="P96" s="8">
        <f t="shared" si="36"/>
        <v>0</v>
      </c>
      <c r="Q96" s="8">
        <f t="shared" ref="Q96:Q101" si="38">SUM(O96/K96*100)</f>
        <v>0</v>
      </c>
      <c r="R96" s="53">
        <v>0</v>
      </c>
      <c r="S96" s="53">
        <v>0</v>
      </c>
    </row>
    <row r="97" spans="1:22" s="2" customFormat="1" ht="15" customHeight="1" x14ac:dyDescent="0.25">
      <c r="A97" s="37"/>
      <c r="B97" s="17"/>
      <c r="C97" s="17"/>
      <c r="D97" s="100"/>
      <c r="E97" s="37" t="s">
        <v>77</v>
      </c>
      <c r="F97" s="16">
        <v>46526000</v>
      </c>
      <c r="G97" s="10">
        <v>0</v>
      </c>
      <c r="H97" s="10">
        <v>0</v>
      </c>
      <c r="I97" s="10">
        <v>0</v>
      </c>
      <c r="J97" s="9">
        <v>46526000</v>
      </c>
      <c r="K97" s="6">
        <v>31017328</v>
      </c>
      <c r="L97" s="11">
        <v>13431498</v>
      </c>
      <c r="M97" s="12">
        <f t="shared" si="35"/>
        <v>28.868800240725616</v>
      </c>
      <c r="N97" s="12">
        <f t="shared" si="37"/>
        <v>43.303207806939398</v>
      </c>
      <c r="O97" s="6">
        <v>13431498</v>
      </c>
      <c r="P97" s="12">
        <f t="shared" si="36"/>
        <v>28.868800240725616</v>
      </c>
      <c r="Q97" s="12">
        <f t="shared" si="38"/>
        <v>43.303207806939398</v>
      </c>
      <c r="R97" s="10">
        <v>0</v>
      </c>
      <c r="S97" s="10">
        <v>13431498</v>
      </c>
    </row>
    <row r="98" spans="1:22" s="49" customFormat="1" ht="15" customHeight="1" x14ac:dyDescent="0.25">
      <c r="A98" s="59"/>
      <c r="B98" s="51"/>
      <c r="C98" s="51"/>
      <c r="D98" s="100"/>
      <c r="E98" s="37" t="s">
        <v>78</v>
      </c>
      <c r="F98" s="16">
        <v>4000</v>
      </c>
      <c r="G98" s="10">
        <v>0</v>
      </c>
      <c r="H98" s="10">
        <v>0</v>
      </c>
      <c r="I98" s="10">
        <v>0</v>
      </c>
      <c r="J98" s="9">
        <v>4000</v>
      </c>
      <c r="K98" s="6">
        <v>2555</v>
      </c>
      <c r="L98" s="11">
        <v>1500</v>
      </c>
      <c r="M98" s="12">
        <f t="shared" si="35"/>
        <v>37.5</v>
      </c>
      <c r="N98" s="12">
        <f t="shared" si="37"/>
        <v>58.708414872798429</v>
      </c>
      <c r="O98" s="6">
        <v>1500</v>
      </c>
      <c r="P98" s="12">
        <f t="shared" si="36"/>
        <v>37.5</v>
      </c>
      <c r="Q98" s="12">
        <f t="shared" si="38"/>
        <v>58.708414872798429</v>
      </c>
      <c r="R98" s="53">
        <v>0</v>
      </c>
      <c r="S98" s="10">
        <v>1500</v>
      </c>
    </row>
    <row r="99" spans="1:22" s="49" customFormat="1" ht="15" customHeight="1" x14ac:dyDescent="0.25">
      <c r="A99" s="61"/>
      <c r="B99" s="51"/>
      <c r="C99" s="59"/>
      <c r="D99" s="92"/>
      <c r="E99" s="56" t="s">
        <v>79</v>
      </c>
      <c r="F99" s="16">
        <v>16000</v>
      </c>
      <c r="G99" s="10">
        <v>0</v>
      </c>
      <c r="H99" s="10">
        <v>0</v>
      </c>
      <c r="I99" s="10">
        <v>5822</v>
      </c>
      <c r="J99" s="9">
        <v>16000</v>
      </c>
      <c r="K99" s="6">
        <v>16000</v>
      </c>
      <c r="L99" s="11">
        <v>11334.75</v>
      </c>
      <c r="M99" s="12">
        <f t="shared" si="35"/>
        <v>70.842187499999994</v>
      </c>
      <c r="N99" s="12">
        <f t="shared" si="37"/>
        <v>70.842187499999994</v>
      </c>
      <c r="O99" s="6">
        <v>11334.75</v>
      </c>
      <c r="P99" s="12">
        <f t="shared" si="36"/>
        <v>70.842187499999994</v>
      </c>
      <c r="Q99" s="12">
        <f t="shared" si="38"/>
        <v>70.842187499999994</v>
      </c>
      <c r="R99" s="10">
        <v>11334.75</v>
      </c>
      <c r="S99" s="10">
        <v>0</v>
      </c>
    </row>
    <row r="100" spans="1:22" s="49" customFormat="1" ht="15" customHeight="1" x14ac:dyDescent="0.25">
      <c r="A100" s="61"/>
      <c r="B100" s="51"/>
      <c r="C100" s="59"/>
      <c r="D100" s="92"/>
      <c r="E100" s="56" t="s">
        <v>127</v>
      </c>
      <c r="F100" s="16">
        <v>0</v>
      </c>
      <c r="G100" s="10">
        <v>11574</v>
      </c>
      <c r="H100" s="10">
        <v>0</v>
      </c>
      <c r="I100" s="10">
        <v>0</v>
      </c>
      <c r="J100" s="9">
        <v>11574</v>
      </c>
      <c r="K100" s="6">
        <v>11574</v>
      </c>
      <c r="L100" s="11">
        <v>0</v>
      </c>
      <c r="M100" s="12">
        <f t="shared" si="35"/>
        <v>0</v>
      </c>
      <c r="N100" s="12">
        <f t="shared" si="37"/>
        <v>0</v>
      </c>
      <c r="O100" s="6">
        <v>0</v>
      </c>
      <c r="P100" s="12">
        <f t="shared" si="36"/>
        <v>0</v>
      </c>
      <c r="Q100" s="12">
        <f t="shared" si="38"/>
        <v>0</v>
      </c>
      <c r="R100" s="10">
        <v>0</v>
      </c>
      <c r="S100" s="10">
        <v>0</v>
      </c>
    </row>
    <row r="101" spans="1:22" s="49" customFormat="1" ht="15" customHeight="1" x14ac:dyDescent="0.25">
      <c r="A101" s="61"/>
      <c r="B101" s="51"/>
      <c r="C101" s="96"/>
      <c r="D101" s="102"/>
      <c r="E101" s="62" t="s">
        <v>80</v>
      </c>
      <c r="F101" s="54">
        <v>252000</v>
      </c>
      <c r="G101" s="53">
        <v>0</v>
      </c>
      <c r="H101" s="53">
        <v>0</v>
      </c>
      <c r="I101" s="53">
        <v>2400</v>
      </c>
      <c r="J101" s="54">
        <v>252000</v>
      </c>
      <c r="K101" s="5">
        <v>170400</v>
      </c>
      <c r="L101" s="57">
        <v>131900.01999999999</v>
      </c>
      <c r="M101" s="8">
        <f t="shared" si="35"/>
        <v>52.341277777777776</v>
      </c>
      <c r="N101" s="8">
        <f t="shared" si="37"/>
        <v>77.406115023474172</v>
      </c>
      <c r="O101" s="53">
        <v>131900.01999999999</v>
      </c>
      <c r="P101" s="55">
        <f t="shared" si="36"/>
        <v>52.341277777777776</v>
      </c>
      <c r="Q101" s="55">
        <f t="shared" si="38"/>
        <v>77.406115023474172</v>
      </c>
      <c r="R101" s="6">
        <v>3085.13</v>
      </c>
      <c r="S101" s="53">
        <v>128814.89</v>
      </c>
      <c r="U101" s="63"/>
      <c r="V101" s="63"/>
    </row>
    <row r="102" spans="1:22" s="2" customFormat="1" ht="15" customHeight="1" x14ac:dyDescent="0.25">
      <c r="A102" s="39"/>
      <c r="B102" s="17"/>
      <c r="C102" s="17"/>
      <c r="D102" s="39"/>
      <c r="E102" s="40" t="s">
        <v>110</v>
      </c>
      <c r="F102" s="9">
        <v>10450</v>
      </c>
      <c r="G102" s="10">
        <v>0</v>
      </c>
      <c r="H102" s="10">
        <v>0</v>
      </c>
      <c r="I102" s="10">
        <v>184</v>
      </c>
      <c r="J102" s="9">
        <v>10450</v>
      </c>
      <c r="K102" s="5">
        <v>7148</v>
      </c>
      <c r="L102" s="11">
        <v>4256.33</v>
      </c>
      <c r="M102" s="12">
        <f t="shared" si="35"/>
        <v>40.730430622009564</v>
      </c>
      <c r="N102" s="12">
        <f t="shared" si="37"/>
        <v>59.545747062115275</v>
      </c>
      <c r="O102" s="10">
        <v>4256.33</v>
      </c>
      <c r="P102" s="12">
        <f t="shared" si="36"/>
        <v>40.730430622009564</v>
      </c>
      <c r="Q102" s="12">
        <v>0</v>
      </c>
      <c r="R102" s="6">
        <v>1062.1300000000001</v>
      </c>
      <c r="S102" s="10">
        <v>3194.2</v>
      </c>
    </row>
    <row r="103" spans="1:22" s="49" customFormat="1" ht="15" customHeight="1" x14ac:dyDescent="0.25">
      <c r="A103" s="61"/>
      <c r="B103" s="51"/>
      <c r="C103" s="51"/>
      <c r="D103" s="102"/>
      <c r="E103" s="62" t="s">
        <v>19</v>
      </c>
      <c r="F103" s="14">
        <v>31996</v>
      </c>
      <c r="G103" s="7">
        <v>0</v>
      </c>
      <c r="H103" s="7">
        <v>0</v>
      </c>
      <c r="I103" s="7">
        <v>310</v>
      </c>
      <c r="J103" s="14">
        <v>31996</v>
      </c>
      <c r="K103" s="26">
        <v>21638</v>
      </c>
      <c r="L103" s="21">
        <v>16262.74</v>
      </c>
      <c r="M103" s="27">
        <f t="shared" si="35"/>
        <v>50.827415926990874</v>
      </c>
      <c r="N103" s="27">
        <f t="shared" si="37"/>
        <v>75.15824013309917</v>
      </c>
      <c r="O103" s="21">
        <v>16262.74</v>
      </c>
      <c r="P103" s="8">
        <f t="shared" si="36"/>
        <v>50.827415926990874</v>
      </c>
      <c r="Q103" s="8">
        <f>SUM(O103/K103*100)</f>
        <v>75.15824013309917</v>
      </c>
      <c r="R103" s="21">
        <v>87.37</v>
      </c>
      <c r="S103" s="7">
        <v>16175.37</v>
      </c>
    </row>
    <row r="104" spans="1:22" s="49" customFormat="1" ht="15" customHeight="1" x14ac:dyDescent="0.25">
      <c r="A104" s="61"/>
      <c r="B104" s="51"/>
      <c r="C104" s="51"/>
      <c r="D104" s="102"/>
      <c r="E104" s="62" t="s">
        <v>20</v>
      </c>
      <c r="F104" s="14">
        <v>3781</v>
      </c>
      <c r="G104" s="7">
        <v>0</v>
      </c>
      <c r="H104" s="7">
        <v>0</v>
      </c>
      <c r="I104" s="7">
        <v>36</v>
      </c>
      <c r="J104" s="14">
        <v>3781</v>
      </c>
      <c r="K104" s="26">
        <v>2556</v>
      </c>
      <c r="L104" s="21">
        <v>1967.3</v>
      </c>
      <c r="M104" s="27">
        <f t="shared" si="35"/>
        <v>52.03120867495371</v>
      </c>
      <c r="N104" s="27">
        <f t="shared" si="37"/>
        <v>76.967918622848202</v>
      </c>
      <c r="O104" s="21">
        <v>1967.3</v>
      </c>
      <c r="P104" s="8">
        <f t="shared" si="36"/>
        <v>52.03120867495371</v>
      </c>
      <c r="Q104" s="8">
        <f>SUM(O104/K104*100)</f>
        <v>76.967918622848202</v>
      </c>
      <c r="R104" s="21">
        <v>0</v>
      </c>
      <c r="S104" s="7">
        <v>1967.3</v>
      </c>
    </row>
    <row r="105" spans="1:22" s="49" customFormat="1" ht="15" customHeight="1" x14ac:dyDescent="0.25">
      <c r="A105" s="61"/>
      <c r="B105" s="51"/>
      <c r="C105" s="51"/>
      <c r="D105" s="102"/>
      <c r="E105" s="62" t="s">
        <v>21</v>
      </c>
      <c r="F105" s="54">
        <v>3781</v>
      </c>
      <c r="G105" s="53">
        <v>0</v>
      </c>
      <c r="H105" s="53">
        <v>0</v>
      </c>
      <c r="I105" s="53">
        <v>36</v>
      </c>
      <c r="J105" s="54">
        <v>3781</v>
      </c>
      <c r="K105" s="5">
        <v>2556</v>
      </c>
      <c r="L105" s="21">
        <v>1560.74</v>
      </c>
      <c r="M105" s="27">
        <f t="shared" si="35"/>
        <v>41.278497751917484</v>
      </c>
      <c r="N105" s="27">
        <f t="shared" si="37"/>
        <v>61.061815336463219</v>
      </c>
      <c r="O105" s="21">
        <v>1560.74</v>
      </c>
      <c r="P105" s="12">
        <f t="shared" si="36"/>
        <v>41.278497751917484</v>
      </c>
      <c r="Q105" s="8">
        <f>SUM(O105/K105*100)</f>
        <v>61.061815336463219</v>
      </c>
      <c r="R105" s="21">
        <v>0</v>
      </c>
      <c r="S105" s="53">
        <v>1560.74</v>
      </c>
    </row>
    <row r="106" spans="1:22" s="49" customFormat="1" ht="15" customHeight="1" x14ac:dyDescent="0.25">
      <c r="A106" s="61"/>
      <c r="B106" s="51"/>
      <c r="C106" s="51"/>
      <c r="D106" s="102"/>
      <c r="E106" s="62" t="s">
        <v>22</v>
      </c>
      <c r="F106" s="54">
        <v>758</v>
      </c>
      <c r="G106" s="53">
        <v>0</v>
      </c>
      <c r="H106" s="53">
        <v>0</v>
      </c>
      <c r="I106" s="53">
        <v>0</v>
      </c>
      <c r="J106" s="54">
        <v>758</v>
      </c>
      <c r="K106" s="5">
        <v>504</v>
      </c>
      <c r="L106" s="21">
        <v>330.21</v>
      </c>
      <c r="M106" s="27">
        <f t="shared" si="35"/>
        <v>43.563324538258577</v>
      </c>
      <c r="N106" s="27">
        <f t="shared" si="37"/>
        <v>65.517857142857139</v>
      </c>
      <c r="O106" s="21">
        <v>330.21</v>
      </c>
      <c r="P106" s="55">
        <f t="shared" si="36"/>
        <v>43.563324538258577</v>
      </c>
      <c r="Q106" s="8">
        <f>SUM(O106/K106*100)</f>
        <v>65.517857142857139</v>
      </c>
      <c r="R106" s="21">
        <v>0</v>
      </c>
      <c r="S106" s="53">
        <v>330.21</v>
      </c>
    </row>
    <row r="107" spans="1:22" s="49" customFormat="1" ht="15" customHeight="1" x14ac:dyDescent="0.25">
      <c r="A107" s="65"/>
      <c r="B107" s="65"/>
      <c r="C107" s="65"/>
      <c r="D107" s="38"/>
      <c r="E107" s="38" t="s">
        <v>42</v>
      </c>
      <c r="F107" s="9">
        <v>102000</v>
      </c>
      <c r="G107" s="9">
        <v>9091</v>
      </c>
      <c r="H107" s="10">
        <v>0</v>
      </c>
      <c r="I107" s="10">
        <v>0</v>
      </c>
      <c r="J107" s="9">
        <v>111091</v>
      </c>
      <c r="K107" s="5">
        <v>43091</v>
      </c>
      <c r="L107" s="11">
        <v>4815</v>
      </c>
      <c r="M107" s="12">
        <f t="shared" si="35"/>
        <v>4.3342845054954946</v>
      </c>
      <c r="N107" s="12">
        <f t="shared" si="37"/>
        <v>11.174027059014643</v>
      </c>
      <c r="O107" s="9">
        <v>4815</v>
      </c>
      <c r="P107" s="12">
        <f t="shared" si="36"/>
        <v>4.3342845054954946</v>
      </c>
      <c r="Q107" s="12">
        <f>SUM(O107/K107*100)</f>
        <v>11.174027059014643</v>
      </c>
      <c r="R107" s="6">
        <v>4815</v>
      </c>
      <c r="S107" s="10">
        <v>0</v>
      </c>
    </row>
    <row r="108" spans="1:22" s="49" customFormat="1" ht="15" customHeight="1" x14ac:dyDescent="0.25">
      <c r="A108" s="51" t="s">
        <v>81</v>
      </c>
      <c r="B108" s="102"/>
      <c r="C108" s="62"/>
      <c r="D108" s="103"/>
      <c r="E108" s="2" t="s">
        <v>82</v>
      </c>
      <c r="F108" s="14">
        <v>46843</v>
      </c>
      <c r="G108" s="7">
        <v>-7597</v>
      </c>
      <c r="H108" s="7">
        <v>0</v>
      </c>
      <c r="I108" s="7">
        <v>0</v>
      </c>
      <c r="J108" s="14">
        <v>39246</v>
      </c>
      <c r="K108" s="15">
        <v>39246</v>
      </c>
      <c r="L108" s="7">
        <v>12250</v>
      </c>
      <c r="M108" s="8">
        <f t="shared" si="35"/>
        <v>31.213372063394996</v>
      </c>
      <c r="N108" s="8">
        <v>0</v>
      </c>
      <c r="O108" s="7">
        <v>0</v>
      </c>
      <c r="P108" s="8">
        <f t="shared" si="36"/>
        <v>0</v>
      </c>
      <c r="Q108" s="8">
        <v>0</v>
      </c>
      <c r="R108" s="15">
        <v>0</v>
      </c>
      <c r="S108" s="7">
        <v>0</v>
      </c>
    </row>
    <row r="109" spans="1:22" s="49" customFormat="1" ht="15" customHeight="1" x14ac:dyDescent="0.25">
      <c r="A109" s="51"/>
      <c r="B109" s="51"/>
      <c r="C109" s="51"/>
      <c r="D109" s="102"/>
      <c r="E109" s="62" t="s">
        <v>83</v>
      </c>
      <c r="F109" s="54">
        <v>1695046</v>
      </c>
      <c r="G109" s="53">
        <v>-927458</v>
      </c>
      <c r="H109" s="53">
        <v>0</v>
      </c>
      <c r="I109" s="53">
        <v>516246</v>
      </c>
      <c r="J109" s="54">
        <v>767588</v>
      </c>
      <c r="K109" s="6">
        <v>767588</v>
      </c>
      <c r="L109" s="7">
        <v>767588</v>
      </c>
      <c r="M109" s="8">
        <f t="shared" si="35"/>
        <v>100</v>
      </c>
      <c r="N109" s="8">
        <f t="shared" ref="N109:N114" si="39">SUM(L109/K109*100)</f>
        <v>100</v>
      </c>
      <c r="O109" s="53">
        <v>0</v>
      </c>
      <c r="P109" s="8">
        <f t="shared" si="36"/>
        <v>0</v>
      </c>
      <c r="Q109" s="8">
        <f>SUM(O109/K109*100)</f>
        <v>0</v>
      </c>
      <c r="R109" s="15">
        <v>0</v>
      </c>
      <c r="S109" s="7">
        <v>0</v>
      </c>
    </row>
    <row r="110" spans="1:22" s="49" customFormat="1" ht="15" customHeight="1" x14ac:dyDescent="0.25">
      <c r="A110" s="51"/>
      <c r="B110" s="51"/>
      <c r="C110" s="51"/>
      <c r="D110" s="102"/>
      <c r="E110" s="62" t="s">
        <v>103</v>
      </c>
      <c r="F110" s="54">
        <v>0</v>
      </c>
      <c r="G110" s="53">
        <v>927458</v>
      </c>
      <c r="H110" s="53">
        <v>0</v>
      </c>
      <c r="I110" s="53">
        <v>0</v>
      </c>
      <c r="J110" s="54">
        <v>927458</v>
      </c>
      <c r="K110" s="6">
        <v>927458</v>
      </c>
      <c r="L110" s="7">
        <v>927457.6</v>
      </c>
      <c r="M110" s="8">
        <f t="shared" si="35"/>
        <v>99.999956871362357</v>
      </c>
      <c r="N110" s="8">
        <f t="shared" si="39"/>
        <v>99.999956871362357</v>
      </c>
      <c r="O110" s="53">
        <v>927457.6</v>
      </c>
      <c r="P110" s="8">
        <f t="shared" si="36"/>
        <v>99.999956871362357</v>
      </c>
      <c r="Q110" s="8">
        <f>SUM(O110/K110*100)</f>
        <v>99.999956871362357</v>
      </c>
      <c r="R110" s="15">
        <v>927457.6</v>
      </c>
      <c r="S110" s="7">
        <v>0</v>
      </c>
    </row>
    <row r="111" spans="1:22" s="49" customFormat="1" ht="15" customHeight="1" x14ac:dyDescent="0.25">
      <c r="A111" s="61"/>
      <c r="B111" s="51"/>
      <c r="C111" s="64"/>
      <c r="D111" s="39"/>
      <c r="E111" s="42" t="s">
        <v>49</v>
      </c>
      <c r="F111" s="9">
        <v>12479</v>
      </c>
      <c r="G111" s="9">
        <v>-1194</v>
      </c>
      <c r="H111" s="10">
        <v>0</v>
      </c>
      <c r="I111" s="10">
        <v>4134</v>
      </c>
      <c r="J111" s="9">
        <v>11285</v>
      </c>
      <c r="K111" s="6">
        <v>11035</v>
      </c>
      <c r="L111" s="7">
        <v>10332.950000000001</v>
      </c>
      <c r="M111" s="8">
        <f t="shared" si="35"/>
        <v>91.56357997341604</v>
      </c>
      <c r="N111" s="8">
        <f t="shared" si="39"/>
        <v>93.6379700951518</v>
      </c>
      <c r="O111" s="10">
        <v>6881.07</v>
      </c>
      <c r="P111" s="8">
        <v>0</v>
      </c>
      <c r="Q111" s="8">
        <v>0</v>
      </c>
      <c r="R111" s="6">
        <v>6881.07</v>
      </c>
      <c r="S111" s="10">
        <v>0</v>
      </c>
    </row>
    <row r="112" spans="1:22" s="2" customFormat="1" ht="15" customHeight="1" x14ac:dyDescent="0.25">
      <c r="A112" s="39"/>
      <c r="B112" s="17"/>
      <c r="C112" s="40"/>
      <c r="D112" s="39"/>
      <c r="E112" s="42" t="s">
        <v>50</v>
      </c>
      <c r="F112" s="9">
        <v>0</v>
      </c>
      <c r="G112" s="9">
        <v>2080</v>
      </c>
      <c r="H112" s="10">
        <v>0</v>
      </c>
      <c r="I112" s="10">
        <v>0</v>
      </c>
      <c r="J112" s="9">
        <v>2080</v>
      </c>
      <c r="K112" s="5">
        <v>2080</v>
      </c>
      <c r="L112" s="7">
        <v>2079.0500000000002</v>
      </c>
      <c r="M112" s="8">
        <f t="shared" si="35"/>
        <v>99.954326923076934</v>
      </c>
      <c r="N112" s="8">
        <f t="shared" si="39"/>
        <v>99.954326923076934</v>
      </c>
      <c r="O112" s="10">
        <v>2079.0500000000002</v>
      </c>
      <c r="P112" s="8">
        <f>SUM(O112/J112*100)</f>
        <v>99.954326923076934</v>
      </c>
      <c r="Q112" s="8">
        <f>SUM(O112/K112*100)</f>
        <v>99.954326923076934</v>
      </c>
      <c r="R112" s="6">
        <v>2079.0500000000002</v>
      </c>
      <c r="S112" s="10">
        <v>0</v>
      </c>
    </row>
    <row r="113" spans="1:19" s="2" customFormat="1" ht="15" customHeight="1" x14ac:dyDescent="0.25">
      <c r="A113" s="39"/>
      <c r="B113" s="17"/>
      <c r="C113" s="40"/>
      <c r="D113" s="39"/>
      <c r="E113" s="42" t="s">
        <v>128</v>
      </c>
      <c r="F113" s="9">
        <v>0</v>
      </c>
      <c r="G113" s="9">
        <v>2168</v>
      </c>
      <c r="H113" s="10">
        <v>0</v>
      </c>
      <c r="I113" s="10">
        <v>0</v>
      </c>
      <c r="J113" s="9">
        <v>2168</v>
      </c>
      <c r="K113" s="5">
        <v>2168</v>
      </c>
      <c r="L113" s="7">
        <v>2166.75</v>
      </c>
      <c r="M113" s="8">
        <f t="shared" si="35"/>
        <v>99.942343173431738</v>
      </c>
      <c r="N113" s="8">
        <f t="shared" si="39"/>
        <v>99.942343173431738</v>
      </c>
      <c r="O113" s="10">
        <v>0</v>
      </c>
      <c r="P113" s="8">
        <v>0</v>
      </c>
      <c r="Q113" s="8">
        <v>0</v>
      </c>
      <c r="R113" s="6">
        <v>0</v>
      </c>
      <c r="S113" s="10">
        <v>0</v>
      </c>
    </row>
    <row r="114" spans="1:19" s="2" customFormat="1" ht="15" customHeight="1" x14ac:dyDescent="0.25">
      <c r="A114" s="39"/>
      <c r="B114" s="17"/>
      <c r="C114" s="40"/>
      <c r="D114" s="39"/>
      <c r="E114" s="42" t="s">
        <v>95</v>
      </c>
      <c r="F114" s="9">
        <v>0</v>
      </c>
      <c r="G114" s="9">
        <v>846</v>
      </c>
      <c r="H114" s="9">
        <v>0</v>
      </c>
      <c r="I114" s="9">
        <v>0</v>
      </c>
      <c r="J114" s="9">
        <v>846</v>
      </c>
      <c r="K114" s="5">
        <v>846</v>
      </c>
      <c r="L114" s="7">
        <v>845.83</v>
      </c>
      <c r="M114" s="8">
        <f t="shared" si="35"/>
        <v>99.979905437352244</v>
      </c>
      <c r="N114" s="8">
        <f t="shared" si="39"/>
        <v>99.979905437352244</v>
      </c>
      <c r="O114" s="10">
        <v>0</v>
      </c>
      <c r="P114" s="8">
        <v>0</v>
      </c>
      <c r="Q114" s="8">
        <v>0</v>
      </c>
      <c r="R114" s="6">
        <v>0</v>
      </c>
      <c r="S114" s="10"/>
    </row>
    <row r="115" spans="1:19" s="49" customFormat="1" ht="15" customHeight="1" x14ac:dyDescent="0.25">
      <c r="A115" s="66" t="s">
        <v>106</v>
      </c>
      <c r="B115" s="66"/>
      <c r="C115" s="66"/>
      <c r="D115" s="39"/>
      <c r="E115" s="41" t="s">
        <v>58</v>
      </c>
      <c r="F115" s="14">
        <v>29337</v>
      </c>
      <c r="G115" s="7">
        <v>-29337</v>
      </c>
      <c r="H115" s="7">
        <v>0</v>
      </c>
      <c r="I115" s="7">
        <v>9600</v>
      </c>
      <c r="J115" s="14">
        <v>0</v>
      </c>
      <c r="K115" s="15">
        <v>0</v>
      </c>
      <c r="L115" s="7">
        <v>0</v>
      </c>
      <c r="M115" s="89">
        <v>0</v>
      </c>
      <c r="N115" s="89">
        <v>0</v>
      </c>
      <c r="O115" s="7">
        <v>0</v>
      </c>
      <c r="P115" s="8" t="e">
        <f>SUM(O115/J115*100)</f>
        <v>#DIV/0!</v>
      </c>
      <c r="Q115" s="8">
        <v>0</v>
      </c>
      <c r="R115" s="15">
        <v>0</v>
      </c>
      <c r="S115" s="7">
        <v>0</v>
      </c>
    </row>
    <row r="116" spans="1:19" s="49" customFormat="1" ht="15" customHeight="1" x14ac:dyDescent="0.25">
      <c r="A116" s="66" t="s">
        <v>107</v>
      </c>
      <c r="B116" s="51"/>
      <c r="C116" s="96"/>
      <c r="D116" s="102"/>
      <c r="E116" s="62" t="s">
        <v>60</v>
      </c>
      <c r="F116" s="9">
        <v>5343</v>
      </c>
      <c r="G116" s="10">
        <v>-5343</v>
      </c>
      <c r="H116" s="10">
        <v>0</v>
      </c>
      <c r="I116" s="10">
        <v>2672</v>
      </c>
      <c r="J116" s="9">
        <v>0</v>
      </c>
      <c r="K116" s="6">
        <v>0</v>
      </c>
      <c r="L116" s="7">
        <v>0</v>
      </c>
      <c r="M116" s="8">
        <v>0</v>
      </c>
      <c r="N116" s="8">
        <v>0</v>
      </c>
      <c r="O116" s="10">
        <v>0</v>
      </c>
      <c r="P116" s="8">
        <v>0</v>
      </c>
      <c r="Q116" s="8">
        <v>0</v>
      </c>
      <c r="R116" s="6">
        <v>0</v>
      </c>
      <c r="S116" s="10">
        <v>0</v>
      </c>
    </row>
    <row r="117" spans="1:19" s="49" customFormat="1" ht="15" customHeight="1" x14ac:dyDescent="0.25">
      <c r="A117" s="66" t="s">
        <v>71</v>
      </c>
      <c r="B117" s="51"/>
      <c r="C117" s="96"/>
      <c r="D117" s="102"/>
      <c r="E117" s="62" t="s">
        <v>129</v>
      </c>
      <c r="F117" s="54">
        <v>31450</v>
      </c>
      <c r="G117" s="10">
        <v>-26950</v>
      </c>
      <c r="H117" s="53">
        <v>0</v>
      </c>
      <c r="I117" s="53">
        <v>14450</v>
      </c>
      <c r="J117" s="54">
        <v>4500</v>
      </c>
      <c r="K117" s="54">
        <v>0</v>
      </c>
      <c r="L117" s="7">
        <v>0</v>
      </c>
      <c r="M117" s="8">
        <f>SUM(L117/J117*100)</f>
        <v>0</v>
      </c>
      <c r="N117" s="8">
        <v>0</v>
      </c>
      <c r="O117" s="53">
        <v>0</v>
      </c>
      <c r="P117" s="8">
        <f>SUM(O117/J117*100)</f>
        <v>0</v>
      </c>
      <c r="Q117" s="8">
        <v>0</v>
      </c>
      <c r="R117" s="6">
        <v>0</v>
      </c>
      <c r="S117" s="53">
        <v>0</v>
      </c>
    </row>
    <row r="118" spans="1:19" s="49" customFormat="1" ht="15" customHeight="1" x14ac:dyDescent="0.25">
      <c r="A118" s="66" t="s">
        <v>84</v>
      </c>
      <c r="B118" s="66"/>
      <c r="C118" s="66"/>
      <c r="D118" s="39"/>
      <c r="E118" s="41" t="s">
        <v>85</v>
      </c>
      <c r="F118" s="54">
        <v>300</v>
      </c>
      <c r="G118" s="53">
        <v>0</v>
      </c>
      <c r="H118" s="53">
        <v>0</v>
      </c>
      <c r="I118" s="53">
        <v>0</v>
      </c>
      <c r="J118" s="54">
        <v>300</v>
      </c>
      <c r="K118" s="6">
        <v>300</v>
      </c>
      <c r="L118" s="7">
        <v>0</v>
      </c>
      <c r="M118" s="8">
        <f>SUM(L118/J118*100)</f>
        <v>0</v>
      </c>
      <c r="N118" s="8">
        <v>0</v>
      </c>
      <c r="O118" s="53">
        <v>0</v>
      </c>
      <c r="P118" s="8">
        <f>SUM(O118/J118*100)</f>
        <v>0</v>
      </c>
      <c r="Q118" s="8">
        <v>0</v>
      </c>
      <c r="R118" s="6">
        <v>0</v>
      </c>
      <c r="S118" s="53">
        <v>0</v>
      </c>
    </row>
    <row r="119" spans="1:19" s="49" customFormat="1" ht="15" customHeight="1" x14ac:dyDescent="0.25">
      <c r="A119" s="66"/>
      <c r="B119" s="66"/>
      <c r="C119" s="66"/>
      <c r="D119" s="39"/>
      <c r="E119" s="41" t="s">
        <v>92</v>
      </c>
      <c r="F119" s="54">
        <v>0</v>
      </c>
      <c r="G119" s="54">
        <v>4410</v>
      </c>
      <c r="H119" s="53">
        <v>0</v>
      </c>
      <c r="I119" s="53">
        <v>0</v>
      </c>
      <c r="J119" s="54">
        <v>4410</v>
      </c>
      <c r="K119" s="6">
        <v>4410</v>
      </c>
      <c r="L119" s="7">
        <v>4368.8100000000004</v>
      </c>
      <c r="M119" s="8">
        <f>SUM(L119/J119*100)</f>
        <v>99.065986394557839</v>
      </c>
      <c r="N119" s="8">
        <f>SUM(L119/K119*100)</f>
        <v>99.065986394557839</v>
      </c>
      <c r="O119" s="53">
        <v>1209.0999999999999</v>
      </c>
      <c r="P119" s="8">
        <f>SUM(O119/J119*100)</f>
        <v>27.417233560090704</v>
      </c>
      <c r="Q119" s="8">
        <f>SUM(O119/K119*100)</f>
        <v>27.417233560090704</v>
      </c>
      <c r="R119" s="6">
        <v>1209.0999999999999</v>
      </c>
      <c r="S119" s="53">
        <v>0</v>
      </c>
    </row>
    <row r="120" spans="1:19" s="49" customFormat="1" ht="15" customHeight="1" x14ac:dyDescent="0.25">
      <c r="A120" s="66" t="s">
        <v>86</v>
      </c>
      <c r="B120" s="66"/>
      <c r="C120" s="66"/>
      <c r="D120" s="39"/>
      <c r="E120" s="41" t="s">
        <v>86</v>
      </c>
      <c r="F120" s="54">
        <v>4000</v>
      </c>
      <c r="G120" s="53">
        <v>-4000</v>
      </c>
      <c r="H120" s="53">
        <v>0</v>
      </c>
      <c r="I120" s="53">
        <v>4000</v>
      </c>
      <c r="J120" s="54">
        <v>0</v>
      </c>
      <c r="K120" s="6">
        <v>0</v>
      </c>
      <c r="L120" s="7">
        <v>0</v>
      </c>
      <c r="M120" s="8">
        <v>0</v>
      </c>
      <c r="N120" s="8">
        <v>0</v>
      </c>
      <c r="O120" s="53">
        <v>0</v>
      </c>
      <c r="P120" s="8">
        <v>0</v>
      </c>
      <c r="Q120" s="8">
        <v>0</v>
      </c>
      <c r="R120" s="6">
        <v>0</v>
      </c>
      <c r="S120" s="53">
        <v>0</v>
      </c>
    </row>
    <row r="121" spans="1:19" s="49" customFormat="1" ht="15" customHeight="1" x14ac:dyDescent="0.25">
      <c r="A121" s="66" t="s">
        <v>87</v>
      </c>
      <c r="B121" s="66"/>
      <c r="C121" s="66"/>
      <c r="D121" s="39"/>
      <c r="E121" s="41" t="s">
        <v>87</v>
      </c>
      <c r="F121" s="54">
        <v>13462</v>
      </c>
      <c r="G121" s="54">
        <v>-2100</v>
      </c>
      <c r="H121" s="53">
        <v>0</v>
      </c>
      <c r="I121" s="53">
        <v>13462</v>
      </c>
      <c r="J121" s="54">
        <v>11362</v>
      </c>
      <c r="K121" s="6">
        <v>11362</v>
      </c>
      <c r="L121" s="7">
        <v>10459.73</v>
      </c>
      <c r="M121" s="8">
        <f>SUM(L121/J121*100)</f>
        <v>92.058880478788936</v>
      </c>
      <c r="N121" s="8">
        <f>SUM(L121/K121*100)</f>
        <v>92.058880478788936</v>
      </c>
      <c r="O121" s="53">
        <v>498.62</v>
      </c>
      <c r="P121" s="8">
        <f>SUM(O121/J121*100)</f>
        <v>4.3884879422636853</v>
      </c>
      <c r="Q121" s="8">
        <f>SUM(O121/K121*100)</f>
        <v>4.3884879422636853</v>
      </c>
      <c r="R121" s="6">
        <v>0</v>
      </c>
      <c r="S121" s="53">
        <v>498.62</v>
      </c>
    </row>
    <row r="122" spans="1:19" s="49" customFormat="1" ht="15" customHeight="1" x14ac:dyDescent="0.25">
      <c r="A122" s="66" t="s">
        <v>72</v>
      </c>
      <c r="B122" s="66"/>
      <c r="C122" s="66"/>
      <c r="D122" s="39"/>
      <c r="E122" s="41" t="s">
        <v>72</v>
      </c>
      <c r="F122" s="54">
        <v>149820</v>
      </c>
      <c r="G122" s="54">
        <v>-110773</v>
      </c>
      <c r="H122" s="53">
        <v>0</v>
      </c>
      <c r="I122" s="53">
        <v>99213</v>
      </c>
      <c r="J122" s="54">
        <v>39047</v>
      </c>
      <c r="K122" s="6">
        <v>39047</v>
      </c>
      <c r="L122" s="7">
        <v>38377.56</v>
      </c>
      <c r="M122" s="8">
        <f>SUM(L122/J122*100)</f>
        <v>98.285553307552433</v>
      </c>
      <c r="N122" s="8">
        <f>SUM(L122/K122*100)</f>
        <v>98.285553307552433</v>
      </c>
      <c r="O122" s="53">
        <v>35200.730000000003</v>
      </c>
      <c r="P122" s="8">
        <f>SUM(O122/J122*100)</f>
        <v>90.149640177222338</v>
      </c>
      <c r="Q122" s="8">
        <f>SUM(O122/K122*100)</f>
        <v>90.149640177222338</v>
      </c>
      <c r="R122" s="6">
        <v>33934.379999999997</v>
      </c>
      <c r="S122" s="53">
        <v>1266.3499999999999</v>
      </c>
    </row>
    <row r="123" spans="1:19" s="49" customFormat="1" ht="15" customHeight="1" x14ac:dyDescent="0.25">
      <c r="A123" s="66" t="s">
        <v>73</v>
      </c>
      <c r="B123" s="51"/>
      <c r="C123" s="51"/>
      <c r="D123" s="102"/>
      <c r="E123" s="62" t="s">
        <v>73</v>
      </c>
      <c r="F123" s="14">
        <v>2468293</v>
      </c>
      <c r="G123" s="14">
        <v>151084</v>
      </c>
      <c r="H123" s="7">
        <v>0</v>
      </c>
      <c r="I123" s="7">
        <v>728634</v>
      </c>
      <c r="J123" s="14">
        <v>2619377</v>
      </c>
      <c r="K123" s="15">
        <v>2798524</v>
      </c>
      <c r="L123" s="7">
        <v>1310781.1499999999</v>
      </c>
      <c r="M123" s="8">
        <f>SUM(L123/J123*100)</f>
        <v>50.041714117517259</v>
      </c>
      <c r="N123" s="8">
        <f>SUM(L123/K123*100)</f>
        <v>46.838302976854941</v>
      </c>
      <c r="O123" s="7">
        <v>476673.65</v>
      </c>
      <c r="P123" s="8">
        <f>SUM(O123/J123*100)</f>
        <v>18.197977992476837</v>
      </c>
      <c r="Q123" s="8">
        <f>SUM(O123/K123*100)</f>
        <v>17.03303777276879</v>
      </c>
      <c r="R123" s="15">
        <v>476673.65</v>
      </c>
      <c r="S123" s="7">
        <v>0</v>
      </c>
    </row>
    <row r="124" spans="1:19" s="49" customFormat="1" ht="15" customHeight="1" x14ac:dyDescent="0.25">
      <c r="A124" s="61"/>
      <c r="B124" s="17"/>
      <c r="C124" s="96"/>
      <c r="D124" s="102"/>
      <c r="E124" s="62" t="s">
        <v>130</v>
      </c>
      <c r="F124" s="54">
        <v>0</v>
      </c>
      <c r="G124" s="54">
        <v>90864</v>
      </c>
      <c r="H124" s="53">
        <v>0</v>
      </c>
      <c r="I124" s="53">
        <v>0</v>
      </c>
      <c r="J124" s="7">
        <v>90864</v>
      </c>
      <c r="K124" s="6">
        <v>90864</v>
      </c>
      <c r="L124" s="7">
        <v>0</v>
      </c>
      <c r="M124" s="8">
        <f>SUM(L124/J124*100)</f>
        <v>0</v>
      </c>
      <c r="N124" s="8">
        <f>SUM(L124/K124*100)</f>
        <v>0</v>
      </c>
      <c r="O124" s="53">
        <v>0</v>
      </c>
      <c r="P124" s="8">
        <f>SUM(O124/J124*100)</f>
        <v>0</v>
      </c>
      <c r="Q124" s="8">
        <f>SUM(O124/K124*100)</f>
        <v>0</v>
      </c>
      <c r="R124" s="6">
        <v>0</v>
      </c>
      <c r="S124" s="53">
        <v>0</v>
      </c>
    </row>
    <row r="125" spans="1:19" s="49" customFormat="1" ht="15" customHeight="1" x14ac:dyDescent="0.25">
      <c r="A125" s="61"/>
      <c r="B125" s="104"/>
      <c r="C125" s="104"/>
      <c r="D125" s="104"/>
      <c r="E125" s="105"/>
      <c r="F125" s="95"/>
      <c r="G125" s="9"/>
      <c r="H125" s="95"/>
      <c r="I125" s="95"/>
      <c r="J125" s="87"/>
      <c r="K125" s="99"/>
      <c r="L125" s="88"/>
      <c r="M125" s="89"/>
      <c r="N125" s="89"/>
      <c r="O125" s="88"/>
      <c r="P125" s="89"/>
      <c r="Q125" s="89"/>
      <c r="R125" s="94"/>
      <c r="S125" s="94"/>
    </row>
    <row r="126" spans="1:19" s="49" customFormat="1" ht="15" customHeight="1" x14ac:dyDescent="0.25">
      <c r="A126" s="104"/>
      <c r="B126" s="106"/>
      <c r="C126" s="107"/>
      <c r="D126" s="108"/>
      <c r="E126" s="67"/>
      <c r="F126" s="109"/>
      <c r="G126" s="109"/>
      <c r="H126" s="109"/>
      <c r="I126" s="109"/>
      <c r="J126" s="109"/>
      <c r="K126" s="110"/>
      <c r="L126" s="28"/>
      <c r="M126" s="22"/>
      <c r="N126" s="22"/>
      <c r="O126" s="111"/>
      <c r="P126" s="22"/>
      <c r="Q126" s="22"/>
      <c r="R126" s="111"/>
      <c r="S126" s="111"/>
    </row>
    <row r="127" spans="1:19" s="49" customFormat="1" ht="15" customHeight="1" x14ac:dyDescent="0.25">
      <c r="A127" s="68"/>
      <c r="B127" s="46"/>
      <c r="C127" s="45"/>
      <c r="D127" s="45"/>
      <c r="E127" s="69"/>
      <c r="F127" s="46"/>
      <c r="G127" s="46"/>
      <c r="H127" s="46"/>
      <c r="I127" s="46"/>
      <c r="J127" s="46"/>
      <c r="K127" s="46"/>
      <c r="L127" s="63"/>
      <c r="M127" s="70"/>
      <c r="N127" s="70"/>
      <c r="O127" s="63"/>
    </row>
    <row r="128" spans="1:19" s="49" customFormat="1" ht="15" customHeight="1" x14ac:dyDescent="0.25">
      <c r="A128" s="45"/>
      <c r="B128" s="46"/>
      <c r="C128" s="45"/>
      <c r="D128" s="45"/>
      <c r="E128" s="69"/>
      <c r="F128" s="46"/>
      <c r="G128" s="46"/>
      <c r="H128" s="46"/>
      <c r="I128" s="46"/>
      <c r="J128" s="46"/>
      <c r="K128" s="46"/>
      <c r="L128" s="63"/>
      <c r="M128" s="70"/>
      <c r="N128" s="70"/>
      <c r="O128" s="63"/>
    </row>
    <row r="129" spans="1:15" s="49" customFormat="1" ht="15" customHeight="1" x14ac:dyDescent="0.25">
      <c r="A129" s="45"/>
      <c r="B129" s="46"/>
      <c r="C129" s="45"/>
      <c r="D129" s="45"/>
      <c r="E129" s="69"/>
      <c r="F129" s="46"/>
      <c r="G129" s="46"/>
      <c r="H129" s="46"/>
      <c r="I129" s="46"/>
      <c r="J129" s="46"/>
      <c r="K129" s="46"/>
      <c r="L129" s="63"/>
      <c r="M129" s="70"/>
      <c r="N129" s="70"/>
      <c r="O129" s="63"/>
    </row>
    <row r="130" spans="1:15" s="49" customFormat="1" ht="15" customHeight="1" x14ac:dyDescent="0.25">
      <c r="A130" s="45"/>
      <c r="B130" s="46"/>
      <c r="C130" s="45"/>
      <c r="D130" s="45"/>
      <c r="E130" s="69"/>
      <c r="F130" s="46"/>
      <c r="G130" s="46"/>
      <c r="H130" s="46"/>
      <c r="I130" s="46"/>
      <c r="J130" s="46"/>
      <c r="K130" s="46"/>
      <c r="L130" s="63"/>
      <c r="M130" s="70"/>
      <c r="N130" s="70"/>
      <c r="O130" s="63"/>
    </row>
    <row r="131" spans="1:15" s="49" customFormat="1" ht="15" customHeight="1" x14ac:dyDescent="0.25">
      <c r="A131" s="45"/>
      <c r="B131" s="46"/>
      <c r="C131" s="45"/>
      <c r="D131" s="45"/>
      <c r="E131" s="69"/>
      <c r="F131" s="46"/>
      <c r="G131" s="46"/>
      <c r="H131" s="46"/>
      <c r="I131" s="46"/>
      <c r="J131" s="46"/>
      <c r="K131" s="46"/>
      <c r="L131" s="63"/>
      <c r="M131" s="70"/>
      <c r="N131" s="70"/>
      <c r="O131" s="63"/>
    </row>
    <row r="132" spans="1:15" s="49" customFormat="1" ht="15" customHeight="1" x14ac:dyDescent="0.25">
      <c r="A132" s="45"/>
      <c r="B132" s="46"/>
      <c r="C132" s="45"/>
      <c r="D132" s="45"/>
      <c r="E132" s="69"/>
      <c r="F132" s="46"/>
      <c r="G132" s="46"/>
      <c r="H132" s="46"/>
      <c r="I132" s="46"/>
      <c r="J132" s="46"/>
      <c r="K132" s="46"/>
      <c r="L132" s="63"/>
      <c r="M132" s="70"/>
      <c r="N132" s="70"/>
      <c r="O132" s="63"/>
    </row>
    <row r="133" spans="1:15" s="49" customFormat="1" ht="15" customHeight="1" x14ac:dyDescent="0.25">
      <c r="A133" s="45"/>
      <c r="B133" s="46"/>
      <c r="C133" s="45"/>
      <c r="D133" s="45"/>
      <c r="E133" s="69"/>
      <c r="F133" s="46"/>
      <c r="G133" s="46"/>
      <c r="H133" s="46"/>
      <c r="I133" s="46"/>
      <c r="J133" s="46"/>
      <c r="K133" s="46"/>
      <c r="L133" s="63"/>
      <c r="M133" s="70"/>
      <c r="N133" s="70"/>
      <c r="O133" s="63"/>
    </row>
    <row r="134" spans="1:15" s="49" customFormat="1" ht="15" customHeight="1" x14ac:dyDescent="0.25">
      <c r="A134" s="45"/>
      <c r="B134" s="46"/>
      <c r="C134" s="45"/>
      <c r="D134" s="45"/>
      <c r="E134" s="69"/>
      <c r="F134" s="46"/>
      <c r="G134" s="46"/>
      <c r="H134" s="46"/>
      <c r="I134" s="46"/>
      <c r="J134" s="46"/>
      <c r="K134" s="46"/>
      <c r="L134" s="63"/>
      <c r="M134" s="70"/>
      <c r="N134" s="70"/>
      <c r="O134" s="63"/>
    </row>
    <row r="135" spans="1:15" s="49" customFormat="1" ht="15" customHeight="1" x14ac:dyDescent="0.25">
      <c r="A135" s="45"/>
      <c r="B135" s="46"/>
      <c r="C135" s="45"/>
      <c r="D135" s="45"/>
      <c r="E135" s="69"/>
      <c r="F135" s="46"/>
      <c r="G135" s="46"/>
      <c r="H135" s="46"/>
      <c r="I135" s="46"/>
      <c r="J135" s="46"/>
      <c r="K135" s="46"/>
      <c r="L135" s="63"/>
      <c r="M135" s="70"/>
      <c r="N135" s="70"/>
      <c r="O135" s="63"/>
    </row>
    <row r="136" spans="1:15" s="49" customFormat="1" ht="15" customHeight="1" x14ac:dyDescent="0.25">
      <c r="A136" s="45"/>
      <c r="B136" s="46"/>
      <c r="C136" s="45"/>
      <c r="D136" s="45"/>
      <c r="E136" s="69"/>
      <c r="F136" s="46"/>
      <c r="G136" s="46"/>
      <c r="H136" s="46"/>
      <c r="I136" s="46"/>
      <c r="J136" s="46"/>
      <c r="K136" s="46"/>
      <c r="L136" s="63"/>
      <c r="M136" s="70"/>
      <c r="N136" s="70"/>
      <c r="O136" s="63"/>
    </row>
    <row r="137" spans="1:15" s="49" customFormat="1" ht="15" customHeight="1" x14ac:dyDescent="0.25">
      <c r="A137" s="45"/>
      <c r="B137" s="46"/>
      <c r="C137" s="45"/>
      <c r="D137" s="45"/>
      <c r="E137" s="69"/>
      <c r="F137" s="46"/>
      <c r="G137" s="46"/>
      <c r="H137" s="46"/>
      <c r="I137" s="46"/>
      <c r="J137" s="46"/>
      <c r="K137" s="46"/>
      <c r="L137" s="63"/>
      <c r="M137" s="70"/>
      <c r="N137" s="70"/>
      <c r="O137" s="63"/>
    </row>
    <row r="138" spans="1:15" s="49" customFormat="1" ht="15" customHeight="1" x14ac:dyDescent="0.25">
      <c r="A138" s="45"/>
      <c r="B138" s="46"/>
      <c r="C138" s="45"/>
      <c r="D138" s="45"/>
      <c r="E138" s="69"/>
      <c r="F138" s="46"/>
      <c r="G138" s="46"/>
      <c r="H138" s="46"/>
      <c r="I138" s="46"/>
      <c r="J138" s="46"/>
      <c r="K138" s="46"/>
      <c r="L138" s="63"/>
      <c r="M138" s="70"/>
      <c r="N138" s="70"/>
      <c r="O138" s="63"/>
    </row>
    <row r="139" spans="1:15" s="49" customFormat="1" ht="15" customHeight="1" x14ac:dyDescent="0.25">
      <c r="A139" s="45"/>
      <c r="B139" s="46"/>
      <c r="C139" s="45"/>
      <c r="D139" s="45"/>
      <c r="E139" s="69"/>
      <c r="F139" s="46"/>
      <c r="G139" s="46"/>
      <c r="H139" s="46"/>
      <c r="I139" s="46"/>
      <c r="J139" s="46"/>
      <c r="K139" s="46"/>
      <c r="L139" s="63"/>
      <c r="M139" s="70"/>
      <c r="N139" s="70"/>
      <c r="O139" s="63"/>
    </row>
    <row r="140" spans="1:15" s="49" customFormat="1" ht="15" customHeight="1" x14ac:dyDescent="0.25">
      <c r="A140" s="45"/>
      <c r="B140" s="45"/>
      <c r="C140" s="45"/>
      <c r="D140" s="82"/>
      <c r="E140" s="46"/>
      <c r="F140" s="46"/>
      <c r="G140" s="46"/>
      <c r="H140" s="46"/>
      <c r="I140" s="46"/>
      <c r="J140" s="46"/>
      <c r="K140" s="46"/>
      <c r="L140" s="63"/>
      <c r="M140" s="70"/>
      <c r="N140" s="70"/>
      <c r="O140" s="63"/>
    </row>
    <row r="141" spans="1:15" s="49" customFormat="1" ht="15" customHeight="1" x14ac:dyDescent="0.25">
      <c r="A141" s="71"/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63"/>
      <c r="M141" s="70"/>
      <c r="N141" s="70"/>
      <c r="O141" s="63"/>
    </row>
    <row r="142" spans="1:15" s="49" customFormat="1" ht="15" customHeight="1" x14ac:dyDescent="0.25">
      <c r="A142" s="46"/>
      <c r="B142" s="46"/>
      <c r="C142" s="46"/>
      <c r="D142" s="46"/>
      <c r="E142" s="46"/>
      <c r="F142" s="46"/>
      <c r="G142" s="46"/>
      <c r="H142" s="46"/>
      <c r="I142" s="46"/>
      <c r="J142" s="46"/>
      <c r="K142" s="46"/>
      <c r="L142" s="63"/>
      <c r="M142" s="70"/>
      <c r="N142" s="70"/>
      <c r="O142" s="63"/>
    </row>
    <row r="143" spans="1:15" s="49" customFormat="1" ht="15" customHeight="1" x14ac:dyDescent="0.25">
      <c r="A143" s="46"/>
      <c r="B143" s="46"/>
      <c r="C143" s="46"/>
      <c r="D143" s="46"/>
      <c r="E143" s="46"/>
      <c r="F143" s="46"/>
      <c r="G143" s="46"/>
      <c r="H143" s="46"/>
      <c r="I143" s="46"/>
      <c r="J143" s="46"/>
      <c r="K143" s="46"/>
      <c r="L143" s="63"/>
      <c r="M143" s="70"/>
      <c r="N143" s="70"/>
      <c r="O143" s="63"/>
    </row>
    <row r="144" spans="1:15" s="49" customFormat="1" ht="15" customHeight="1" x14ac:dyDescent="0.25">
      <c r="A144" s="46"/>
      <c r="B144" s="46"/>
      <c r="C144" s="46"/>
      <c r="D144" s="46"/>
      <c r="E144" s="46"/>
      <c r="F144" s="46"/>
      <c r="G144" s="46"/>
      <c r="H144" s="46"/>
      <c r="I144" s="46"/>
      <c r="J144" s="46"/>
      <c r="K144" s="46"/>
      <c r="L144" s="63"/>
      <c r="M144" s="70"/>
      <c r="N144" s="70"/>
      <c r="O144" s="63"/>
    </row>
    <row r="145" spans="1:29" s="49" customFormat="1" ht="15" customHeight="1" x14ac:dyDescent="0.25">
      <c r="A145" s="46"/>
      <c r="B145" s="45"/>
      <c r="C145" s="45"/>
      <c r="D145" s="82"/>
      <c r="E145" s="46"/>
      <c r="F145" s="46"/>
      <c r="G145" s="46"/>
      <c r="H145" s="46"/>
      <c r="I145" s="46"/>
      <c r="J145" s="46"/>
      <c r="K145" s="46"/>
      <c r="L145" s="63"/>
      <c r="M145" s="70"/>
      <c r="N145" s="70"/>
      <c r="O145" s="63"/>
    </row>
    <row r="146" spans="1:29" s="49" customFormat="1" ht="15" customHeight="1" x14ac:dyDescent="0.25">
      <c r="A146" s="71"/>
      <c r="B146" s="45"/>
      <c r="C146" s="45"/>
      <c r="D146" s="82"/>
      <c r="E146" s="46"/>
      <c r="F146" s="46"/>
      <c r="G146" s="46"/>
      <c r="H146" s="46"/>
      <c r="I146" s="46"/>
      <c r="J146" s="46"/>
      <c r="K146" s="46"/>
      <c r="L146" s="63"/>
      <c r="M146" s="70"/>
      <c r="N146" s="70"/>
      <c r="O146" s="63"/>
    </row>
    <row r="147" spans="1:29" s="49" customFormat="1" ht="15" customHeight="1" x14ac:dyDescent="0.25">
      <c r="A147" s="71"/>
      <c r="B147" s="45"/>
      <c r="C147" s="45"/>
      <c r="D147" s="82"/>
      <c r="E147" s="46"/>
      <c r="F147" s="46"/>
      <c r="G147" s="46"/>
      <c r="H147" s="46"/>
      <c r="I147" s="46"/>
      <c r="J147" s="46"/>
      <c r="K147" s="46"/>
      <c r="L147" s="63"/>
      <c r="M147" s="70"/>
      <c r="N147" s="70"/>
      <c r="O147" s="63"/>
    </row>
    <row r="148" spans="1:29" s="49" customFormat="1" ht="15" customHeight="1" x14ac:dyDescent="0.25">
      <c r="A148" s="71"/>
      <c r="B148" s="45"/>
      <c r="C148" s="45"/>
      <c r="D148" s="82"/>
      <c r="E148" s="46"/>
      <c r="F148" s="46"/>
      <c r="G148" s="46"/>
      <c r="H148" s="46"/>
      <c r="I148" s="46"/>
      <c r="J148" s="46"/>
      <c r="K148" s="46"/>
      <c r="L148" s="63"/>
      <c r="M148" s="70"/>
      <c r="N148" s="70"/>
      <c r="O148" s="63"/>
    </row>
    <row r="149" spans="1:29" s="49" customFormat="1" ht="15" customHeight="1" x14ac:dyDescent="0.25">
      <c r="A149" s="71"/>
      <c r="B149" s="45"/>
      <c r="C149" s="45"/>
      <c r="D149" s="82"/>
      <c r="E149" s="46"/>
      <c r="F149" s="46"/>
      <c r="G149" s="46"/>
      <c r="H149" s="46"/>
      <c r="I149" s="46"/>
      <c r="J149" s="46"/>
      <c r="K149" s="46"/>
      <c r="L149" s="63"/>
      <c r="M149" s="70"/>
      <c r="N149" s="70"/>
      <c r="O149" s="63"/>
    </row>
    <row r="150" spans="1:29" s="49" customFormat="1" ht="15" customHeight="1" x14ac:dyDescent="0.25">
      <c r="A150" s="71"/>
      <c r="B150" s="45"/>
      <c r="C150" s="45"/>
      <c r="D150" s="82"/>
      <c r="E150" s="46"/>
      <c r="F150" s="46"/>
      <c r="G150" s="46"/>
      <c r="H150" s="46"/>
      <c r="I150" s="46"/>
      <c r="J150" s="46"/>
      <c r="K150" s="46"/>
      <c r="L150" s="63"/>
      <c r="M150" s="70"/>
      <c r="N150" s="70"/>
      <c r="O150" s="63"/>
    </row>
    <row r="151" spans="1:29" s="49" customFormat="1" ht="15" customHeight="1" x14ac:dyDescent="0.25">
      <c r="A151" s="71"/>
      <c r="B151" s="45"/>
      <c r="C151" s="45"/>
      <c r="D151" s="82"/>
      <c r="E151" s="46"/>
      <c r="F151" s="46"/>
      <c r="G151" s="46"/>
      <c r="H151" s="46"/>
      <c r="I151" s="46"/>
      <c r="J151" s="46"/>
      <c r="K151" s="46"/>
      <c r="L151" s="63"/>
      <c r="M151" s="70"/>
      <c r="N151" s="70"/>
      <c r="O151" s="63"/>
    </row>
    <row r="152" spans="1:29" s="49" customFormat="1" ht="15" customHeight="1" x14ac:dyDescent="0.25">
      <c r="A152" s="71"/>
      <c r="B152" s="45"/>
      <c r="C152" s="45"/>
      <c r="D152" s="82"/>
      <c r="E152" s="46"/>
      <c r="F152" s="46"/>
      <c r="G152" s="46"/>
      <c r="H152" s="46"/>
      <c r="I152" s="46"/>
      <c r="J152" s="46"/>
      <c r="K152" s="46"/>
      <c r="L152" s="63"/>
      <c r="M152" s="70"/>
      <c r="N152" s="70"/>
      <c r="O152" s="63"/>
    </row>
    <row r="153" spans="1:29" s="49" customFormat="1" ht="15" customHeight="1" x14ac:dyDescent="0.25">
      <c r="A153" s="71"/>
      <c r="B153" s="45"/>
      <c r="C153" s="45"/>
      <c r="D153" s="82"/>
      <c r="E153" s="46"/>
      <c r="F153" s="46"/>
      <c r="G153" s="46"/>
      <c r="H153" s="46"/>
      <c r="I153" s="46"/>
      <c r="J153" s="46"/>
      <c r="K153" s="46"/>
      <c r="L153" s="63"/>
      <c r="M153" s="70"/>
      <c r="N153" s="70"/>
      <c r="O153" s="63"/>
      <c r="Q153" s="46"/>
      <c r="R153" s="46"/>
      <c r="S153" s="46"/>
    </row>
    <row r="154" spans="1:29" ht="15" customHeight="1" x14ac:dyDescent="0.25">
      <c r="L154" s="63"/>
      <c r="M154" s="70"/>
      <c r="N154" s="70"/>
      <c r="O154" s="63"/>
      <c r="P154" s="49"/>
      <c r="Q154" s="49"/>
      <c r="R154" s="49"/>
      <c r="S154" s="49"/>
      <c r="AC154" s="46"/>
    </row>
    <row r="155" spans="1:29" s="49" customFormat="1" ht="15" customHeight="1" x14ac:dyDescent="0.25">
      <c r="A155" s="71"/>
      <c r="B155" s="45"/>
      <c r="C155" s="45"/>
      <c r="D155" s="82"/>
      <c r="E155" s="46"/>
      <c r="F155" s="46"/>
      <c r="G155" s="46"/>
      <c r="H155" s="46"/>
      <c r="I155" s="46"/>
      <c r="J155" s="46"/>
      <c r="K155" s="46"/>
      <c r="L155" s="63"/>
      <c r="M155" s="70"/>
      <c r="N155" s="70"/>
      <c r="O155" s="63"/>
    </row>
    <row r="156" spans="1:29" s="49" customFormat="1" ht="15" customHeight="1" x14ac:dyDescent="0.25">
      <c r="A156" s="71"/>
      <c r="B156" s="45"/>
      <c r="C156" s="45"/>
      <c r="D156" s="82"/>
      <c r="E156" s="46"/>
      <c r="F156" s="46"/>
      <c r="G156" s="46"/>
      <c r="H156" s="46"/>
      <c r="I156" s="46"/>
      <c r="J156" s="46"/>
      <c r="K156" s="46"/>
      <c r="L156" s="63"/>
      <c r="M156" s="70"/>
      <c r="N156" s="70"/>
      <c r="O156" s="63"/>
    </row>
    <row r="157" spans="1:29" s="49" customFormat="1" ht="15" customHeight="1" x14ac:dyDescent="0.25">
      <c r="A157" s="71"/>
      <c r="B157" s="45"/>
      <c r="C157" s="45"/>
      <c r="D157" s="82"/>
      <c r="E157" s="46"/>
      <c r="F157" s="46"/>
      <c r="G157" s="46"/>
      <c r="H157" s="46"/>
      <c r="I157" s="46"/>
      <c r="J157" s="46"/>
      <c r="K157" s="46"/>
      <c r="L157" s="63"/>
      <c r="M157" s="70"/>
      <c r="N157" s="70"/>
      <c r="O157" s="63"/>
    </row>
    <row r="158" spans="1:29" s="49" customFormat="1" ht="15" customHeight="1" x14ac:dyDescent="0.25">
      <c r="A158" s="71"/>
      <c r="B158" s="45"/>
      <c r="C158" s="45"/>
      <c r="D158" s="82"/>
      <c r="E158" s="46"/>
      <c r="F158" s="46"/>
      <c r="G158" s="46"/>
      <c r="H158" s="46"/>
      <c r="I158" s="46"/>
      <c r="J158" s="46"/>
      <c r="K158" s="46"/>
      <c r="L158" s="63"/>
      <c r="M158" s="70"/>
      <c r="N158" s="70"/>
      <c r="O158" s="63"/>
    </row>
    <row r="159" spans="1:29" s="49" customFormat="1" ht="15" customHeight="1" x14ac:dyDescent="0.25">
      <c r="A159" s="71"/>
      <c r="B159" s="45"/>
      <c r="C159" s="45"/>
      <c r="D159" s="82"/>
      <c r="E159" s="46"/>
      <c r="F159" s="46"/>
      <c r="G159" s="46"/>
      <c r="H159" s="46"/>
      <c r="I159" s="46"/>
      <c r="J159" s="46"/>
      <c r="K159" s="46"/>
      <c r="L159" s="63"/>
      <c r="M159" s="70"/>
      <c r="N159" s="70"/>
      <c r="O159" s="63"/>
    </row>
    <row r="160" spans="1:29" s="49" customFormat="1" ht="15" customHeight="1" x14ac:dyDescent="0.25">
      <c r="A160" s="71"/>
      <c r="B160" s="45"/>
      <c r="C160" s="45"/>
      <c r="D160" s="82"/>
      <c r="E160" s="46"/>
      <c r="F160" s="46"/>
      <c r="G160" s="46"/>
      <c r="H160" s="46"/>
      <c r="I160" s="46"/>
      <c r="J160" s="46"/>
      <c r="K160" s="46"/>
      <c r="L160" s="63"/>
      <c r="M160" s="70"/>
      <c r="N160" s="70"/>
      <c r="O160" s="63"/>
      <c r="Q160" s="46"/>
      <c r="R160" s="46"/>
      <c r="S160" s="46"/>
    </row>
    <row r="161" spans="1:253" ht="15" customHeight="1" x14ac:dyDescent="0.25">
      <c r="L161" s="63"/>
      <c r="M161" s="70"/>
      <c r="N161" s="70"/>
      <c r="O161" s="63"/>
    </row>
    <row r="162" spans="1:253" ht="15" customHeight="1" x14ac:dyDescent="0.25">
      <c r="L162" s="63"/>
      <c r="M162" s="70"/>
      <c r="N162" s="70"/>
      <c r="P162" s="49"/>
    </row>
    <row r="163" spans="1:253" ht="15" customHeight="1" x14ac:dyDescent="0.25">
      <c r="L163" s="63"/>
      <c r="M163" s="70"/>
      <c r="N163" s="70"/>
      <c r="O163" s="63"/>
      <c r="P163" s="49"/>
    </row>
    <row r="164" spans="1:253" ht="15" customHeight="1" x14ac:dyDescent="0.25">
      <c r="L164" s="63"/>
      <c r="M164" s="70"/>
      <c r="N164" s="70"/>
      <c r="O164" s="63"/>
      <c r="P164" s="49"/>
    </row>
    <row r="165" spans="1:253" ht="15" customHeight="1" x14ac:dyDescent="0.25">
      <c r="O165" s="63"/>
      <c r="P165" s="49"/>
      <c r="Q165" s="74"/>
      <c r="R165" s="74"/>
      <c r="S165" s="74"/>
    </row>
    <row r="166" spans="1:253" ht="15" customHeight="1" x14ac:dyDescent="0.25">
      <c r="L166" s="63"/>
      <c r="M166" s="70"/>
      <c r="N166" s="70"/>
      <c r="O166" s="63"/>
      <c r="P166" s="49"/>
      <c r="Q166" s="74"/>
      <c r="R166" s="74"/>
      <c r="S166" s="74"/>
      <c r="T166" s="74"/>
      <c r="U166" s="74"/>
      <c r="V166" s="74"/>
      <c r="W166" s="74"/>
      <c r="X166" s="74"/>
      <c r="Y166" s="74"/>
      <c r="Z166" s="74"/>
      <c r="AA166" s="74"/>
      <c r="AB166" s="74"/>
      <c r="AD166" s="74"/>
      <c r="AE166" s="74"/>
      <c r="AF166" s="74"/>
      <c r="AG166" s="74"/>
      <c r="AH166" s="74"/>
      <c r="AI166" s="74"/>
      <c r="AJ166" s="74"/>
      <c r="AK166" s="74"/>
      <c r="AL166" s="74"/>
      <c r="AM166" s="74"/>
      <c r="AN166" s="74"/>
      <c r="AO166" s="74"/>
      <c r="AP166" s="74"/>
      <c r="AQ166" s="74"/>
      <c r="AR166" s="74"/>
      <c r="AS166" s="74"/>
      <c r="AT166" s="74"/>
      <c r="AU166" s="74"/>
      <c r="AV166" s="74"/>
      <c r="AW166" s="74"/>
      <c r="AX166" s="74"/>
      <c r="AY166" s="74"/>
      <c r="AZ166" s="74"/>
      <c r="BA166" s="74"/>
      <c r="BB166" s="74"/>
      <c r="BC166" s="74"/>
      <c r="BD166" s="74"/>
      <c r="BE166" s="74"/>
      <c r="BF166" s="74"/>
      <c r="BG166" s="74"/>
      <c r="BH166" s="74"/>
      <c r="BI166" s="74"/>
      <c r="BJ166" s="74"/>
      <c r="BK166" s="74"/>
      <c r="BL166" s="74"/>
      <c r="BM166" s="74"/>
      <c r="BN166" s="74"/>
      <c r="BO166" s="74"/>
      <c r="BP166" s="74"/>
      <c r="BQ166" s="74"/>
      <c r="BR166" s="74"/>
      <c r="BS166" s="74"/>
      <c r="BT166" s="74"/>
      <c r="BU166" s="74"/>
      <c r="BV166" s="74"/>
      <c r="BW166" s="74"/>
      <c r="BX166" s="74"/>
      <c r="BY166" s="74"/>
      <c r="BZ166" s="74"/>
      <c r="CA166" s="74"/>
      <c r="CB166" s="74"/>
      <c r="CC166" s="74"/>
      <c r="CD166" s="74"/>
      <c r="CE166" s="74"/>
      <c r="CF166" s="74"/>
      <c r="CG166" s="74"/>
      <c r="CH166" s="74"/>
      <c r="CI166" s="74"/>
      <c r="CJ166" s="74"/>
      <c r="CK166" s="74"/>
      <c r="CL166" s="74"/>
      <c r="CM166" s="74"/>
      <c r="CN166" s="74"/>
      <c r="CO166" s="74"/>
      <c r="CP166" s="74"/>
      <c r="CQ166" s="74"/>
      <c r="CR166" s="74"/>
      <c r="CS166" s="74"/>
      <c r="CT166" s="74"/>
      <c r="CU166" s="74"/>
      <c r="CV166" s="74"/>
      <c r="CW166" s="74"/>
      <c r="CX166" s="74"/>
      <c r="CY166" s="74"/>
      <c r="CZ166" s="74"/>
      <c r="DA166" s="74"/>
      <c r="DB166" s="74"/>
      <c r="DC166" s="74"/>
      <c r="DD166" s="74"/>
      <c r="DE166" s="74"/>
      <c r="DF166" s="74"/>
      <c r="DG166" s="74"/>
      <c r="DH166" s="74"/>
      <c r="DI166" s="74"/>
      <c r="DJ166" s="74"/>
      <c r="DK166" s="74"/>
      <c r="DL166" s="74"/>
      <c r="DM166" s="74"/>
      <c r="DN166" s="74"/>
      <c r="DO166" s="74"/>
      <c r="DP166" s="74"/>
      <c r="DQ166" s="74"/>
      <c r="DR166" s="74"/>
      <c r="DS166" s="74"/>
      <c r="DT166" s="74"/>
      <c r="DU166" s="74"/>
      <c r="DV166" s="74"/>
      <c r="DW166" s="74"/>
      <c r="DX166" s="74"/>
      <c r="DY166" s="74"/>
      <c r="DZ166" s="74"/>
      <c r="EA166" s="74"/>
      <c r="EB166" s="74"/>
      <c r="EC166" s="74"/>
      <c r="ED166" s="74"/>
      <c r="EE166" s="74"/>
      <c r="EF166" s="74"/>
      <c r="EG166" s="74"/>
      <c r="EH166" s="74"/>
      <c r="EI166" s="74"/>
      <c r="EJ166" s="74"/>
      <c r="EK166" s="74"/>
      <c r="EL166" s="74"/>
      <c r="EM166" s="74"/>
      <c r="EN166" s="74"/>
      <c r="EO166" s="74"/>
      <c r="EP166" s="74"/>
      <c r="EQ166" s="74"/>
      <c r="ER166" s="74"/>
      <c r="ES166" s="74"/>
      <c r="ET166" s="74"/>
      <c r="EU166" s="74"/>
      <c r="EV166" s="74"/>
      <c r="EW166" s="74"/>
      <c r="EX166" s="74"/>
      <c r="EY166" s="74"/>
      <c r="EZ166" s="74"/>
      <c r="FA166" s="74"/>
      <c r="FB166" s="74"/>
      <c r="FC166" s="74"/>
      <c r="FD166" s="74"/>
      <c r="FE166" s="74"/>
      <c r="FF166" s="74"/>
      <c r="FG166" s="74"/>
      <c r="FH166" s="74"/>
      <c r="FI166" s="74"/>
      <c r="FJ166" s="74"/>
      <c r="FK166" s="74"/>
      <c r="FL166" s="74"/>
      <c r="FM166" s="74"/>
      <c r="FN166" s="74"/>
      <c r="FO166" s="74"/>
      <c r="FP166" s="74"/>
      <c r="FQ166" s="74"/>
      <c r="FR166" s="74"/>
      <c r="FS166" s="74"/>
      <c r="FT166" s="74"/>
      <c r="FU166" s="74"/>
      <c r="FV166" s="74"/>
      <c r="FW166" s="74"/>
      <c r="FX166" s="74"/>
      <c r="FY166" s="74"/>
      <c r="FZ166" s="74"/>
      <c r="GA166" s="74"/>
      <c r="GB166" s="74"/>
      <c r="GC166" s="74"/>
      <c r="GD166" s="74"/>
      <c r="GE166" s="74"/>
      <c r="GF166" s="74"/>
      <c r="GG166" s="74"/>
      <c r="GH166" s="74"/>
      <c r="GI166" s="74"/>
      <c r="GJ166" s="74"/>
      <c r="GK166" s="74"/>
      <c r="GL166" s="74"/>
      <c r="GM166" s="74"/>
      <c r="GN166" s="74"/>
      <c r="GO166" s="74"/>
      <c r="GP166" s="74"/>
      <c r="GQ166" s="74"/>
      <c r="GR166" s="74"/>
      <c r="GS166" s="74"/>
      <c r="GT166" s="74"/>
      <c r="GU166" s="74"/>
      <c r="GV166" s="74"/>
      <c r="GW166" s="74"/>
      <c r="GX166" s="74"/>
      <c r="GY166" s="74"/>
      <c r="GZ166" s="74"/>
      <c r="HA166" s="74"/>
      <c r="HB166" s="74"/>
      <c r="HC166" s="74"/>
      <c r="HD166" s="74"/>
      <c r="HE166" s="74"/>
      <c r="HF166" s="74"/>
      <c r="HG166" s="74"/>
      <c r="HH166" s="74"/>
      <c r="HI166" s="74"/>
      <c r="HJ166" s="74"/>
      <c r="HK166" s="74"/>
      <c r="HL166" s="74"/>
      <c r="HM166" s="74"/>
      <c r="HN166" s="74"/>
      <c r="HO166" s="74"/>
      <c r="HP166" s="74"/>
      <c r="HQ166" s="74"/>
      <c r="HR166" s="74"/>
      <c r="HS166" s="74"/>
      <c r="HT166" s="74"/>
      <c r="HU166" s="74"/>
      <c r="HV166" s="74"/>
      <c r="HW166" s="74"/>
      <c r="HX166" s="74"/>
      <c r="HY166" s="74"/>
      <c r="HZ166" s="74"/>
      <c r="IA166" s="74"/>
      <c r="IB166" s="74"/>
      <c r="IC166" s="74"/>
      <c r="ID166" s="74"/>
      <c r="IE166" s="74"/>
      <c r="IF166" s="74"/>
      <c r="IG166" s="74"/>
      <c r="IH166" s="74"/>
      <c r="II166" s="74"/>
      <c r="IJ166" s="74"/>
      <c r="IK166" s="74"/>
      <c r="IL166" s="74"/>
      <c r="IM166" s="74"/>
      <c r="IN166" s="74"/>
      <c r="IO166" s="74"/>
      <c r="IP166" s="74"/>
      <c r="IQ166" s="74"/>
      <c r="IR166" s="74"/>
      <c r="IS166" s="74"/>
    </row>
    <row r="167" spans="1:253" s="74" customFormat="1" ht="15" customHeight="1" x14ac:dyDescent="0.25">
      <c r="A167" s="71"/>
      <c r="B167" s="45"/>
      <c r="C167" s="45"/>
      <c r="D167" s="82"/>
      <c r="E167" s="46"/>
      <c r="F167" s="46"/>
      <c r="G167" s="46"/>
      <c r="H167" s="46"/>
      <c r="I167" s="46"/>
      <c r="J167" s="46"/>
      <c r="K167" s="46"/>
      <c r="L167" s="63"/>
      <c r="M167" s="70"/>
      <c r="N167" s="70"/>
      <c r="O167" s="63"/>
      <c r="P167" s="49"/>
    </row>
    <row r="168" spans="1:253" s="74" customFormat="1" ht="15" customHeight="1" x14ac:dyDescent="0.25">
      <c r="A168" s="71"/>
      <c r="B168" s="45"/>
      <c r="C168" s="45"/>
      <c r="D168" s="82"/>
      <c r="E168" s="46"/>
      <c r="F168" s="46"/>
      <c r="G168" s="46"/>
      <c r="H168" s="46"/>
      <c r="I168" s="46"/>
      <c r="J168" s="46"/>
      <c r="K168" s="46"/>
      <c r="L168" s="63"/>
      <c r="M168" s="70"/>
      <c r="N168" s="70"/>
      <c r="O168" s="63"/>
      <c r="P168" s="46"/>
    </row>
    <row r="169" spans="1:253" s="74" customFormat="1" ht="15" customHeight="1" x14ac:dyDescent="0.25">
      <c r="A169" s="71"/>
      <c r="B169" s="45"/>
      <c r="C169" s="45"/>
      <c r="D169" s="82"/>
      <c r="E169" s="46"/>
      <c r="F169" s="46"/>
      <c r="G169" s="46"/>
      <c r="H169" s="46"/>
      <c r="I169" s="46"/>
      <c r="J169" s="46"/>
      <c r="K169" s="46"/>
      <c r="L169" s="72"/>
      <c r="M169" s="73"/>
      <c r="N169" s="73"/>
      <c r="O169" s="72"/>
      <c r="P169" s="46"/>
    </row>
    <row r="170" spans="1:253" s="74" customFormat="1" ht="15" customHeight="1" x14ac:dyDescent="0.25">
      <c r="A170" s="71"/>
      <c r="B170" s="45"/>
      <c r="C170" s="45"/>
      <c r="D170" s="82"/>
      <c r="E170" s="46"/>
      <c r="F170" s="46"/>
      <c r="G170" s="46"/>
      <c r="H170" s="46"/>
      <c r="I170" s="46"/>
      <c r="J170" s="46"/>
      <c r="K170" s="46"/>
      <c r="L170" s="72"/>
      <c r="M170" s="73"/>
      <c r="N170" s="73"/>
      <c r="O170" s="72"/>
      <c r="P170" s="46"/>
    </row>
    <row r="171" spans="1:253" s="74" customFormat="1" ht="15" customHeight="1" x14ac:dyDescent="0.25">
      <c r="A171" s="71"/>
      <c r="B171" s="45"/>
      <c r="C171" s="45"/>
      <c r="D171" s="82"/>
      <c r="E171" s="46"/>
      <c r="F171" s="46"/>
      <c r="G171" s="46"/>
      <c r="H171" s="46"/>
      <c r="I171" s="46"/>
      <c r="J171" s="46"/>
      <c r="K171" s="46"/>
      <c r="L171" s="72"/>
      <c r="M171" s="73"/>
      <c r="N171" s="73"/>
      <c r="O171" s="72"/>
      <c r="P171" s="46"/>
    </row>
    <row r="172" spans="1:253" s="74" customFormat="1" ht="15" customHeight="1" x14ac:dyDescent="0.25">
      <c r="A172" s="71"/>
      <c r="B172" s="45"/>
      <c r="C172" s="45"/>
      <c r="D172" s="82"/>
      <c r="E172" s="46"/>
      <c r="F172" s="46"/>
      <c r="G172" s="46"/>
      <c r="H172" s="46"/>
      <c r="I172" s="46"/>
      <c r="J172" s="46"/>
      <c r="K172" s="46"/>
      <c r="L172" s="72"/>
      <c r="M172" s="73"/>
      <c r="N172" s="73"/>
      <c r="O172" s="72"/>
      <c r="P172" s="46"/>
    </row>
    <row r="173" spans="1:253" s="74" customFormat="1" ht="15" customHeight="1" x14ac:dyDescent="0.25">
      <c r="A173" s="71"/>
      <c r="B173" s="45"/>
      <c r="C173" s="45"/>
      <c r="D173" s="82"/>
      <c r="E173" s="46"/>
      <c r="F173" s="46"/>
      <c r="G173" s="46"/>
      <c r="H173" s="46"/>
      <c r="I173" s="46"/>
      <c r="J173" s="46"/>
      <c r="K173" s="46"/>
      <c r="L173" s="72"/>
      <c r="M173" s="73"/>
      <c r="N173" s="73"/>
      <c r="O173" s="72"/>
    </row>
    <row r="174" spans="1:253" s="74" customFormat="1" ht="15" customHeight="1" x14ac:dyDescent="0.25">
      <c r="A174" s="71"/>
      <c r="B174" s="45"/>
      <c r="C174" s="45"/>
      <c r="D174" s="82"/>
      <c r="E174" s="46"/>
      <c r="F174" s="46"/>
      <c r="G174" s="46"/>
      <c r="H174" s="46"/>
      <c r="I174" s="46"/>
      <c r="J174" s="46"/>
      <c r="K174" s="46"/>
      <c r="L174" s="72"/>
      <c r="M174" s="73"/>
      <c r="N174" s="73"/>
      <c r="O174" s="75"/>
      <c r="Q174" s="46"/>
      <c r="R174" s="46"/>
      <c r="S174" s="46"/>
    </row>
    <row r="175" spans="1:253" ht="15" customHeight="1" x14ac:dyDescent="0.25">
      <c r="O175" s="75"/>
      <c r="P175" s="74"/>
      <c r="AC175" s="46"/>
    </row>
    <row r="176" spans="1:253" ht="15" customHeight="1" x14ac:dyDescent="0.25">
      <c r="O176" s="75"/>
      <c r="P176" s="74"/>
      <c r="AC176" s="46"/>
    </row>
    <row r="177" spans="1:29" ht="15" customHeight="1" x14ac:dyDescent="0.25">
      <c r="L177" s="75"/>
      <c r="M177" s="76"/>
      <c r="N177" s="76"/>
      <c r="O177" s="75"/>
      <c r="P177" s="74"/>
      <c r="AC177" s="46"/>
    </row>
    <row r="178" spans="1:29" ht="15" customHeight="1" x14ac:dyDescent="0.25">
      <c r="L178" s="75"/>
      <c r="M178" s="76"/>
      <c r="N178" s="76"/>
      <c r="O178" s="75"/>
      <c r="P178" s="74"/>
      <c r="AC178" s="46"/>
    </row>
    <row r="179" spans="1:29" ht="15" customHeight="1" x14ac:dyDescent="0.25">
      <c r="L179" s="75"/>
      <c r="M179" s="76"/>
      <c r="N179" s="76"/>
      <c r="O179" s="75"/>
      <c r="P179" s="74"/>
      <c r="AC179" s="46"/>
    </row>
    <row r="180" spans="1:29" ht="15" customHeight="1" x14ac:dyDescent="0.25">
      <c r="L180" s="75"/>
      <c r="M180" s="76"/>
      <c r="N180" s="76"/>
      <c r="O180" s="75"/>
      <c r="P180" s="74"/>
      <c r="AC180" s="46"/>
    </row>
    <row r="181" spans="1:29" ht="15" customHeight="1" x14ac:dyDescent="0.25">
      <c r="L181" s="75"/>
      <c r="M181" s="76"/>
      <c r="N181" s="76"/>
      <c r="O181" s="75"/>
      <c r="P181" s="74"/>
      <c r="AC181" s="46"/>
    </row>
    <row r="182" spans="1:29" ht="15" customHeight="1" x14ac:dyDescent="0.25">
      <c r="L182" s="75"/>
      <c r="M182" s="76"/>
      <c r="N182" s="76"/>
      <c r="O182" s="75"/>
      <c r="AC182" s="46"/>
    </row>
    <row r="183" spans="1:29" ht="15" customHeight="1" x14ac:dyDescent="0.25">
      <c r="L183" s="75"/>
      <c r="M183" s="76"/>
      <c r="N183" s="76"/>
      <c r="Q183" s="74"/>
      <c r="R183" s="74"/>
      <c r="S183" s="74"/>
      <c r="AC183" s="46"/>
    </row>
    <row r="184" spans="1:29" s="74" customFormat="1" ht="15" customHeight="1" x14ac:dyDescent="0.25">
      <c r="A184" s="71"/>
      <c r="B184" s="45"/>
      <c r="C184" s="45"/>
      <c r="D184" s="82"/>
      <c r="E184" s="46"/>
      <c r="F184" s="46"/>
      <c r="G184" s="46"/>
      <c r="H184" s="46"/>
      <c r="I184" s="46"/>
      <c r="J184" s="46"/>
      <c r="K184" s="46"/>
      <c r="L184" s="75"/>
      <c r="M184" s="76"/>
      <c r="N184" s="76"/>
      <c r="O184" s="72"/>
      <c r="P184" s="46"/>
      <c r="Q184" s="46"/>
      <c r="R184" s="46"/>
      <c r="S184" s="46"/>
    </row>
    <row r="185" spans="1:29" ht="15" customHeight="1" x14ac:dyDescent="0.25">
      <c r="L185" s="75"/>
      <c r="M185" s="76"/>
      <c r="N185" s="76"/>
      <c r="AC185" s="46"/>
    </row>
    <row r="186" spans="1:29" ht="15" customHeight="1" x14ac:dyDescent="0.25">
      <c r="AC186" s="46"/>
    </row>
    <row r="187" spans="1:29" ht="15" customHeight="1" x14ac:dyDescent="0.25">
      <c r="Q187" s="74"/>
      <c r="R187" s="74"/>
      <c r="S187" s="74"/>
    </row>
    <row r="188" spans="1:29" s="74" customFormat="1" ht="15" customHeight="1" x14ac:dyDescent="0.25">
      <c r="A188" s="71"/>
      <c r="B188" s="45"/>
      <c r="C188" s="45"/>
      <c r="D188" s="82"/>
      <c r="E188" s="46"/>
      <c r="F188" s="46"/>
      <c r="G188" s="46"/>
      <c r="H188" s="46"/>
      <c r="I188" s="46"/>
      <c r="J188" s="46"/>
      <c r="K188" s="46"/>
      <c r="L188" s="72"/>
      <c r="M188" s="73"/>
      <c r="N188" s="73"/>
      <c r="O188" s="72"/>
      <c r="P188" s="46"/>
    </row>
    <row r="189" spans="1:29" s="74" customFormat="1" ht="15" customHeight="1" x14ac:dyDescent="0.25">
      <c r="A189" s="71"/>
      <c r="B189" s="45"/>
      <c r="C189" s="45"/>
      <c r="D189" s="82"/>
      <c r="E189" s="46"/>
      <c r="F189" s="46"/>
      <c r="G189" s="46"/>
      <c r="H189" s="46"/>
      <c r="I189" s="46"/>
      <c r="J189" s="46"/>
      <c r="K189" s="46"/>
      <c r="L189" s="72"/>
      <c r="M189" s="73"/>
      <c r="N189" s="73"/>
      <c r="O189" s="72"/>
      <c r="P189" s="46"/>
      <c r="Q189" s="46"/>
      <c r="R189" s="46"/>
      <c r="S189" s="46"/>
    </row>
    <row r="190" spans="1:29" ht="15" customHeight="1" x14ac:dyDescent="0.25"/>
    <row r="191" spans="1:29" ht="15" customHeight="1" x14ac:dyDescent="0.25">
      <c r="P191" s="74"/>
    </row>
    <row r="192" spans="1:29" ht="15" customHeight="1" x14ac:dyDescent="0.25">
      <c r="O192" s="75"/>
      <c r="AC192" s="46"/>
    </row>
    <row r="193" spans="1:29" ht="15" customHeight="1" x14ac:dyDescent="0.25">
      <c r="AC193" s="46"/>
    </row>
    <row r="194" spans="1:29" ht="15" customHeight="1" x14ac:dyDescent="0.25"/>
    <row r="195" spans="1:29" ht="15" customHeight="1" x14ac:dyDescent="0.25">
      <c r="L195" s="75"/>
      <c r="M195" s="76"/>
      <c r="N195" s="76"/>
      <c r="P195" s="74"/>
    </row>
    <row r="196" spans="1:29" ht="15" customHeight="1" x14ac:dyDescent="0.25">
      <c r="O196" s="75"/>
      <c r="P196" s="74"/>
      <c r="AC196" s="46"/>
    </row>
    <row r="197" spans="1:29" ht="15" customHeight="1" x14ac:dyDescent="0.25">
      <c r="O197" s="75"/>
      <c r="AC197" s="46"/>
    </row>
    <row r="198" spans="1:29" ht="15" customHeight="1" x14ac:dyDescent="0.25">
      <c r="AC198" s="46"/>
    </row>
    <row r="199" spans="1:29" ht="15" customHeight="1" x14ac:dyDescent="0.25">
      <c r="L199" s="75"/>
      <c r="M199" s="76"/>
      <c r="N199" s="76"/>
    </row>
    <row r="200" spans="1:29" ht="15" customHeight="1" x14ac:dyDescent="0.25">
      <c r="L200" s="75"/>
      <c r="M200" s="76"/>
      <c r="N200" s="76"/>
      <c r="AC200" s="46"/>
    </row>
    <row r="201" spans="1:29" ht="15" customHeight="1" x14ac:dyDescent="0.25">
      <c r="AC201" s="46"/>
    </row>
    <row r="202" spans="1:29" ht="15" customHeight="1" x14ac:dyDescent="0.25"/>
    <row r="203" spans="1:29" ht="15" customHeight="1" x14ac:dyDescent="0.25"/>
    <row r="204" spans="1:29" ht="15" customHeight="1" x14ac:dyDescent="0.25">
      <c r="Q204" s="74"/>
      <c r="R204" s="74"/>
      <c r="S204" s="74"/>
    </row>
    <row r="205" spans="1:29" s="74" customFormat="1" ht="15" customHeight="1" x14ac:dyDescent="0.25">
      <c r="A205" s="71"/>
      <c r="B205" s="45"/>
      <c r="C205" s="45"/>
      <c r="D205" s="82"/>
      <c r="E205" s="46"/>
      <c r="F205" s="46"/>
      <c r="G205" s="46"/>
      <c r="H205" s="46"/>
      <c r="I205" s="46"/>
      <c r="J205" s="46"/>
      <c r="K205" s="46"/>
      <c r="L205" s="72"/>
      <c r="M205" s="73"/>
      <c r="N205" s="73"/>
      <c r="O205" s="72"/>
      <c r="P205" s="46"/>
    </row>
    <row r="206" spans="1:29" s="74" customFormat="1" ht="15" customHeight="1" x14ac:dyDescent="0.25">
      <c r="A206" s="71"/>
      <c r="B206" s="45"/>
      <c r="C206" s="45"/>
      <c r="D206" s="82"/>
      <c r="E206" s="46"/>
      <c r="F206" s="46"/>
      <c r="G206" s="46"/>
      <c r="H206" s="46"/>
      <c r="I206" s="46"/>
      <c r="J206" s="46"/>
      <c r="K206" s="46"/>
      <c r="L206" s="72"/>
      <c r="M206" s="73"/>
      <c r="N206" s="73"/>
      <c r="O206" s="72"/>
      <c r="P206" s="46"/>
    </row>
    <row r="207" spans="1:29" s="74" customFormat="1" ht="15" customHeight="1" x14ac:dyDescent="0.25">
      <c r="A207" s="71"/>
      <c r="B207" s="45"/>
      <c r="C207" s="45"/>
      <c r="D207" s="82"/>
      <c r="E207" s="46"/>
      <c r="F207" s="46"/>
      <c r="G207" s="46"/>
      <c r="H207" s="46"/>
      <c r="I207" s="46"/>
      <c r="J207" s="46"/>
      <c r="K207" s="46"/>
      <c r="L207" s="72"/>
      <c r="M207" s="73"/>
      <c r="N207" s="73"/>
      <c r="O207" s="72"/>
      <c r="P207" s="46"/>
    </row>
    <row r="208" spans="1:29" s="74" customFormat="1" ht="15" customHeight="1" x14ac:dyDescent="0.25">
      <c r="A208" s="71"/>
      <c r="B208" s="45"/>
      <c r="C208" s="45"/>
      <c r="D208" s="82"/>
      <c r="E208" s="46"/>
      <c r="F208" s="46"/>
      <c r="G208" s="46"/>
      <c r="H208" s="46"/>
      <c r="I208" s="46"/>
      <c r="J208" s="46"/>
      <c r="K208" s="46"/>
      <c r="L208" s="72"/>
      <c r="M208" s="73"/>
      <c r="N208" s="73"/>
      <c r="O208" s="72"/>
      <c r="P208" s="46"/>
    </row>
    <row r="209" spans="1:29" s="74" customFormat="1" ht="15" customHeight="1" x14ac:dyDescent="0.25">
      <c r="A209" s="71"/>
      <c r="B209" s="45"/>
      <c r="C209" s="45"/>
      <c r="D209" s="82"/>
      <c r="E209" s="46"/>
      <c r="F209" s="46"/>
      <c r="G209" s="46"/>
      <c r="H209" s="46"/>
      <c r="I209" s="46"/>
      <c r="J209" s="46"/>
      <c r="K209" s="46"/>
      <c r="L209" s="72"/>
      <c r="M209" s="73"/>
      <c r="N209" s="73"/>
      <c r="O209" s="72"/>
      <c r="P209" s="46"/>
    </row>
    <row r="210" spans="1:29" s="74" customFormat="1" ht="15" customHeight="1" x14ac:dyDescent="0.25">
      <c r="A210" s="71"/>
      <c r="B210" s="45"/>
      <c r="C210" s="45"/>
      <c r="D210" s="82"/>
      <c r="E210" s="46"/>
      <c r="F210" s="46"/>
      <c r="G210" s="46"/>
      <c r="H210" s="46"/>
      <c r="I210" s="46"/>
      <c r="J210" s="46"/>
      <c r="K210" s="46"/>
      <c r="L210" s="72"/>
      <c r="M210" s="73"/>
      <c r="N210" s="73"/>
      <c r="O210" s="72"/>
      <c r="P210" s="46"/>
    </row>
    <row r="211" spans="1:29" s="74" customFormat="1" ht="15" customHeight="1" x14ac:dyDescent="0.25">
      <c r="A211" s="71"/>
      <c r="B211" s="45"/>
      <c r="C211" s="45"/>
      <c r="D211" s="82"/>
      <c r="E211" s="46"/>
      <c r="F211" s="46"/>
      <c r="G211" s="46"/>
      <c r="H211" s="46"/>
      <c r="I211" s="46"/>
      <c r="J211" s="46"/>
      <c r="K211" s="46"/>
      <c r="L211" s="72"/>
      <c r="M211" s="73"/>
      <c r="N211" s="73"/>
      <c r="O211" s="72"/>
      <c r="P211" s="46"/>
    </row>
    <row r="212" spans="1:29" s="74" customFormat="1" ht="15" customHeight="1" x14ac:dyDescent="0.25">
      <c r="A212" s="71"/>
      <c r="B212" s="45"/>
      <c r="C212" s="45"/>
      <c r="D212" s="82"/>
      <c r="E212" s="46"/>
      <c r="F212" s="46"/>
      <c r="G212" s="46"/>
      <c r="H212" s="46"/>
      <c r="I212" s="46"/>
      <c r="J212" s="46"/>
      <c r="K212" s="46"/>
      <c r="L212" s="72"/>
      <c r="M212" s="73"/>
      <c r="N212" s="73"/>
      <c r="O212" s="72"/>
    </row>
    <row r="213" spans="1:29" s="74" customFormat="1" ht="15" customHeight="1" x14ac:dyDescent="0.25">
      <c r="A213" s="71"/>
      <c r="B213" s="45"/>
      <c r="C213" s="45"/>
      <c r="D213" s="82"/>
      <c r="E213" s="46"/>
      <c r="F213" s="46"/>
      <c r="G213" s="46"/>
      <c r="H213" s="46"/>
      <c r="I213" s="46"/>
      <c r="J213" s="46"/>
      <c r="K213" s="46"/>
      <c r="L213" s="72"/>
      <c r="M213" s="73"/>
      <c r="N213" s="73"/>
      <c r="O213" s="75"/>
    </row>
    <row r="214" spans="1:29" s="74" customFormat="1" x14ac:dyDescent="0.25">
      <c r="A214" s="71"/>
      <c r="B214" s="45"/>
      <c r="C214" s="45"/>
      <c r="D214" s="82"/>
      <c r="E214" s="46"/>
      <c r="F214" s="46"/>
      <c r="G214" s="46"/>
      <c r="H214" s="46"/>
      <c r="I214" s="46"/>
      <c r="J214" s="46"/>
      <c r="K214" s="46"/>
      <c r="L214" s="72"/>
      <c r="M214" s="73"/>
      <c r="N214" s="73"/>
      <c r="O214" s="75"/>
      <c r="Q214" s="46"/>
      <c r="R214" s="46"/>
      <c r="S214" s="46"/>
    </row>
    <row r="215" spans="1:29" x14ac:dyDescent="0.25">
      <c r="O215" s="75"/>
      <c r="P215" s="74"/>
      <c r="AC215" s="46"/>
    </row>
    <row r="216" spans="1:29" x14ac:dyDescent="0.25">
      <c r="L216" s="75"/>
      <c r="M216" s="76"/>
      <c r="N216" s="76"/>
      <c r="O216" s="75"/>
      <c r="P216" s="74"/>
      <c r="AC216" s="46"/>
    </row>
    <row r="217" spans="1:29" x14ac:dyDescent="0.25">
      <c r="L217" s="75"/>
      <c r="M217" s="76"/>
      <c r="N217" s="76"/>
      <c r="O217" s="75"/>
      <c r="P217" s="74"/>
      <c r="AC217" s="46"/>
    </row>
    <row r="218" spans="1:29" x14ac:dyDescent="0.25">
      <c r="L218" s="75"/>
      <c r="M218" s="76"/>
      <c r="N218" s="76"/>
      <c r="O218" s="75"/>
      <c r="P218" s="74"/>
      <c r="AC218" s="46"/>
    </row>
    <row r="219" spans="1:29" x14ac:dyDescent="0.25">
      <c r="L219" s="75"/>
      <c r="M219" s="76"/>
      <c r="N219" s="76"/>
      <c r="O219" s="75"/>
      <c r="P219" s="74"/>
      <c r="AC219" s="46"/>
    </row>
    <row r="220" spans="1:29" x14ac:dyDescent="0.25">
      <c r="L220" s="75"/>
      <c r="M220" s="76"/>
      <c r="N220" s="76"/>
      <c r="O220" s="75"/>
      <c r="P220" s="74"/>
      <c r="AC220" s="46"/>
    </row>
    <row r="221" spans="1:29" x14ac:dyDescent="0.25">
      <c r="L221" s="75"/>
      <c r="M221" s="76"/>
      <c r="N221" s="76"/>
      <c r="O221" s="75"/>
      <c r="P221" s="74"/>
      <c r="AC221" s="46"/>
    </row>
    <row r="222" spans="1:29" x14ac:dyDescent="0.25">
      <c r="B222" s="46"/>
      <c r="C222" s="46"/>
      <c r="D222" s="46"/>
      <c r="L222" s="75"/>
      <c r="M222" s="76"/>
      <c r="N222" s="76"/>
      <c r="O222" s="75"/>
      <c r="AC222" s="46"/>
    </row>
    <row r="223" spans="1:29" x14ac:dyDescent="0.25">
      <c r="A223" s="46"/>
      <c r="B223" s="46"/>
      <c r="C223" s="46"/>
      <c r="D223" s="46"/>
      <c r="L223" s="75"/>
      <c r="M223" s="76"/>
      <c r="N223" s="76"/>
      <c r="AC223" s="46"/>
    </row>
    <row r="224" spans="1:29" x14ac:dyDescent="0.25">
      <c r="A224" s="46"/>
      <c r="B224" s="46"/>
      <c r="C224" s="46"/>
      <c r="D224" s="46"/>
      <c r="L224" s="75"/>
      <c r="M224" s="76"/>
      <c r="N224" s="76"/>
      <c r="AC224" s="46"/>
    </row>
    <row r="225" spans="1:29" x14ac:dyDescent="0.25">
      <c r="A225" s="46"/>
      <c r="B225" s="46"/>
      <c r="C225" s="46"/>
      <c r="D225" s="46"/>
      <c r="L225" s="75"/>
      <c r="M225" s="76"/>
      <c r="N225" s="76"/>
      <c r="AC225" s="46"/>
    </row>
    <row r="226" spans="1:29" x14ac:dyDescent="0.25">
      <c r="A226" s="46"/>
      <c r="AC226" s="46"/>
    </row>
  </sheetData>
  <sheetProtection formatCells="0" formatColumns="0" formatRows="0" insertColumns="0" insertRows="0" insertHyperlinks="0" deleteColumns="0" deleteRows="0" sort="0" autoFilter="0" pivotTables="0"/>
  <mergeCells count="13">
    <mergeCell ref="R6:R7"/>
    <mergeCell ref="S6:S7"/>
    <mergeCell ref="A1:P1"/>
    <mergeCell ref="A2:P2"/>
    <mergeCell ref="A6:E7"/>
    <mergeCell ref="I6:I7"/>
    <mergeCell ref="J6:J7"/>
    <mergeCell ref="K6:K7"/>
    <mergeCell ref="O6:Q6"/>
    <mergeCell ref="F6:F7"/>
    <mergeCell ref="G6:G7"/>
    <mergeCell ref="H6:H7"/>
    <mergeCell ref="L6:N6"/>
  </mergeCells>
  <pageMargins left="0.7" right="0.7" top="0.75" bottom="0.75" header="0.3" footer="0.3"/>
  <pageSetup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zoomScaleNormal="100" workbookViewId="0">
      <selection activeCell="E1" sqref="E1:E1048576"/>
    </sheetView>
  </sheetViews>
  <sheetFormatPr baseColWidth="10" defaultRowHeight="15" x14ac:dyDescent="0.25"/>
  <cols>
    <col min="1" max="1" width="17.42578125" style="77" customWidth="1"/>
    <col min="2" max="2" width="27.85546875" style="77" customWidth="1"/>
    <col min="3" max="3" width="22.7109375" style="77" bestFit="1" customWidth="1"/>
    <col min="4" max="4" width="28.7109375" style="77" bestFit="1" customWidth="1"/>
    <col min="5" max="5" width="26.5703125" style="77" bestFit="1" customWidth="1"/>
    <col min="6" max="6" width="18.7109375" style="1" bestFit="1" customWidth="1"/>
    <col min="7" max="7" width="11.42578125" style="78" bestFit="1" customWidth="1"/>
    <col min="8" max="8" width="15.5703125" style="78" customWidth="1"/>
    <col min="9" max="10" width="14.28515625" style="77" customWidth="1"/>
    <col min="11" max="253" width="11.42578125" style="77"/>
    <col min="254" max="254" width="17.42578125" style="77" customWidth="1"/>
    <col min="255" max="255" width="3.140625" style="77" customWidth="1"/>
    <col min="256" max="256" width="2.7109375" style="77" customWidth="1"/>
    <col min="257" max="257" width="3.140625" style="77" customWidth="1"/>
    <col min="258" max="258" width="27.85546875" style="77" customWidth="1"/>
    <col min="259" max="260" width="22.7109375" style="77" bestFit="1" customWidth="1"/>
    <col min="261" max="261" width="16.85546875" style="77" customWidth="1"/>
    <col min="262" max="262" width="15.5703125" style="77" customWidth="1"/>
    <col min="263" max="263" width="13.28515625" style="77" customWidth="1"/>
    <col min="264" max="264" width="15.5703125" style="77" customWidth="1"/>
    <col min="265" max="266" width="14.28515625" style="77" customWidth="1"/>
    <col min="267" max="509" width="11.42578125" style="77"/>
    <col min="510" max="510" width="17.42578125" style="77" customWidth="1"/>
    <col min="511" max="511" width="3.140625" style="77" customWidth="1"/>
    <col min="512" max="512" width="2.7109375" style="77" customWidth="1"/>
    <col min="513" max="513" width="3.140625" style="77" customWidth="1"/>
    <col min="514" max="514" width="27.85546875" style="77" customWidth="1"/>
    <col min="515" max="516" width="22.7109375" style="77" bestFit="1" customWidth="1"/>
    <col min="517" max="517" width="16.85546875" style="77" customWidth="1"/>
    <col min="518" max="518" width="15.5703125" style="77" customWidth="1"/>
    <col min="519" max="519" width="13.28515625" style="77" customWidth="1"/>
    <col min="520" max="520" width="15.5703125" style="77" customWidth="1"/>
    <col min="521" max="522" width="14.28515625" style="77" customWidth="1"/>
    <col min="523" max="765" width="11.42578125" style="77"/>
    <col min="766" max="766" width="17.42578125" style="77" customWidth="1"/>
    <col min="767" max="767" width="3.140625" style="77" customWidth="1"/>
    <col min="768" max="768" width="2.7109375" style="77" customWidth="1"/>
    <col min="769" max="769" width="3.140625" style="77" customWidth="1"/>
    <col min="770" max="770" width="27.85546875" style="77" customWidth="1"/>
    <col min="771" max="772" width="22.7109375" style="77" bestFit="1" customWidth="1"/>
    <col min="773" max="773" width="16.85546875" style="77" customWidth="1"/>
    <col min="774" max="774" width="15.5703125" style="77" customWidth="1"/>
    <col min="775" max="775" width="13.28515625" style="77" customWidth="1"/>
    <col min="776" max="776" width="15.5703125" style="77" customWidth="1"/>
    <col min="777" max="778" width="14.28515625" style="77" customWidth="1"/>
    <col min="779" max="1021" width="11.42578125" style="77"/>
    <col min="1022" max="1022" width="17.42578125" style="77" customWidth="1"/>
    <col min="1023" max="1023" width="3.140625" style="77" customWidth="1"/>
    <col min="1024" max="1024" width="2.7109375" style="77" customWidth="1"/>
    <col min="1025" max="1025" width="3.140625" style="77" customWidth="1"/>
    <col min="1026" max="1026" width="27.85546875" style="77" customWidth="1"/>
    <col min="1027" max="1028" width="22.7109375" style="77" bestFit="1" customWidth="1"/>
    <col min="1029" max="1029" width="16.85546875" style="77" customWidth="1"/>
    <col min="1030" max="1030" width="15.5703125" style="77" customWidth="1"/>
    <col min="1031" max="1031" width="13.28515625" style="77" customWidth="1"/>
    <col min="1032" max="1032" width="15.5703125" style="77" customWidth="1"/>
    <col min="1033" max="1034" width="14.28515625" style="77" customWidth="1"/>
    <col min="1035" max="1277" width="11.42578125" style="77"/>
    <col min="1278" max="1278" width="17.42578125" style="77" customWidth="1"/>
    <col min="1279" max="1279" width="3.140625" style="77" customWidth="1"/>
    <col min="1280" max="1280" width="2.7109375" style="77" customWidth="1"/>
    <col min="1281" max="1281" width="3.140625" style="77" customWidth="1"/>
    <col min="1282" max="1282" width="27.85546875" style="77" customWidth="1"/>
    <col min="1283" max="1284" width="22.7109375" style="77" bestFit="1" customWidth="1"/>
    <col min="1285" max="1285" width="16.85546875" style="77" customWidth="1"/>
    <col min="1286" max="1286" width="15.5703125" style="77" customWidth="1"/>
    <col min="1287" max="1287" width="13.28515625" style="77" customWidth="1"/>
    <col min="1288" max="1288" width="15.5703125" style="77" customWidth="1"/>
    <col min="1289" max="1290" width="14.28515625" style="77" customWidth="1"/>
    <col min="1291" max="1533" width="11.42578125" style="77"/>
    <col min="1534" max="1534" width="17.42578125" style="77" customWidth="1"/>
    <col min="1535" max="1535" width="3.140625" style="77" customWidth="1"/>
    <col min="1536" max="1536" width="2.7109375" style="77" customWidth="1"/>
    <col min="1537" max="1537" width="3.140625" style="77" customWidth="1"/>
    <col min="1538" max="1538" width="27.85546875" style="77" customWidth="1"/>
    <col min="1539" max="1540" width="22.7109375" style="77" bestFit="1" customWidth="1"/>
    <col min="1541" max="1541" width="16.85546875" style="77" customWidth="1"/>
    <col min="1542" max="1542" width="15.5703125" style="77" customWidth="1"/>
    <col min="1543" max="1543" width="13.28515625" style="77" customWidth="1"/>
    <col min="1544" max="1544" width="15.5703125" style="77" customWidth="1"/>
    <col min="1545" max="1546" width="14.28515625" style="77" customWidth="1"/>
    <col min="1547" max="1789" width="11.42578125" style="77"/>
    <col min="1790" max="1790" width="17.42578125" style="77" customWidth="1"/>
    <col min="1791" max="1791" width="3.140625" style="77" customWidth="1"/>
    <col min="1792" max="1792" width="2.7109375" style="77" customWidth="1"/>
    <col min="1793" max="1793" width="3.140625" style="77" customWidth="1"/>
    <col min="1794" max="1794" width="27.85546875" style="77" customWidth="1"/>
    <col min="1795" max="1796" width="22.7109375" style="77" bestFit="1" customWidth="1"/>
    <col min="1797" max="1797" width="16.85546875" style="77" customWidth="1"/>
    <col min="1798" max="1798" width="15.5703125" style="77" customWidth="1"/>
    <col min="1799" max="1799" width="13.28515625" style="77" customWidth="1"/>
    <col min="1800" max="1800" width="15.5703125" style="77" customWidth="1"/>
    <col min="1801" max="1802" width="14.28515625" style="77" customWidth="1"/>
    <col min="1803" max="2045" width="11.42578125" style="77"/>
    <col min="2046" max="2046" width="17.42578125" style="77" customWidth="1"/>
    <col min="2047" max="2047" width="3.140625" style="77" customWidth="1"/>
    <col min="2048" max="2048" width="2.7109375" style="77" customWidth="1"/>
    <col min="2049" max="2049" width="3.140625" style="77" customWidth="1"/>
    <col min="2050" max="2050" width="27.85546875" style="77" customWidth="1"/>
    <col min="2051" max="2052" width="22.7109375" style="77" bestFit="1" customWidth="1"/>
    <col min="2053" max="2053" width="16.85546875" style="77" customWidth="1"/>
    <col min="2054" max="2054" width="15.5703125" style="77" customWidth="1"/>
    <col min="2055" max="2055" width="13.28515625" style="77" customWidth="1"/>
    <col min="2056" max="2056" width="15.5703125" style="77" customWidth="1"/>
    <col min="2057" max="2058" width="14.28515625" style="77" customWidth="1"/>
    <col min="2059" max="2301" width="11.42578125" style="77"/>
    <col min="2302" max="2302" width="17.42578125" style="77" customWidth="1"/>
    <col min="2303" max="2303" width="3.140625" style="77" customWidth="1"/>
    <col min="2304" max="2304" width="2.7109375" style="77" customWidth="1"/>
    <col min="2305" max="2305" width="3.140625" style="77" customWidth="1"/>
    <col min="2306" max="2306" width="27.85546875" style="77" customWidth="1"/>
    <col min="2307" max="2308" width="22.7109375" style="77" bestFit="1" customWidth="1"/>
    <col min="2309" max="2309" width="16.85546875" style="77" customWidth="1"/>
    <col min="2310" max="2310" width="15.5703125" style="77" customWidth="1"/>
    <col min="2311" max="2311" width="13.28515625" style="77" customWidth="1"/>
    <col min="2312" max="2312" width="15.5703125" style="77" customWidth="1"/>
    <col min="2313" max="2314" width="14.28515625" style="77" customWidth="1"/>
    <col min="2315" max="2557" width="11.42578125" style="77"/>
    <col min="2558" max="2558" width="17.42578125" style="77" customWidth="1"/>
    <col min="2559" max="2559" width="3.140625" style="77" customWidth="1"/>
    <col min="2560" max="2560" width="2.7109375" style="77" customWidth="1"/>
    <col min="2561" max="2561" width="3.140625" style="77" customWidth="1"/>
    <col min="2562" max="2562" width="27.85546875" style="77" customWidth="1"/>
    <col min="2563" max="2564" width="22.7109375" style="77" bestFit="1" customWidth="1"/>
    <col min="2565" max="2565" width="16.85546875" style="77" customWidth="1"/>
    <col min="2566" max="2566" width="15.5703125" style="77" customWidth="1"/>
    <col min="2567" max="2567" width="13.28515625" style="77" customWidth="1"/>
    <col min="2568" max="2568" width="15.5703125" style="77" customWidth="1"/>
    <col min="2569" max="2570" width="14.28515625" style="77" customWidth="1"/>
    <col min="2571" max="2813" width="11.42578125" style="77"/>
    <col min="2814" max="2814" width="17.42578125" style="77" customWidth="1"/>
    <col min="2815" max="2815" width="3.140625" style="77" customWidth="1"/>
    <col min="2816" max="2816" width="2.7109375" style="77" customWidth="1"/>
    <col min="2817" max="2817" width="3.140625" style="77" customWidth="1"/>
    <col min="2818" max="2818" width="27.85546875" style="77" customWidth="1"/>
    <col min="2819" max="2820" width="22.7109375" style="77" bestFit="1" customWidth="1"/>
    <col min="2821" max="2821" width="16.85546875" style="77" customWidth="1"/>
    <col min="2822" max="2822" width="15.5703125" style="77" customWidth="1"/>
    <col min="2823" max="2823" width="13.28515625" style="77" customWidth="1"/>
    <col min="2824" max="2824" width="15.5703125" style="77" customWidth="1"/>
    <col min="2825" max="2826" width="14.28515625" style="77" customWidth="1"/>
    <col min="2827" max="3069" width="11.42578125" style="77"/>
    <col min="3070" max="3070" width="17.42578125" style="77" customWidth="1"/>
    <col min="3071" max="3071" width="3.140625" style="77" customWidth="1"/>
    <col min="3072" max="3072" width="2.7109375" style="77" customWidth="1"/>
    <col min="3073" max="3073" width="3.140625" style="77" customWidth="1"/>
    <col min="3074" max="3074" width="27.85546875" style="77" customWidth="1"/>
    <col min="3075" max="3076" width="22.7109375" style="77" bestFit="1" customWidth="1"/>
    <col min="3077" max="3077" width="16.85546875" style="77" customWidth="1"/>
    <col min="3078" max="3078" width="15.5703125" style="77" customWidth="1"/>
    <col min="3079" max="3079" width="13.28515625" style="77" customWidth="1"/>
    <col min="3080" max="3080" width="15.5703125" style="77" customWidth="1"/>
    <col min="3081" max="3082" width="14.28515625" style="77" customWidth="1"/>
    <col min="3083" max="3325" width="11.42578125" style="77"/>
    <col min="3326" max="3326" width="17.42578125" style="77" customWidth="1"/>
    <col min="3327" max="3327" width="3.140625" style="77" customWidth="1"/>
    <col min="3328" max="3328" width="2.7109375" style="77" customWidth="1"/>
    <col min="3329" max="3329" width="3.140625" style="77" customWidth="1"/>
    <col min="3330" max="3330" width="27.85546875" style="77" customWidth="1"/>
    <col min="3331" max="3332" width="22.7109375" style="77" bestFit="1" customWidth="1"/>
    <col min="3333" max="3333" width="16.85546875" style="77" customWidth="1"/>
    <col min="3334" max="3334" width="15.5703125" style="77" customWidth="1"/>
    <col min="3335" max="3335" width="13.28515625" style="77" customWidth="1"/>
    <col min="3336" max="3336" width="15.5703125" style="77" customWidth="1"/>
    <col min="3337" max="3338" width="14.28515625" style="77" customWidth="1"/>
    <col min="3339" max="3581" width="11.42578125" style="77"/>
    <col min="3582" max="3582" width="17.42578125" style="77" customWidth="1"/>
    <col min="3583" max="3583" width="3.140625" style="77" customWidth="1"/>
    <col min="3584" max="3584" width="2.7109375" style="77" customWidth="1"/>
    <col min="3585" max="3585" width="3.140625" style="77" customWidth="1"/>
    <col min="3586" max="3586" width="27.85546875" style="77" customWidth="1"/>
    <col min="3587" max="3588" width="22.7109375" style="77" bestFit="1" customWidth="1"/>
    <col min="3589" max="3589" width="16.85546875" style="77" customWidth="1"/>
    <col min="3590" max="3590" width="15.5703125" style="77" customWidth="1"/>
    <col min="3591" max="3591" width="13.28515625" style="77" customWidth="1"/>
    <col min="3592" max="3592" width="15.5703125" style="77" customWidth="1"/>
    <col min="3593" max="3594" width="14.28515625" style="77" customWidth="1"/>
    <col min="3595" max="3837" width="11.42578125" style="77"/>
    <col min="3838" max="3838" width="17.42578125" style="77" customWidth="1"/>
    <col min="3839" max="3839" width="3.140625" style="77" customWidth="1"/>
    <col min="3840" max="3840" width="2.7109375" style="77" customWidth="1"/>
    <col min="3841" max="3841" width="3.140625" style="77" customWidth="1"/>
    <col min="3842" max="3842" width="27.85546875" style="77" customWidth="1"/>
    <col min="3843" max="3844" width="22.7109375" style="77" bestFit="1" customWidth="1"/>
    <col min="3845" max="3845" width="16.85546875" style="77" customWidth="1"/>
    <col min="3846" max="3846" width="15.5703125" style="77" customWidth="1"/>
    <col min="3847" max="3847" width="13.28515625" style="77" customWidth="1"/>
    <col min="3848" max="3848" width="15.5703125" style="77" customWidth="1"/>
    <col min="3849" max="3850" width="14.28515625" style="77" customWidth="1"/>
    <col min="3851" max="4093" width="11.42578125" style="77"/>
    <col min="4094" max="4094" width="17.42578125" style="77" customWidth="1"/>
    <col min="4095" max="4095" width="3.140625" style="77" customWidth="1"/>
    <col min="4096" max="4096" width="2.7109375" style="77" customWidth="1"/>
    <col min="4097" max="4097" width="3.140625" style="77" customWidth="1"/>
    <col min="4098" max="4098" width="27.85546875" style="77" customWidth="1"/>
    <col min="4099" max="4100" width="22.7109375" style="77" bestFit="1" customWidth="1"/>
    <col min="4101" max="4101" width="16.85546875" style="77" customWidth="1"/>
    <col min="4102" max="4102" width="15.5703125" style="77" customWidth="1"/>
    <col min="4103" max="4103" width="13.28515625" style="77" customWidth="1"/>
    <col min="4104" max="4104" width="15.5703125" style="77" customWidth="1"/>
    <col min="4105" max="4106" width="14.28515625" style="77" customWidth="1"/>
    <col min="4107" max="4349" width="11.42578125" style="77"/>
    <col min="4350" max="4350" width="17.42578125" style="77" customWidth="1"/>
    <col min="4351" max="4351" width="3.140625" style="77" customWidth="1"/>
    <col min="4352" max="4352" width="2.7109375" style="77" customWidth="1"/>
    <col min="4353" max="4353" width="3.140625" style="77" customWidth="1"/>
    <col min="4354" max="4354" width="27.85546875" style="77" customWidth="1"/>
    <col min="4355" max="4356" width="22.7109375" style="77" bestFit="1" customWidth="1"/>
    <col min="4357" max="4357" width="16.85546875" style="77" customWidth="1"/>
    <col min="4358" max="4358" width="15.5703125" style="77" customWidth="1"/>
    <col min="4359" max="4359" width="13.28515625" style="77" customWidth="1"/>
    <col min="4360" max="4360" width="15.5703125" style="77" customWidth="1"/>
    <col min="4361" max="4362" width="14.28515625" style="77" customWidth="1"/>
    <col min="4363" max="4605" width="11.42578125" style="77"/>
    <col min="4606" max="4606" width="17.42578125" style="77" customWidth="1"/>
    <col min="4607" max="4607" width="3.140625" style="77" customWidth="1"/>
    <col min="4608" max="4608" width="2.7109375" style="77" customWidth="1"/>
    <col min="4609" max="4609" width="3.140625" style="77" customWidth="1"/>
    <col min="4610" max="4610" width="27.85546875" style="77" customWidth="1"/>
    <col min="4611" max="4612" width="22.7109375" style="77" bestFit="1" customWidth="1"/>
    <col min="4613" max="4613" width="16.85546875" style="77" customWidth="1"/>
    <col min="4614" max="4614" width="15.5703125" style="77" customWidth="1"/>
    <col min="4615" max="4615" width="13.28515625" style="77" customWidth="1"/>
    <col min="4616" max="4616" width="15.5703125" style="77" customWidth="1"/>
    <col min="4617" max="4618" width="14.28515625" style="77" customWidth="1"/>
    <col min="4619" max="4861" width="11.42578125" style="77"/>
    <col min="4862" max="4862" width="17.42578125" style="77" customWidth="1"/>
    <col min="4863" max="4863" width="3.140625" style="77" customWidth="1"/>
    <col min="4864" max="4864" width="2.7109375" style="77" customWidth="1"/>
    <col min="4865" max="4865" width="3.140625" style="77" customWidth="1"/>
    <col min="4866" max="4866" width="27.85546875" style="77" customWidth="1"/>
    <col min="4867" max="4868" width="22.7109375" style="77" bestFit="1" customWidth="1"/>
    <col min="4869" max="4869" width="16.85546875" style="77" customWidth="1"/>
    <col min="4870" max="4870" width="15.5703125" style="77" customWidth="1"/>
    <col min="4871" max="4871" width="13.28515625" style="77" customWidth="1"/>
    <col min="4872" max="4872" width="15.5703125" style="77" customWidth="1"/>
    <col min="4873" max="4874" width="14.28515625" style="77" customWidth="1"/>
    <col min="4875" max="5117" width="11.42578125" style="77"/>
    <col min="5118" max="5118" width="17.42578125" style="77" customWidth="1"/>
    <col min="5119" max="5119" width="3.140625" style="77" customWidth="1"/>
    <col min="5120" max="5120" width="2.7109375" style="77" customWidth="1"/>
    <col min="5121" max="5121" width="3.140625" style="77" customWidth="1"/>
    <col min="5122" max="5122" width="27.85546875" style="77" customWidth="1"/>
    <col min="5123" max="5124" width="22.7109375" style="77" bestFit="1" customWidth="1"/>
    <col min="5125" max="5125" width="16.85546875" style="77" customWidth="1"/>
    <col min="5126" max="5126" width="15.5703125" style="77" customWidth="1"/>
    <col min="5127" max="5127" width="13.28515625" style="77" customWidth="1"/>
    <col min="5128" max="5128" width="15.5703125" style="77" customWidth="1"/>
    <col min="5129" max="5130" width="14.28515625" style="77" customWidth="1"/>
    <col min="5131" max="5373" width="11.42578125" style="77"/>
    <col min="5374" max="5374" width="17.42578125" style="77" customWidth="1"/>
    <col min="5375" max="5375" width="3.140625" style="77" customWidth="1"/>
    <col min="5376" max="5376" width="2.7109375" style="77" customWidth="1"/>
    <col min="5377" max="5377" width="3.140625" style="77" customWidth="1"/>
    <col min="5378" max="5378" width="27.85546875" style="77" customWidth="1"/>
    <col min="5379" max="5380" width="22.7109375" style="77" bestFit="1" customWidth="1"/>
    <col min="5381" max="5381" width="16.85546875" style="77" customWidth="1"/>
    <col min="5382" max="5382" width="15.5703125" style="77" customWidth="1"/>
    <col min="5383" max="5383" width="13.28515625" style="77" customWidth="1"/>
    <col min="5384" max="5384" width="15.5703125" style="77" customWidth="1"/>
    <col min="5385" max="5386" width="14.28515625" style="77" customWidth="1"/>
    <col min="5387" max="5629" width="11.42578125" style="77"/>
    <col min="5630" max="5630" width="17.42578125" style="77" customWidth="1"/>
    <col min="5631" max="5631" width="3.140625" style="77" customWidth="1"/>
    <col min="5632" max="5632" width="2.7109375" style="77" customWidth="1"/>
    <col min="5633" max="5633" width="3.140625" style="77" customWidth="1"/>
    <col min="5634" max="5634" width="27.85546875" style="77" customWidth="1"/>
    <col min="5635" max="5636" width="22.7109375" style="77" bestFit="1" customWidth="1"/>
    <col min="5637" max="5637" width="16.85546875" style="77" customWidth="1"/>
    <col min="5638" max="5638" width="15.5703125" style="77" customWidth="1"/>
    <col min="5639" max="5639" width="13.28515625" style="77" customWidth="1"/>
    <col min="5640" max="5640" width="15.5703125" style="77" customWidth="1"/>
    <col min="5641" max="5642" width="14.28515625" style="77" customWidth="1"/>
    <col min="5643" max="5885" width="11.42578125" style="77"/>
    <col min="5886" max="5886" width="17.42578125" style="77" customWidth="1"/>
    <col min="5887" max="5887" width="3.140625" style="77" customWidth="1"/>
    <col min="5888" max="5888" width="2.7109375" style="77" customWidth="1"/>
    <col min="5889" max="5889" width="3.140625" style="77" customWidth="1"/>
    <col min="5890" max="5890" width="27.85546875" style="77" customWidth="1"/>
    <col min="5891" max="5892" width="22.7109375" style="77" bestFit="1" customWidth="1"/>
    <col min="5893" max="5893" width="16.85546875" style="77" customWidth="1"/>
    <col min="5894" max="5894" width="15.5703125" style="77" customWidth="1"/>
    <col min="5895" max="5895" width="13.28515625" style="77" customWidth="1"/>
    <col min="5896" max="5896" width="15.5703125" style="77" customWidth="1"/>
    <col min="5897" max="5898" width="14.28515625" style="77" customWidth="1"/>
    <col min="5899" max="6141" width="11.42578125" style="77"/>
    <col min="6142" max="6142" width="17.42578125" style="77" customWidth="1"/>
    <col min="6143" max="6143" width="3.140625" style="77" customWidth="1"/>
    <col min="6144" max="6144" width="2.7109375" style="77" customWidth="1"/>
    <col min="6145" max="6145" width="3.140625" style="77" customWidth="1"/>
    <col min="6146" max="6146" width="27.85546875" style="77" customWidth="1"/>
    <col min="6147" max="6148" width="22.7109375" style="77" bestFit="1" customWidth="1"/>
    <col min="6149" max="6149" width="16.85546875" style="77" customWidth="1"/>
    <col min="6150" max="6150" width="15.5703125" style="77" customWidth="1"/>
    <col min="6151" max="6151" width="13.28515625" style="77" customWidth="1"/>
    <col min="6152" max="6152" width="15.5703125" style="77" customWidth="1"/>
    <col min="6153" max="6154" width="14.28515625" style="77" customWidth="1"/>
    <col min="6155" max="6397" width="11.42578125" style="77"/>
    <col min="6398" max="6398" width="17.42578125" style="77" customWidth="1"/>
    <col min="6399" max="6399" width="3.140625" style="77" customWidth="1"/>
    <col min="6400" max="6400" width="2.7109375" style="77" customWidth="1"/>
    <col min="6401" max="6401" width="3.140625" style="77" customWidth="1"/>
    <col min="6402" max="6402" width="27.85546875" style="77" customWidth="1"/>
    <col min="6403" max="6404" width="22.7109375" style="77" bestFit="1" customWidth="1"/>
    <col min="6405" max="6405" width="16.85546875" style="77" customWidth="1"/>
    <col min="6406" max="6406" width="15.5703125" style="77" customWidth="1"/>
    <col min="6407" max="6407" width="13.28515625" style="77" customWidth="1"/>
    <col min="6408" max="6408" width="15.5703125" style="77" customWidth="1"/>
    <col min="6409" max="6410" width="14.28515625" style="77" customWidth="1"/>
    <col min="6411" max="6653" width="11.42578125" style="77"/>
    <col min="6654" max="6654" width="17.42578125" style="77" customWidth="1"/>
    <col min="6655" max="6655" width="3.140625" style="77" customWidth="1"/>
    <col min="6656" max="6656" width="2.7109375" style="77" customWidth="1"/>
    <col min="6657" max="6657" width="3.140625" style="77" customWidth="1"/>
    <col min="6658" max="6658" width="27.85546875" style="77" customWidth="1"/>
    <col min="6659" max="6660" width="22.7109375" style="77" bestFit="1" customWidth="1"/>
    <col min="6661" max="6661" width="16.85546875" style="77" customWidth="1"/>
    <col min="6662" max="6662" width="15.5703125" style="77" customWidth="1"/>
    <col min="6663" max="6663" width="13.28515625" style="77" customWidth="1"/>
    <col min="6664" max="6664" width="15.5703125" style="77" customWidth="1"/>
    <col min="6665" max="6666" width="14.28515625" style="77" customWidth="1"/>
    <col min="6667" max="6909" width="11.42578125" style="77"/>
    <col min="6910" max="6910" width="17.42578125" style="77" customWidth="1"/>
    <col min="6911" max="6911" width="3.140625" style="77" customWidth="1"/>
    <col min="6912" max="6912" width="2.7109375" style="77" customWidth="1"/>
    <col min="6913" max="6913" width="3.140625" style="77" customWidth="1"/>
    <col min="6914" max="6914" width="27.85546875" style="77" customWidth="1"/>
    <col min="6915" max="6916" width="22.7109375" style="77" bestFit="1" customWidth="1"/>
    <col min="6917" max="6917" width="16.85546875" style="77" customWidth="1"/>
    <col min="6918" max="6918" width="15.5703125" style="77" customWidth="1"/>
    <col min="6919" max="6919" width="13.28515625" style="77" customWidth="1"/>
    <col min="6920" max="6920" width="15.5703125" style="77" customWidth="1"/>
    <col min="6921" max="6922" width="14.28515625" style="77" customWidth="1"/>
    <col min="6923" max="7165" width="11.42578125" style="77"/>
    <col min="7166" max="7166" width="17.42578125" style="77" customWidth="1"/>
    <col min="7167" max="7167" width="3.140625" style="77" customWidth="1"/>
    <col min="7168" max="7168" width="2.7109375" style="77" customWidth="1"/>
    <col min="7169" max="7169" width="3.140625" style="77" customWidth="1"/>
    <col min="7170" max="7170" width="27.85546875" style="77" customWidth="1"/>
    <col min="7171" max="7172" width="22.7109375" style="77" bestFit="1" customWidth="1"/>
    <col min="7173" max="7173" width="16.85546875" style="77" customWidth="1"/>
    <col min="7174" max="7174" width="15.5703125" style="77" customWidth="1"/>
    <col min="7175" max="7175" width="13.28515625" style="77" customWidth="1"/>
    <col min="7176" max="7176" width="15.5703125" style="77" customWidth="1"/>
    <col min="7177" max="7178" width="14.28515625" style="77" customWidth="1"/>
    <col min="7179" max="7421" width="11.42578125" style="77"/>
    <col min="7422" max="7422" width="17.42578125" style="77" customWidth="1"/>
    <col min="7423" max="7423" width="3.140625" style="77" customWidth="1"/>
    <col min="7424" max="7424" width="2.7109375" style="77" customWidth="1"/>
    <col min="7425" max="7425" width="3.140625" style="77" customWidth="1"/>
    <col min="7426" max="7426" width="27.85546875" style="77" customWidth="1"/>
    <col min="7427" max="7428" width="22.7109375" style="77" bestFit="1" customWidth="1"/>
    <col min="7429" max="7429" width="16.85546875" style="77" customWidth="1"/>
    <col min="7430" max="7430" width="15.5703125" style="77" customWidth="1"/>
    <col min="7431" max="7431" width="13.28515625" style="77" customWidth="1"/>
    <col min="7432" max="7432" width="15.5703125" style="77" customWidth="1"/>
    <col min="7433" max="7434" width="14.28515625" style="77" customWidth="1"/>
    <col min="7435" max="7677" width="11.42578125" style="77"/>
    <col min="7678" max="7678" width="17.42578125" style="77" customWidth="1"/>
    <col min="7679" max="7679" width="3.140625" style="77" customWidth="1"/>
    <col min="7680" max="7680" width="2.7109375" style="77" customWidth="1"/>
    <col min="7681" max="7681" width="3.140625" style="77" customWidth="1"/>
    <col min="7682" max="7682" width="27.85546875" style="77" customWidth="1"/>
    <col min="7683" max="7684" width="22.7109375" style="77" bestFit="1" customWidth="1"/>
    <col min="7685" max="7685" width="16.85546875" style="77" customWidth="1"/>
    <col min="7686" max="7686" width="15.5703125" style="77" customWidth="1"/>
    <col min="7687" max="7687" width="13.28515625" style="77" customWidth="1"/>
    <col min="7688" max="7688" width="15.5703125" style="77" customWidth="1"/>
    <col min="7689" max="7690" width="14.28515625" style="77" customWidth="1"/>
    <col min="7691" max="7933" width="11.42578125" style="77"/>
    <col min="7934" max="7934" width="17.42578125" style="77" customWidth="1"/>
    <col min="7935" max="7935" width="3.140625" style="77" customWidth="1"/>
    <col min="7936" max="7936" width="2.7109375" style="77" customWidth="1"/>
    <col min="7937" max="7937" width="3.140625" style="77" customWidth="1"/>
    <col min="7938" max="7938" width="27.85546875" style="77" customWidth="1"/>
    <col min="7939" max="7940" width="22.7109375" style="77" bestFit="1" customWidth="1"/>
    <col min="7941" max="7941" width="16.85546875" style="77" customWidth="1"/>
    <col min="7942" max="7942" width="15.5703125" style="77" customWidth="1"/>
    <col min="7943" max="7943" width="13.28515625" style="77" customWidth="1"/>
    <col min="7944" max="7944" width="15.5703125" style="77" customWidth="1"/>
    <col min="7945" max="7946" width="14.28515625" style="77" customWidth="1"/>
    <col min="7947" max="8189" width="11.42578125" style="77"/>
    <col min="8190" max="8190" width="17.42578125" style="77" customWidth="1"/>
    <col min="8191" max="8191" width="3.140625" style="77" customWidth="1"/>
    <col min="8192" max="8192" width="2.7109375" style="77" customWidth="1"/>
    <col min="8193" max="8193" width="3.140625" style="77" customWidth="1"/>
    <col min="8194" max="8194" width="27.85546875" style="77" customWidth="1"/>
    <col min="8195" max="8196" width="22.7109375" style="77" bestFit="1" customWidth="1"/>
    <col min="8197" max="8197" width="16.85546875" style="77" customWidth="1"/>
    <col min="8198" max="8198" width="15.5703125" style="77" customWidth="1"/>
    <col min="8199" max="8199" width="13.28515625" style="77" customWidth="1"/>
    <col min="8200" max="8200" width="15.5703125" style="77" customWidth="1"/>
    <col min="8201" max="8202" width="14.28515625" style="77" customWidth="1"/>
    <col min="8203" max="8445" width="11.42578125" style="77"/>
    <col min="8446" max="8446" width="17.42578125" style="77" customWidth="1"/>
    <col min="8447" max="8447" width="3.140625" style="77" customWidth="1"/>
    <col min="8448" max="8448" width="2.7109375" style="77" customWidth="1"/>
    <col min="8449" max="8449" width="3.140625" style="77" customWidth="1"/>
    <col min="8450" max="8450" width="27.85546875" style="77" customWidth="1"/>
    <col min="8451" max="8452" width="22.7109375" style="77" bestFit="1" customWidth="1"/>
    <col min="8453" max="8453" width="16.85546875" style="77" customWidth="1"/>
    <col min="8454" max="8454" width="15.5703125" style="77" customWidth="1"/>
    <col min="8455" max="8455" width="13.28515625" style="77" customWidth="1"/>
    <col min="8456" max="8456" width="15.5703125" style="77" customWidth="1"/>
    <col min="8457" max="8458" width="14.28515625" style="77" customWidth="1"/>
    <col min="8459" max="8701" width="11.42578125" style="77"/>
    <col min="8702" max="8702" width="17.42578125" style="77" customWidth="1"/>
    <col min="8703" max="8703" width="3.140625" style="77" customWidth="1"/>
    <col min="8704" max="8704" width="2.7109375" style="77" customWidth="1"/>
    <col min="8705" max="8705" width="3.140625" style="77" customWidth="1"/>
    <col min="8706" max="8706" width="27.85546875" style="77" customWidth="1"/>
    <col min="8707" max="8708" width="22.7109375" style="77" bestFit="1" customWidth="1"/>
    <col min="8709" max="8709" width="16.85546875" style="77" customWidth="1"/>
    <col min="8710" max="8710" width="15.5703125" style="77" customWidth="1"/>
    <col min="8711" max="8711" width="13.28515625" style="77" customWidth="1"/>
    <col min="8712" max="8712" width="15.5703125" style="77" customWidth="1"/>
    <col min="8713" max="8714" width="14.28515625" style="77" customWidth="1"/>
    <col min="8715" max="8957" width="11.42578125" style="77"/>
    <col min="8958" max="8958" width="17.42578125" style="77" customWidth="1"/>
    <col min="8959" max="8959" width="3.140625" style="77" customWidth="1"/>
    <col min="8960" max="8960" width="2.7109375" style="77" customWidth="1"/>
    <col min="8961" max="8961" width="3.140625" style="77" customWidth="1"/>
    <col min="8962" max="8962" width="27.85546875" style="77" customWidth="1"/>
    <col min="8963" max="8964" width="22.7109375" style="77" bestFit="1" customWidth="1"/>
    <col min="8965" max="8965" width="16.85546875" style="77" customWidth="1"/>
    <col min="8966" max="8966" width="15.5703125" style="77" customWidth="1"/>
    <col min="8967" max="8967" width="13.28515625" style="77" customWidth="1"/>
    <col min="8968" max="8968" width="15.5703125" style="77" customWidth="1"/>
    <col min="8969" max="8970" width="14.28515625" style="77" customWidth="1"/>
    <col min="8971" max="9213" width="11.42578125" style="77"/>
    <col min="9214" max="9214" width="17.42578125" style="77" customWidth="1"/>
    <col min="9215" max="9215" width="3.140625" style="77" customWidth="1"/>
    <col min="9216" max="9216" width="2.7109375" style="77" customWidth="1"/>
    <col min="9217" max="9217" width="3.140625" style="77" customWidth="1"/>
    <col min="9218" max="9218" width="27.85546875" style="77" customWidth="1"/>
    <col min="9219" max="9220" width="22.7109375" style="77" bestFit="1" customWidth="1"/>
    <col min="9221" max="9221" width="16.85546875" style="77" customWidth="1"/>
    <col min="9222" max="9222" width="15.5703125" style="77" customWidth="1"/>
    <col min="9223" max="9223" width="13.28515625" style="77" customWidth="1"/>
    <col min="9224" max="9224" width="15.5703125" style="77" customWidth="1"/>
    <col min="9225" max="9226" width="14.28515625" style="77" customWidth="1"/>
    <col min="9227" max="9469" width="11.42578125" style="77"/>
    <col min="9470" max="9470" width="17.42578125" style="77" customWidth="1"/>
    <col min="9471" max="9471" width="3.140625" style="77" customWidth="1"/>
    <col min="9472" max="9472" width="2.7109375" style="77" customWidth="1"/>
    <col min="9473" max="9473" width="3.140625" style="77" customWidth="1"/>
    <col min="9474" max="9474" width="27.85546875" style="77" customWidth="1"/>
    <col min="9475" max="9476" width="22.7109375" style="77" bestFit="1" customWidth="1"/>
    <col min="9477" max="9477" width="16.85546875" style="77" customWidth="1"/>
    <col min="9478" max="9478" width="15.5703125" style="77" customWidth="1"/>
    <col min="9479" max="9479" width="13.28515625" style="77" customWidth="1"/>
    <col min="9480" max="9480" width="15.5703125" style="77" customWidth="1"/>
    <col min="9481" max="9482" width="14.28515625" style="77" customWidth="1"/>
    <col min="9483" max="9725" width="11.42578125" style="77"/>
    <col min="9726" max="9726" width="17.42578125" style="77" customWidth="1"/>
    <col min="9727" max="9727" width="3.140625" style="77" customWidth="1"/>
    <col min="9728" max="9728" width="2.7109375" style="77" customWidth="1"/>
    <col min="9729" max="9729" width="3.140625" style="77" customWidth="1"/>
    <col min="9730" max="9730" width="27.85546875" style="77" customWidth="1"/>
    <col min="9731" max="9732" width="22.7109375" style="77" bestFit="1" customWidth="1"/>
    <col min="9733" max="9733" width="16.85546875" style="77" customWidth="1"/>
    <col min="9734" max="9734" width="15.5703125" style="77" customWidth="1"/>
    <col min="9735" max="9735" width="13.28515625" style="77" customWidth="1"/>
    <col min="9736" max="9736" width="15.5703125" style="77" customWidth="1"/>
    <col min="9737" max="9738" width="14.28515625" style="77" customWidth="1"/>
    <col min="9739" max="9981" width="11.42578125" style="77"/>
    <col min="9982" max="9982" width="17.42578125" style="77" customWidth="1"/>
    <col min="9983" max="9983" width="3.140625" style="77" customWidth="1"/>
    <col min="9984" max="9984" width="2.7109375" style="77" customWidth="1"/>
    <col min="9985" max="9985" width="3.140625" style="77" customWidth="1"/>
    <col min="9986" max="9986" width="27.85546875" style="77" customWidth="1"/>
    <col min="9987" max="9988" width="22.7109375" style="77" bestFit="1" customWidth="1"/>
    <col min="9989" max="9989" width="16.85546875" style="77" customWidth="1"/>
    <col min="9990" max="9990" width="15.5703125" style="77" customWidth="1"/>
    <col min="9991" max="9991" width="13.28515625" style="77" customWidth="1"/>
    <col min="9992" max="9992" width="15.5703125" style="77" customWidth="1"/>
    <col min="9993" max="9994" width="14.28515625" style="77" customWidth="1"/>
    <col min="9995" max="10237" width="11.42578125" style="77"/>
    <col min="10238" max="10238" width="17.42578125" style="77" customWidth="1"/>
    <col min="10239" max="10239" width="3.140625" style="77" customWidth="1"/>
    <col min="10240" max="10240" width="2.7109375" style="77" customWidth="1"/>
    <col min="10241" max="10241" width="3.140625" style="77" customWidth="1"/>
    <col min="10242" max="10242" width="27.85546875" style="77" customWidth="1"/>
    <col min="10243" max="10244" width="22.7109375" style="77" bestFit="1" customWidth="1"/>
    <col min="10245" max="10245" width="16.85546875" style="77" customWidth="1"/>
    <col min="10246" max="10246" width="15.5703125" style="77" customWidth="1"/>
    <col min="10247" max="10247" width="13.28515625" style="77" customWidth="1"/>
    <col min="10248" max="10248" width="15.5703125" style="77" customWidth="1"/>
    <col min="10249" max="10250" width="14.28515625" style="77" customWidth="1"/>
    <col min="10251" max="10493" width="11.42578125" style="77"/>
    <col min="10494" max="10494" width="17.42578125" style="77" customWidth="1"/>
    <col min="10495" max="10495" width="3.140625" style="77" customWidth="1"/>
    <col min="10496" max="10496" width="2.7109375" style="77" customWidth="1"/>
    <col min="10497" max="10497" width="3.140625" style="77" customWidth="1"/>
    <col min="10498" max="10498" width="27.85546875" style="77" customWidth="1"/>
    <col min="10499" max="10500" width="22.7109375" style="77" bestFit="1" customWidth="1"/>
    <col min="10501" max="10501" width="16.85546875" style="77" customWidth="1"/>
    <col min="10502" max="10502" width="15.5703125" style="77" customWidth="1"/>
    <col min="10503" max="10503" width="13.28515625" style="77" customWidth="1"/>
    <col min="10504" max="10504" width="15.5703125" style="77" customWidth="1"/>
    <col min="10505" max="10506" width="14.28515625" style="77" customWidth="1"/>
    <col min="10507" max="10749" width="11.42578125" style="77"/>
    <col min="10750" max="10750" width="17.42578125" style="77" customWidth="1"/>
    <col min="10751" max="10751" width="3.140625" style="77" customWidth="1"/>
    <col min="10752" max="10752" width="2.7109375" style="77" customWidth="1"/>
    <col min="10753" max="10753" width="3.140625" style="77" customWidth="1"/>
    <col min="10754" max="10754" width="27.85546875" style="77" customWidth="1"/>
    <col min="10755" max="10756" width="22.7109375" style="77" bestFit="1" customWidth="1"/>
    <col min="10757" max="10757" width="16.85546875" style="77" customWidth="1"/>
    <col min="10758" max="10758" width="15.5703125" style="77" customWidth="1"/>
    <col min="10759" max="10759" width="13.28515625" style="77" customWidth="1"/>
    <col min="10760" max="10760" width="15.5703125" style="77" customWidth="1"/>
    <col min="10761" max="10762" width="14.28515625" style="77" customWidth="1"/>
    <col min="10763" max="11005" width="11.42578125" style="77"/>
    <col min="11006" max="11006" width="17.42578125" style="77" customWidth="1"/>
    <col min="11007" max="11007" width="3.140625" style="77" customWidth="1"/>
    <col min="11008" max="11008" width="2.7109375" style="77" customWidth="1"/>
    <col min="11009" max="11009" width="3.140625" style="77" customWidth="1"/>
    <col min="11010" max="11010" width="27.85546875" style="77" customWidth="1"/>
    <col min="11011" max="11012" width="22.7109375" style="77" bestFit="1" customWidth="1"/>
    <col min="11013" max="11013" width="16.85546875" style="77" customWidth="1"/>
    <col min="11014" max="11014" width="15.5703125" style="77" customWidth="1"/>
    <col min="11015" max="11015" width="13.28515625" style="77" customWidth="1"/>
    <col min="11016" max="11016" width="15.5703125" style="77" customWidth="1"/>
    <col min="11017" max="11018" width="14.28515625" style="77" customWidth="1"/>
    <col min="11019" max="11261" width="11.42578125" style="77"/>
    <col min="11262" max="11262" width="17.42578125" style="77" customWidth="1"/>
    <col min="11263" max="11263" width="3.140625" style="77" customWidth="1"/>
    <col min="11264" max="11264" width="2.7109375" style="77" customWidth="1"/>
    <col min="11265" max="11265" width="3.140625" style="77" customWidth="1"/>
    <col min="11266" max="11266" width="27.85546875" style="77" customWidth="1"/>
    <col min="11267" max="11268" width="22.7109375" style="77" bestFit="1" customWidth="1"/>
    <col min="11269" max="11269" width="16.85546875" style="77" customWidth="1"/>
    <col min="11270" max="11270" width="15.5703125" style="77" customWidth="1"/>
    <col min="11271" max="11271" width="13.28515625" style="77" customWidth="1"/>
    <col min="11272" max="11272" width="15.5703125" style="77" customWidth="1"/>
    <col min="11273" max="11274" width="14.28515625" style="77" customWidth="1"/>
    <col min="11275" max="11517" width="11.42578125" style="77"/>
    <col min="11518" max="11518" width="17.42578125" style="77" customWidth="1"/>
    <col min="11519" max="11519" width="3.140625" style="77" customWidth="1"/>
    <col min="11520" max="11520" width="2.7109375" style="77" customWidth="1"/>
    <col min="11521" max="11521" width="3.140625" style="77" customWidth="1"/>
    <col min="11522" max="11522" width="27.85546875" style="77" customWidth="1"/>
    <col min="11523" max="11524" width="22.7109375" style="77" bestFit="1" customWidth="1"/>
    <col min="11525" max="11525" width="16.85546875" style="77" customWidth="1"/>
    <col min="11526" max="11526" width="15.5703125" style="77" customWidth="1"/>
    <col min="11527" max="11527" width="13.28515625" style="77" customWidth="1"/>
    <col min="11528" max="11528" width="15.5703125" style="77" customWidth="1"/>
    <col min="11529" max="11530" width="14.28515625" style="77" customWidth="1"/>
    <col min="11531" max="11773" width="11.42578125" style="77"/>
    <col min="11774" max="11774" width="17.42578125" style="77" customWidth="1"/>
    <col min="11775" max="11775" width="3.140625" style="77" customWidth="1"/>
    <col min="11776" max="11776" width="2.7109375" style="77" customWidth="1"/>
    <col min="11777" max="11777" width="3.140625" style="77" customWidth="1"/>
    <col min="11778" max="11778" width="27.85546875" style="77" customWidth="1"/>
    <col min="11779" max="11780" width="22.7109375" style="77" bestFit="1" customWidth="1"/>
    <col min="11781" max="11781" width="16.85546875" style="77" customWidth="1"/>
    <col min="11782" max="11782" width="15.5703125" style="77" customWidth="1"/>
    <col min="11783" max="11783" width="13.28515625" style="77" customWidth="1"/>
    <col min="11784" max="11784" width="15.5703125" style="77" customWidth="1"/>
    <col min="11785" max="11786" width="14.28515625" style="77" customWidth="1"/>
    <col min="11787" max="12029" width="11.42578125" style="77"/>
    <col min="12030" max="12030" width="17.42578125" style="77" customWidth="1"/>
    <col min="12031" max="12031" width="3.140625" style="77" customWidth="1"/>
    <col min="12032" max="12032" width="2.7109375" style="77" customWidth="1"/>
    <col min="12033" max="12033" width="3.140625" style="77" customWidth="1"/>
    <col min="12034" max="12034" width="27.85546875" style="77" customWidth="1"/>
    <col min="12035" max="12036" width="22.7109375" style="77" bestFit="1" customWidth="1"/>
    <col min="12037" max="12037" width="16.85546875" style="77" customWidth="1"/>
    <col min="12038" max="12038" width="15.5703125" style="77" customWidth="1"/>
    <col min="12039" max="12039" width="13.28515625" style="77" customWidth="1"/>
    <col min="12040" max="12040" width="15.5703125" style="77" customWidth="1"/>
    <col min="12041" max="12042" width="14.28515625" style="77" customWidth="1"/>
    <col min="12043" max="12285" width="11.42578125" style="77"/>
    <col min="12286" max="12286" width="17.42578125" style="77" customWidth="1"/>
    <col min="12287" max="12287" width="3.140625" style="77" customWidth="1"/>
    <col min="12288" max="12288" width="2.7109375" style="77" customWidth="1"/>
    <col min="12289" max="12289" width="3.140625" style="77" customWidth="1"/>
    <col min="12290" max="12290" width="27.85546875" style="77" customWidth="1"/>
    <col min="12291" max="12292" width="22.7109375" style="77" bestFit="1" customWidth="1"/>
    <col min="12293" max="12293" width="16.85546875" style="77" customWidth="1"/>
    <col min="12294" max="12294" width="15.5703125" style="77" customWidth="1"/>
    <col min="12295" max="12295" width="13.28515625" style="77" customWidth="1"/>
    <col min="12296" max="12296" width="15.5703125" style="77" customWidth="1"/>
    <col min="12297" max="12298" width="14.28515625" style="77" customWidth="1"/>
    <col min="12299" max="12541" width="11.42578125" style="77"/>
    <col min="12542" max="12542" width="17.42578125" style="77" customWidth="1"/>
    <col min="12543" max="12543" width="3.140625" style="77" customWidth="1"/>
    <col min="12544" max="12544" width="2.7109375" style="77" customWidth="1"/>
    <col min="12545" max="12545" width="3.140625" style="77" customWidth="1"/>
    <col min="12546" max="12546" width="27.85546875" style="77" customWidth="1"/>
    <col min="12547" max="12548" width="22.7109375" style="77" bestFit="1" customWidth="1"/>
    <col min="12549" max="12549" width="16.85546875" style="77" customWidth="1"/>
    <col min="12550" max="12550" width="15.5703125" style="77" customWidth="1"/>
    <col min="12551" max="12551" width="13.28515625" style="77" customWidth="1"/>
    <col min="12552" max="12552" width="15.5703125" style="77" customWidth="1"/>
    <col min="12553" max="12554" width="14.28515625" style="77" customWidth="1"/>
    <col min="12555" max="12797" width="11.42578125" style="77"/>
    <col min="12798" max="12798" width="17.42578125" style="77" customWidth="1"/>
    <col min="12799" max="12799" width="3.140625" style="77" customWidth="1"/>
    <col min="12800" max="12800" width="2.7109375" style="77" customWidth="1"/>
    <col min="12801" max="12801" width="3.140625" style="77" customWidth="1"/>
    <col min="12802" max="12802" width="27.85546875" style="77" customWidth="1"/>
    <col min="12803" max="12804" width="22.7109375" style="77" bestFit="1" customWidth="1"/>
    <col min="12805" max="12805" width="16.85546875" style="77" customWidth="1"/>
    <col min="12806" max="12806" width="15.5703125" style="77" customWidth="1"/>
    <col min="12807" max="12807" width="13.28515625" style="77" customWidth="1"/>
    <col min="12808" max="12808" width="15.5703125" style="77" customWidth="1"/>
    <col min="12809" max="12810" width="14.28515625" style="77" customWidth="1"/>
    <col min="12811" max="13053" width="11.42578125" style="77"/>
    <col min="13054" max="13054" width="17.42578125" style="77" customWidth="1"/>
    <col min="13055" max="13055" width="3.140625" style="77" customWidth="1"/>
    <col min="13056" max="13056" width="2.7109375" style="77" customWidth="1"/>
    <col min="13057" max="13057" width="3.140625" style="77" customWidth="1"/>
    <col min="13058" max="13058" width="27.85546875" style="77" customWidth="1"/>
    <col min="13059" max="13060" width="22.7109375" style="77" bestFit="1" customWidth="1"/>
    <col min="13061" max="13061" width="16.85546875" style="77" customWidth="1"/>
    <col min="13062" max="13062" width="15.5703125" style="77" customWidth="1"/>
    <col min="13063" max="13063" width="13.28515625" style="77" customWidth="1"/>
    <col min="13064" max="13064" width="15.5703125" style="77" customWidth="1"/>
    <col min="13065" max="13066" width="14.28515625" style="77" customWidth="1"/>
    <col min="13067" max="13309" width="11.42578125" style="77"/>
    <col min="13310" max="13310" width="17.42578125" style="77" customWidth="1"/>
    <col min="13311" max="13311" width="3.140625" style="77" customWidth="1"/>
    <col min="13312" max="13312" width="2.7109375" style="77" customWidth="1"/>
    <col min="13313" max="13313" width="3.140625" style="77" customWidth="1"/>
    <col min="13314" max="13314" width="27.85546875" style="77" customWidth="1"/>
    <col min="13315" max="13316" width="22.7109375" style="77" bestFit="1" customWidth="1"/>
    <col min="13317" max="13317" width="16.85546875" style="77" customWidth="1"/>
    <col min="13318" max="13318" width="15.5703125" style="77" customWidth="1"/>
    <col min="13319" max="13319" width="13.28515625" style="77" customWidth="1"/>
    <col min="13320" max="13320" width="15.5703125" style="77" customWidth="1"/>
    <col min="13321" max="13322" width="14.28515625" style="77" customWidth="1"/>
    <col min="13323" max="13565" width="11.42578125" style="77"/>
    <col min="13566" max="13566" width="17.42578125" style="77" customWidth="1"/>
    <col min="13567" max="13567" width="3.140625" style="77" customWidth="1"/>
    <col min="13568" max="13568" width="2.7109375" style="77" customWidth="1"/>
    <col min="13569" max="13569" width="3.140625" style="77" customWidth="1"/>
    <col min="13570" max="13570" width="27.85546875" style="77" customWidth="1"/>
    <col min="13571" max="13572" width="22.7109375" style="77" bestFit="1" customWidth="1"/>
    <col min="13573" max="13573" width="16.85546875" style="77" customWidth="1"/>
    <col min="13574" max="13574" width="15.5703125" style="77" customWidth="1"/>
    <col min="13575" max="13575" width="13.28515625" style="77" customWidth="1"/>
    <col min="13576" max="13576" width="15.5703125" style="77" customWidth="1"/>
    <col min="13577" max="13578" width="14.28515625" style="77" customWidth="1"/>
    <col min="13579" max="13821" width="11.42578125" style="77"/>
    <col min="13822" max="13822" width="17.42578125" style="77" customWidth="1"/>
    <col min="13823" max="13823" width="3.140625" style="77" customWidth="1"/>
    <col min="13824" max="13824" width="2.7109375" style="77" customWidth="1"/>
    <col min="13825" max="13825" width="3.140625" style="77" customWidth="1"/>
    <col min="13826" max="13826" width="27.85546875" style="77" customWidth="1"/>
    <col min="13827" max="13828" width="22.7109375" style="77" bestFit="1" customWidth="1"/>
    <col min="13829" max="13829" width="16.85546875" style="77" customWidth="1"/>
    <col min="13830" max="13830" width="15.5703125" style="77" customWidth="1"/>
    <col min="13831" max="13831" width="13.28515625" style="77" customWidth="1"/>
    <col min="13832" max="13832" width="15.5703125" style="77" customWidth="1"/>
    <col min="13833" max="13834" width="14.28515625" style="77" customWidth="1"/>
    <col min="13835" max="14077" width="11.42578125" style="77"/>
    <col min="14078" max="14078" width="17.42578125" style="77" customWidth="1"/>
    <col min="14079" max="14079" width="3.140625" style="77" customWidth="1"/>
    <col min="14080" max="14080" width="2.7109375" style="77" customWidth="1"/>
    <col min="14081" max="14081" width="3.140625" style="77" customWidth="1"/>
    <col min="14082" max="14082" width="27.85546875" style="77" customWidth="1"/>
    <col min="14083" max="14084" width="22.7109375" style="77" bestFit="1" customWidth="1"/>
    <col min="14085" max="14085" width="16.85546875" style="77" customWidth="1"/>
    <col min="14086" max="14086" width="15.5703125" style="77" customWidth="1"/>
    <col min="14087" max="14087" width="13.28515625" style="77" customWidth="1"/>
    <col min="14088" max="14088" width="15.5703125" style="77" customWidth="1"/>
    <col min="14089" max="14090" width="14.28515625" style="77" customWidth="1"/>
    <col min="14091" max="14333" width="11.42578125" style="77"/>
    <col min="14334" max="14334" width="17.42578125" style="77" customWidth="1"/>
    <col min="14335" max="14335" width="3.140625" style="77" customWidth="1"/>
    <col min="14336" max="14336" width="2.7109375" style="77" customWidth="1"/>
    <col min="14337" max="14337" width="3.140625" style="77" customWidth="1"/>
    <col min="14338" max="14338" width="27.85546875" style="77" customWidth="1"/>
    <col min="14339" max="14340" width="22.7109375" style="77" bestFit="1" customWidth="1"/>
    <col min="14341" max="14341" width="16.85546875" style="77" customWidth="1"/>
    <col min="14342" max="14342" width="15.5703125" style="77" customWidth="1"/>
    <col min="14343" max="14343" width="13.28515625" style="77" customWidth="1"/>
    <col min="14344" max="14344" width="15.5703125" style="77" customWidth="1"/>
    <col min="14345" max="14346" width="14.28515625" style="77" customWidth="1"/>
    <col min="14347" max="14589" width="11.42578125" style="77"/>
    <col min="14590" max="14590" width="17.42578125" style="77" customWidth="1"/>
    <col min="14591" max="14591" width="3.140625" style="77" customWidth="1"/>
    <col min="14592" max="14592" width="2.7109375" style="77" customWidth="1"/>
    <col min="14593" max="14593" width="3.140625" style="77" customWidth="1"/>
    <col min="14594" max="14594" width="27.85546875" style="77" customWidth="1"/>
    <col min="14595" max="14596" width="22.7109375" style="77" bestFit="1" customWidth="1"/>
    <col min="14597" max="14597" width="16.85546875" style="77" customWidth="1"/>
    <col min="14598" max="14598" width="15.5703125" style="77" customWidth="1"/>
    <col min="14599" max="14599" width="13.28515625" style="77" customWidth="1"/>
    <col min="14600" max="14600" width="15.5703125" style="77" customWidth="1"/>
    <col min="14601" max="14602" width="14.28515625" style="77" customWidth="1"/>
    <col min="14603" max="14845" width="11.42578125" style="77"/>
    <col min="14846" max="14846" width="17.42578125" style="77" customWidth="1"/>
    <col min="14847" max="14847" width="3.140625" style="77" customWidth="1"/>
    <col min="14848" max="14848" width="2.7109375" style="77" customWidth="1"/>
    <col min="14849" max="14849" width="3.140625" style="77" customWidth="1"/>
    <col min="14850" max="14850" width="27.85546875" style="77" customWidth="1"/>
    <col min="14851" max="14852" width="22.7109375" style="77" bestFit="1" customWidth="1"/>
    <col min="14853" max="14853" width="16.85546875" style="77" customWidth="1"/>
    <col min="14854" max="14854" width="15.5703125" style="77" customWidth="1"/>
    <col min="14855" max="14855" width="13.28515625" style="77" customWidth="1"/>
    <col min="14856" max="14856" width="15.5703125" style="77" customWidth="1"/>
    <col min="14857" max="14858" width="14.28515625" style="77" customWidth="1"/>
    <col min="14859" max="15101" width="11.42578125" style="77"/>
    <col min="15102" max="15102" width="17.42578125" style="77" customWidth="1"/>
    <col min="15103" max="15103" width="3.140625" style="77" customWidth="1"/>
    <col min="15104" max="15104" width="2.7109375" style="77" customWidth="1"/>
    <col min="15105" max="15105" width="3.140625" style="77" customWidth="1"/>
    <col min="15106" max="15106" width="27.85546875" style="77" customWidth="1"/>
    <col min="15107" max="15108" width="22.7109375" style="77" bestFit="1" customWidth="1"/>
    <col min="15109" max="15109" width="16.85546875" style="77" customWidth="1"/>
    <col min="15110" max="15110" width="15.5703125" style="77" customWidth="1"/>
    <col min="15111" max="15111" width="13.28515625" style="77" customWidth="1"/>
    <col min="15112" max="15112" width="15.5703125" style="77" customWidth="1"/>
    <col min="15113" max="15114" width="14.28515625" style="77" customWidth="1"/>
    <col min="15115" max="15357" width="11.42578125" style="77"/>
    <col min="15358" max="15358" width="17.42578125" style="77" customWidth="1"/>
    <col min="15359" max="15359" width="3.140625" style="77" customWidth="1"/>
    <col min="15360" max="15360" width="2.7109375" style="77" customWidth="1"/>
    <col min="15361" max="15361" width="3.140625" style="77" customWidth="1"/>
    <col min="15362" max="15362" width="27.85546875" style="77" customWidth="1"/>
    <col min="15363" max="15364" width="22.7109375" style="77" bestFit="1" customWidth="1"/>
    <col min="15365" max="15365" width="16.85546875" style="77" customWidth="1"/>
    <col min="15366" max="15366" width="15.5703125" style="77" customWidth="1"/>
    <col min="15367" max="15367" width="13.28515625" style="77" customWidth="1"/>
    <col min="15368" max="15368" width="15.5703125" style="77" customWidth="1"/>
    <col min="15369" max="15370" width="14.28515625" style="77" customWidth="1"/>
    <col min="15371" max="15613" width="11.42578125" style="77"/>
    <col min="15614" max="15614" width="17.42578125" style="77" customWidth="1"/>
    <col min="15615" max="15615" width="3.140625" style="77" customWidth="1"/>
    <col min="15616" max="15616" width="2.7109375" style="77" customWidth="1"/>
    <col min="15617" max="15617" width="3.140625" style="77" customWidth="1"/>
    <col min="15618" max="15618" width="27.85546875" style="77" customWidth="1"/>
    <col min="15619" max="15620" width="22.7109375" style="77" bestFit="1" customWidth="1"/>
    <col min="15621" max="15621" width="16.85546875" style="77" customWidth="1"/>
    <col min="15622" max="15622" width="15.5703125" style="77" customWidth="1"/>
    <col min="15623" max="15623" width="13.28515625" style="77" customWidth="1"/>
    <col min="15624" max="15624" width="15.5703125" style="77" customWidth="1"/>
    <col min="15625" max="15626" width="14.28515625" style="77" customWidth="1"/>
    <col min="15627" max="15869" width="11.42578125" style="77"/>
    <col min="15870" max="15870" width="17.42578125" style="77" customWidth="1"/>
    <col min="15871" max="15871" width="3.140625" style="77" customWidth="1"/>
    <col min="15872" max="15872" width="2.7109375" style="77" customWidth="1"/>
    <col min="15873" max="15873" width="3.140625" style="77" customWidth="1"/>
    <col min="15874" max="15874" width="27.85546875" style="77" customWidth="1"/>
    <col min="15875" max="15876" width="22.7109375" style="77" bestFit="1" customWidth="1"/>
    <col min="15877" max="15877" width="16.85546875" style="77" customWidth="1"/>
    <col min="15878" max="15878" width="15.5703125" style="77" customWidth="1"/>
    <col min="15879" max="15879" width="13.28515625" style="77" customWidth="1"/>
    <col min="15880" max="15880" width="15.5703125" style="77" customWidth="1"/>
    <col min="15881" max="15882" width="14.28515625" style="77" customWidth="1"/>
    <col min="15883" max="16125" width="11.42578125" style="77"/>
    <col min="16126" max="16126" width="17.42578125" style="77" customWidth="1"/>
    <col min="16127" max="16127" width="3.140625" style="77" customWidth="1"/>
    <col min="16128" max="16128" width="2.7109375" style="77" customWidth="1"/>
    <col min="16129" max="16129" width="3.140625" style="77" customWidth="1"/>
    <col min="16130" max="16130" width="27.85546875" style="77" customWidth="1"/>
    <col min="16131" max="16132" width="22.7109375" style="77" bestFit="1" customWidth="1"/>
    <col min="16133" max="16133" width="16.85546875" style="77" customWidth="1"/>
    <col min="16134" max="16134" width="15.5703125" style="77" customWidth="1"/>
    <col min="16135" max="16135" width="13.28515625" style="77" customWidth="1"/>
    <col min="16136" max="16136" width="15.5703125" style="77" customWidth="1"/>
    <col min="16137" max="16138" width="14.28515625" style="77" customWidth="1"/>
    <col min="16139" max="16384" width="11.42578125" style="77"/>
  </cols>
  <sheetData>
    <row r="1" spans="1:9" s="34" customFormat="1" ht="31.5" customHeight="1" x14ac:dyDescent="0.25">
      <c r="A1" s="117" t="s">
        <v>1</v>
      </c>
      <c r="B1" s="112" t="s">
        <v>131</v>
      </c>
      <c r="C1" s="113" t="s">
        <v>96</v>
      </c>
      <c r="D1" s="113" t="s">
        <v>6</v>
      </c>
      <c r="E1" s="113" t="s">
        <v>138</v>
      </c>
      <c r="F1" s="113" t="s">
        <v>139</v>
      </c>
      <c r="G1" s="118" t="s">
        <v>140</v>
      </c>
      <c r="H1" s="119" t="s">
        <v>141</v>
      </c>
    </row>
    <row r="2" spans="1:9" s="34" customFormat="1" ht="15.75" x14ac:dyDescent="0.25">
      <c r="A2" s="79" t="s">
        <v>113</v>
      </c>
      <c r="B2" s="31" t="s">
        <v>97</v>
      </c>
      <c r="C2" s="30">
        <f>'[1]NO TRIB CONS.'!F18</f>
        <v>46540165</v>
      </c>
      <c r="D2" s="30">
        <f>'[1]NO TRIB CONS.'!G18</f>
        <v>46540165</v>
      </c>
      <c r="E2" s="30">
        <f>'[1]no trib '!P14</f>
        <v>31109703</v>
      </c>
      <c r="F2" s="30">
        <f>'[1]no trib '!P15</f>
        <v>13934891.91</v>
      </c>
      <c r="G2" s="33">
        <f>SUM(F2/D2*100)</f>
        <v>29.941646983847182</v>
      </c>
      <c r="H2" s="43">
        <f>SUM(F2/E2*100)</f>
        <v>44.79275134834942</v>
      </c>
    </row>
    <row r="3" spans="1:9" s="34" customFormat="1" ht="15.75" x14ac:dyDescent="0.25">
      <c r="A3" s="79" t="s">
        <v>114</v>
      </c>
      <c r="B3" s="31" t="s">
        <v>98</v>
      </c>
      <c r="C3" s="30">
        <f>'[1]NO TRIB CONS.'!F19</f>
        <v>8600000</v>
      </c>
      <c r="D3" s="30">
        <f>'[1]NO TRIB CONS.'!G19</f>
        <v>8600000</v>
      </c>
      <c r="E3" s="30">
        <f>'[1]no trib '!P19</f>
        <v>5320000</v>
      </c>
      <c r="F3" s="30">
        <f>'[1]no trib '!P20</f>
        <v>3069397.24</v>
      </c>
      <c r="G3" s="33">
        <f>SUM(F3/D3*100)</f>
        <v>35.690665581395351</v>
      </c>
      <c r="H3" s="43">
        <f>SUM(F3/E3*100)</f>
        <v>57.695436842105266</v>
      </c>
      <c r="I3" s="35"/>
    </row>
    <row r="4" spans="1:9" s="34" customFormat="1" ht="15.75" x14ac:dyDescent="0.25">
      <c r="A4" s="79" t="s">
        <v>115</v>
      </c>
      <c r="B4" s="31" t="s">
        <v>99</v>
      </c>
      <c r="C4" s="30">
        <f>'[1]NO TRIB CONS.'!F20</f>
        <v>4200000</v>
      </c>
      <c r="D4" s="30">
        <f>'[1]NO TRIB CONS.'!G20</f>
        <v>4200000</v>
      </c>
      <c r="E4" s="30">
        <f>'[1]no trib '!P24</f>
        <v>2350000</v>
      </c>
      <c r="F4" s="30">
        <f>'[1]no trib '!P25</f>
        <v>3596558.25</v>
      </c>
      <c r="G4" s="33">
        <f>SUM(F4/D4*100)</f>
        <v>85.632339285714281</v>
      </c>
      <c r="H4" s="43">
        <f>SUM(F4/E4*100)</f>
        <v>153.04503191489363</v>
      </c>
      <c r="I4" s="35"/>
    </row>
    <row r="5" spans="1:9" s="34" customFormat="1" ht="15.75" x14ac:dyDescent="0.25">
      <c r="A5" s="79" t="s">
        <v>132</v>
      </c>
      <c r="B5" s="31" t="s">
        <v>133</v>
      </c>
      <c r="C5" s="30">
        <v>2700000</v>
      </c>
      <c r="D5" s="30">
        <f>'[1]NO TRIB CONS.'!G24</f>
        <v>2700000</v>
      </c>
      <c r="E5" s="30">
        <f>'[1]no trib '!P29</f>
        <v>1707600</v>
      </c>
      <c r="F5" s="30">
        <f>'[1]no trib '!P30</f>
        <v>926779.08000000019</v>
      </c>
      <c r="G5" s="33">
        <f>SUM(F5/D5*100)</f>
        <v>34.325151111111118</v>
      </c>
      <c r="H5" s="43">
        <f>SUM(F5/E5*100)</f>
        <v>54.273780744905139</v>
      </c>
      <c r="I5" s="35"/>
    </row>
    <row r="6" spans="1:9" s="34" customFormat="1" ht="15.75" x14ac:dyDescent="0.25">
      <c r="A6" s="79" t="s">
        <v>116</v>
      </c>
      <c r="B6" s="32" t="s">
        <v>117</v>
      </c>
      <c r="C6" s="30">
        <v>3378139</v>
      </c>
      <c r="D6" s="30">
        <v>3378139</v>
      </c>
      <c r="E6" s="30">
        <v>3378139</v>
      </c>
      <c r="F6" s="30">
        <v>0</v>
      </c>
      <c r="G6" s="33">
        <f>SUM(F6/D6*100)</f>
        <v>0</v>
      </c>
      <c r="H6" s="43">
        <f>SUM(F6/E6*100)</f>
        <v>0</v>
      </c>
      <c r="I6" s="35"/>
    </row>
    <row r="7" spans="1:9" s="34" customFormat="1" ht="15.75" x14ac:dyDescent="0.25">
      <c r="A7" s="79" t="s">
        <v>135</v>
      </c>
      <c r="B7" s="32" t="s">
        <v>134</v>
      </c>
      <c r="C7" s="30"/>
      <c r="D7" s="30">
        <v>0</v>
      </c>
      <c r="E7" s="128">
        <v>0</v>
      </c>
      <c r="F7" s="30">
        <v>0</v>
      </c>
      <c r="G7" s="126">
        <v>0</v>
      </c>
      <c r="H7" s="127">
        <v>0</v>
      </c>
    </row>
    <row r="8" spans="1:9" s="34" customFormat="1" ht="15.75" x14ac:dyDescent="0.25">
      <c r="A8" s="79"/>
      <c r="B8" s="32"/>
      <c r="C8" s="114"/>
      <c r="D8" s="114"/>
      <c r="E8" s="114"/>
      <c r="F8" s="114"/>
      <c r="G8" s="126"/>
      <c r="H8" s="127"/>
    </row>
    <row r="9" spans="1:9" s="34" customFormat="1" ht="15.75" x14ac:dyDescent="0.25">
      <c r="A9" s="79"/>
      <c r="B9" s="32"/>
      <c r="C9" s="114"/>
      <c r="D9" s="114"/>
      <c r="E9" s="114"/>
      <c r="F9" s="114"/>
      <c r="G9" s="120"/>
      <c r="H9" s="115"/>
    </row>
    <row r="10" spans="1:9" s="34" customFormat="1" ht="15.75" x14ac:dyDescent="0.25">
      <c r="A10" s="79"/>
      <c r="B10" s="32"/>
      <c r="C10" s="114"/>
      <c r="D10" s="114"/>
      <c r="E10" s="114"/>
      <c r="F10" s="114"/>
      <c r="G10" s="126"/>
      <c r="H10" s="127"/>
    </row>
    <row r="11" spans="1:9" s="34" customFormat="1" ht="15.75" x14ac:dyDescent="0.25">
      <c r="A11" s="79"/>
      <c r="B11" s="32"/>
      <c r="C11" s="114"/>
      <c r="D11" s="114"/>
      <c r="E11" s="114"/>
      <c r="F11" s="114"/>
      <c r="G11" s="120"/>
      <c r="H11" s="115"/>
    </row>
    <row r="12" spans="1:9" s="34" customFormat="1" ht="15.75" x14ac:dyDescent="0.25">
      <c r="A12" s="79"/>
      <c r="B12" s="32"/>
      <c r="C12" s="114"/>
      <c r="D12" s="114"/>
      <c r="E12" s="114"/>
      <c r="F12" s="114"/>
      <c r="G12" s="120"/>
      <c r="H12" s="115"/>
    </row>
    <row r="13" spans="1:9" s="34" customFormat="1" ht="15.75" x14ac:dyDescent="0.25">
      <c r="A13" s="79"/>
      <c r="B13" s="32"/>
      <c r="C13" s="30"/>
      <c r="D13" s="30"/>
      <c r="E13" s="30"/>
      <c r="F13" s="30"/>
      <c r="G13" s="120"/>
      <c r="H13" s="115"/>
    </row>
    <row r="14" spans="1:9" s="34" customFormat="1" ht="16.5" thickBot="1" x14ac:dyDescent="0.3">
      <c r="A14" s="121"/>
      <c r="B14" s="122"/>
      <c r="C14" s="116"/>
      <c r="D14" s="116"/>
      <c r="E14" s="116"/>
      <c r="F14" s="116"/>
      <c r="G14" s="123"/>
      <c r="H14" s="124"/>
    </row>
    <row r="15" spans="1:9" x14ac:dyDescent="0.25">
      <c r="E15" s="80"/>
      <c r="F15" s="2"/>
    </row>
    <row r="16" spans="1:9" s="81" customFormat="1" ht="31.5" customHeight="1" x14ac:dyDescent="0.25">
      <c r="A16" s="77"/>
      <c r="B16" s="77"/>
      <c r="C16" s="77"/>
      <c r="D16" s="77"/>
      <c r="E16" s="77"/>
      <c r="F16" s="1"/>
      <c r="G16" s="78"/>
      <c r="H16" s="78"/>
    </row>
    <row r="17" ht="78.75" customHeight="1" x14ac:dyDescent="0.25"/>
    <row r="18" ht="35.25" customHeight="1" x14ac:dyDescent="0.25"/>
    <row r="19" ht="33" customHeight="1" x14ac:dyDescent="0.25"/>
  </sheetData>
  <sheetProtection formatCells="0" formatColumns="0" formatRows="0" insertColumns="0" insertRows="0" insertHyperlinks="0" deleteColumns="0" deleteRows="0" sort="0" autoFilter="0" pivotTables="0"/>
  <printOptions horizontalCentered="1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Pres. por grupo de gastos</vt:lpstr>
      <vt:lpstr>Ejec. Pres. Ingresos por tipo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Gladys Barahona Perez</dc:creator>
  <cp:lastModifiedBy>Prahlad González</cp:lastModifiedBy>
  <cp:lastPrinted>2020-09-10T15:18:44Z</cp:lastPrinted>
  <dcterms:created xsi:type="dcterms:W3CDTF">2017-01-12T15:46:48Z</dcterms:created>
  <dcterms:modified xsi:type="dcterms:W3CDTF">2020-09-10T15:23:32Z</dcterms:modified>
</cp:coreProperties>
</file>