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Z:\DEPTO. DE PLANIFICACION Y EVALUACION\19-20-21-22-23-24\TRANSPARENCIA-ANTAI Y DATOS ABIERTOS\2024\Transparencia 2024\26.1 y 26.2\Marzo\"/>
    </mc:Choice>
  </mc:AlternateContent>
  <bookViews>
    <workbookView xWindow="0" yWindow="0" windowWidth="15360" windowHeight="7755"/>
  </bookViews>
  <sheets>
    <sheet name="26.1" sheetId="2" r:id="rId1"/>
    <sheet name="formulas" sheetId="4" state="hidden" r:id="rId2"/>
    <sheet name="26.2" sheetId="3" state="hidden" r:id="rId3"/>
  </sheets>
  <definedNames>
    <definedName name="_xlnm.Print_Area" localSheetId="0">'26.1'!$A$1:$G$57</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K7" i="2" l="1"/>
  <c r="L7" i="2"/>
  <c r="L8" i="2" l="1"/>
  <c r="K8" i="2"/>
  <c r="J8" i="2"/>
  <c r="J7" i="2"/>
  <c r="I8" i="2"/>
  <c r="I7" i="2"/>
  <c r="L9" i="2" l="1"/>
  <c r="D10" i="3" s="1"/>
  <c r="I9" i="2"/>
  <c r="D9" i="3"/>
  <c r="D8" i="3"/>
  <c r="C8" i="3"/>
  <c r="B10" i="3" l="1"/>
  <c r="B9" i="3"/>
  <c r="K9" i="2"/>
  <c r="C10" i="3" s="1"/>
  <c r="J9" i="2"/>
  <c r="E10" i="3" l="1"/>
  <c r="B8" i="3"/>
  <c r="C9" i="3" l="1"/>
  <c r="C12" i="3" s="1"/>
  <c r="E8" i="3" l="1"/>
  <c r="E9" i="3" l="1"/>
</calcChain>
</file>

<file path=xl/sharedStrings.xml><?xml version="1.0" encoding="utf-8"?>
<sst xmlns="http://schemas.openxmlformats.org/spreadsheetml/2006/main" count="118" uniqueCount="92">
  <si>
    <t>Información</t>
  </si>
  <si>
    <t>Observaciones</t>
  </si>
  <si>
    <t>Resueltas</t>
  </si>
  <si>
    <t>Certificado de Baliza</t>
  </si>
  <si>
    <t xml:space="preserve">Certificados de Captura y Simplificado </t>
  </si>
  <si>
    <t xml:space="preserve">Dolphine Safe </t>
  </si>
  <si>
    <t>Autorizaciones de Trasbordo</t>
  </si>
  <si>
    <t>Inspección a buques de servicio internacional con pabellón panameño</t>
  </si>
  <si>
    <t>Validaciones de permiso de pesca ribereña, palangre</t>
  </si>
  <si>
    <t>En tramite</t>
  </si>
  <si>
    <t>Autorización de Desembarque en Puerto no autorizado por licencia</t>
  </si>
  <si>
    <t>Autorización Desembarque de buque de servicio internacional en puerto panameño</t>
  </si>
  <si>
    <t>Autorización Desembarque de buque de servicio internacional en puerto no  panameño</t>
  </si>
  <si>
    <t>Autorización de trasbordo de buque de servicio internacional en puerto panameño</t>
  </si>
  <si>
    <t>Autorización de trasbordo de buque de servicio internacional en puerto no panameño</t>
  </si>
  <si>
    <t>Autorización de naves extranjeras en puerto panameño</t>
  </si>
  <si>
    <t>Solicitud de Zarpe de Pesca</t>
  </si>
  <si>
    <t>Certificado Estadísticos de Patudo</t>
  </si>
  <si>
    <t>Atención a Solicitudes</t>
  </si>
  <si>
    <t>Nº</t>
  </si>
  <si>
    <t xml:space="preserve"> Solicitudes presentadas</t>
  </si>
  <si>
    <t>Certificado de Posicionamiento</t>
  </si>
  <si>
    <t>Inventario a Locales Veda de Camarón</t>
  </si>
  <si>
    <t>Inventario a Locales Veda de Langosta</t>
  </si>
  <si>
    <t>Salvoconducto Veda de Camarón</t>
  </si>
  <si>
    <t>Salvoconducto Veda de Langosta</t>
  </si>
  <si>
    <t>Autorización de Tránsito o Viaje Crucero</t>
  </si>
  <si>
    <t>No objeción de Registro de Buques</t>
  </si>
  <si>
    <t>Solicitudes de Tramites</t>
  </si>
  <si>
    <t>Solicitudes de Certificaciones</t>
  </si>
  <si>
    <t xml:space="preserve">Solicitudes Resueltas </t>
  </si>
  <si>
    <t>Solicitudes de Inspección</t>
  </si>
  <si>
    <t xml:space="preserve">En cumplimiento del articulo 26 (Ley 6 de 2002)   </t>
  </si>
  <si>
    <t>Solicitudes en Tramite</t>
  </si>
  <si>
    <t>Certificaciones</t>
  </si>
  <si>
    <t>Tramites Varios</t>
  </si>
  <si>
    <t>Inspecciones</t>
  </si>
  <si>
    <t>Total</t>
  </si>
  <si>
    <t>Presentación de Recursos de Reconsideración</t>
  </si>
  <si>
    <t>Presentación de Recursos de Apelación</t>
  </si>
  <si>
    <t xml:space="preserve">Resolución de Cancelación y Modificación de Licencias Nacionales </t>
  </si>
  <si>
    <t>Elaboración de Oficios relacionados Contra la Seguridad Colectiva y Delitos Relacionados con Drogas.</t>
  </si>
  <si>
    <t>PRESENTADAS</t>
  </si>
  <si>
    <t xml:space="preserve">Resueltas </t>
  </si>
  <si>
    <t>No Admitidas</t>
  </si>
  <si>
    <t>Certificado Estadístico de Pez Espada</t>
  </si>
  <si>
    <t>Inspección Semestral de Naves</t>
  </si>
  <si>
    <t>Inspección de Importación de Redes</t>
  </si>
  <si>
    <t>Exportaciones de aleta de tiburón</t>
  </si>
  <si>
    <r>
      <rPr>
        <b/>
        <sz val="11"/>
        <color theme="1"/>
        <rFont val="Calibri"/>
        <family val="2"/>
        <scheme val="minor"/>
      </rPr>
      <t xml:space="preserve">Solicitudes presentadas </t>
    </r>
    <r>
      <rPr>
        <sz val="11"/>
        <color theme="1"/>
        <rFont val="Calibri"/>
        <family val="2"/>
        <scheme val="minor"/>
      </rPr>
      <t xml:space="preserve">=SUMA(C6+C7+C10+C11+C12+C13+C14+C15+C23+C24+C32+C33+C34+C35+C43+C47+C54+C52+C40+c41+C38+C39+C19)
</t>
    </r>
    <r>
      <rPr>
        <b/>
        <sz val="11"/>
        <color theme="1"/>
        <rFont val="Calibri"/>
        <family val="2"/>
        <scheme val="minor"/>
      </rPr>
      <t xml:space="preserve">Solicitudes resueltas </t>
    </r>
    <r>
      <rPr>
        <sz val="11"/>
        <color theme="1"/>
        <rFont val="Calibri"/>
        <family val="2"/>
        <scheme val="minor"/>
      </rPr>
      <t xml:space="preserve">=SUMA(C16+C17+C18+C20+C22+C25+C26+C27+C28+C29+C36+C30+C31)
</t>
    </r>
    <r>
      <rPr>
        <b/>
        <sz val="11"/>
        <color theme="1"/>
        <rFont val="Calibri"/>
        <family val="2"/>
        <scheme val="minor"/>
      </rPr>
      <t xml:space="preserve">No admitidas </t>
    </r>
    <r>
      <rPr>
        <sz val="11"/>
        <color theme="1"/>
        <rFont val="Calibri"/>
        <family val="2"/>
        <scheme val="minor"/>
      </rPr>
      <t xml:space="preserve">=SUMA(C8+C9+C53+C48+C57+C56+C42+C37+C44+C45+C46++c49+C50+C51+C52+C54+C55)
</t>
    </r>
  </si>
  <si>
    <t xml:space="preserve">Autorización  nueva para pescar en la Zona Especial de Protección Marina al Sistema SIEPA (Deportivo Turistico y Recreativo)  </t>
  </si>
  <si>
    <t xml:space="preserve">  ZEPM  Renovaciones ( Comercial  y Turistica)</t>
  </si>
  <si>
    <t xml:space="preserve">Carnets de pesca lacustre </t>
  </si>
  <si>
    <t xml:space="preserve">Licencia Anual de Extracción de Poliqueto  </t>
  </si>
  <si>
    <t>Solicitud de extracción de poliquetos</t>
  </si>
  <si>
    <t>Exportación de poliquetos</t>
  </si>
  <si>
    <t xml:space="preserve">Carné de Extractor de Poliqueto </t>
  </si>
  <si>
    <t>Carné de Pescador de Langosta y Pulpo</t>
  </si>
  <si>
    <t xml:space="preserve">Permiso Anual de Procesamiento, Almacenamiento y Comercialización de Camarón y otros Organismos Acuáticos </t>
  </si>
  <si>
    <t>Evaluación de globos de terrenos.</t>
  </si>
  <si>
    <t>Plano Sellados</t>
  </si>
  <si>
    <t xml:space="preserve">Extraccion de redes fantasmas </t>
  </si>
  <si>
    <t xml:space="preserve"> Licencia Internacional                                                                           </t>
  </si>
  <si>
    <t>Permiso Anual de Comercialización de Concha Negra , Almejas, Ostras, Calamares y Pulpos, para plantas de procesamiento.</t>
  </si>
  <si>
    <t>Exportación de Conchas Negras, Almejas , Ostras, Calamares, Pulpos y langosta.</t>
  </si>
  <si>
    <t>Permiso Anual de Comercialización de Langosta.</t>
  </si>
  <si>
    <t>Atender los trámite de concesiones, Resoluciones de Prórrogas, solicitudes nuevas.</t>
  </si>
  <si>
    <t xml:space="preserve">Certificados de Oficio </t>
  </si>
  <si>
    <t>Licencia de Pesca Nacional</t>
  </si>
  <si>
    <t>En Tramite</t>
  </si>
  <si>
    <t>Solicitudes Negadas</t>
  </si>
  <si>
    <t>Nuevas licencias de pesca de pequeña  escala y Renovaciones de licencias de pesca de pequeña escala (Ribereña)</t>
  </si>
  <si>
    <t>Se tramitaron 6 permisos de extraccion de poliqueto</t>
  </si>
  <si>
    <t>No se presentaron solicitudes</t>
  </si>
  <si>
    <t xml:space="preserve">Durante el mes de marzo ingresaron 16 solicitudes de Licencias Internacionales de Pesca de las cuales.
Se desglosan de la siguiente manera: 5 Renovaciones de buques de actividades relacionadas a la pesca , 4 modificaciones a licencias de actividades relacionadas a la pesca , 3 homologaciones de patentes y 1 autorización de fletamento de los trámites ingresados a plataforma nos quedaron 3 pendientes al cierre de prsentar este informe.
</t>
  </si>
  <si>
    <t xml:space="preserve">Durante el mes de Marzo 2024 entraron 12 solicitudes,  (9) recibimos solicitud para  licencias de nuevo registro  para pesca de pequeña escala (ribereñas) para Panamá centro y (3) solicitud para trámite de licencia de pesca de pequeña escala (ribereña, renovacion).  
Renovación y emisión de licencias de pequeña escala: para la región de Panamá centro, renovado e impreso en sede central: 9
En trámite se mantienen 3 solicitudes de pesca.   
</t>
  </si>
  <si>
    <t>Tramites no admitidos: 0</t>
  </si>
  <si>
    <t>En el mes de marzo se Presentaron 4 solicitudes, se realizaron 4</t>
  </si>
  <si>
    <t xml:space="preserve">Una (1) resuelta conrresponde al meses anterior y uno (1) pendiente y que  están para programación de gira. </t>
  </si>
  <si>
    <t>Los tres (3) planos sellados, corresponden a  globos de terreno en la provincia de Bocas del Toro</t>
  </si>
  <si>
    <t>No hubo reportes.</t>
  </si>
  <si>
    <t>(0) Concesiones que se encuentran en el MEF, para obtener el concepto favorable.
(1) Contraloría General para refrendo.                                                                                                                                                                                                                                                                                     (7) Se encuentran en trámite dentro de la Dirección de Ordenación para su posterior envio a la Dirección de Asesoría Legal</t>
  </si>
  <si>
    <t>1. Resolución DGOMI No.074-2024 del 28-2-24, Resolución otorgamiento de licencia al buque SARDA 3.
2. Resolución DGOMI No.075-2024 del 29-2-24, Resolución que deja sin efecto la suspensión de la licencia de pesca del       buque SHIN HE CHUN No.101.
3. Resolución DGOMI No.076-2024 del 29-2-24, Resolución donde se resuelve Recurso de Reconsideración.
4. Resolución  DGOMI No. 077-2024 del 1-3-24, Resolución lenta suspensión de licencia por Lay Up del buque CHUNG KUO No. 858.
5. Resolución DGOMI No.078-2024 del 5-3-24, Resolución por cambio de propietario del buque EMANUEL 1.
6. Resolución DGOMI No.079-2024 del 30-1-24, Resolución de autorización reemplazo de buque KRISTEN P AL KRISTEN P II.
7. Resolución DGOMI No. 080-2024 del 5-3-24, Resolución donde autoriza viaje de inspección a el buque ANCHOVETAS II.
8. Resolución DGOMI No. 086-2024 del 5-3-24, Resolución de suspensión de licencia internacional del buque FRIO POSEIDON.
9. Resolución DGOMI No. 087-2024 del 15-1-24, Resolución de suspensión de la licencia internacional del buque PROCIJON.
10. Resolución DGOMI No. 088-2024 del 2-2-24, Resolución reemplazo de buque PUERTO CAIMITO A ING. VALLARINO.
11. Resolución DGOMI No. 059-2024 del 5-2-24, Resolución suspensión provisional del buque PANAMAR II.</t>
  </si>
  <si>
    <t>1591-2024 del 31 de enero 2024, procedente  Ministerio Público, Primera Sub Regional de Panamá Oeste, Sede Arraijan.                                                                                                                                                                                                            378-LS-2024 del 5 de febrero 2024, Procedente Ministerio Público, Fiscalía Regional Especializada en Delitos relacionados con Drogas de Herrera y Los Santos.                                                                                                                                                                            754-2024 del 6 de diciembre 2023 procedente del Órgano Judicial, Juzgado Tercero de Trabajo de la Tercera Sección Puerto Armuelles</t>
  </si>
  <si>
    <t>1. 004-2024 del 8 de febrero 2024, Procedente de la Fiscalía  Superior Especializada  en Delitos Relacionados con Drogas.
2. 005-2024 del  15 de febrero 2024, Procedente de la Fiscalía Especializada en Delitos Relacionados con Drogas Coclé y Veraguas.
3. 006-2024 del 27 de febrero 2024, Procedente Fiscalía Primera Superior Especializada contra Delincuencia Organizada.
4. 007-2024 del 28 de febrero 2024, procedente Fiscalía Especializada en Delitos Relacionados con Drogas.
5.  009-2024 del 6 de marzo 2024, procedente Fiscalía Especializada en Delitos Relacionados con Drogas de Panamá.
6.  010-2024 del 6 de marzo 2024, procedente Fiscalía Primera Superior Especializada Contra la Delincuencia Organizada.
7.  011-2024 del 12 de marzo 2024, procedente Fiscalía Especializada en Delitos Relacionados con Drogas de Panamá Oeste.
8.  012-2024 del 12 de marzo 2024, procedente Fiscalía Primera Superior Especializada Contra la Delincuencia Organizada
 9. 013-2024 del 13 de marzo 2024, procedente Fiscalía Primera Superior Especializada Contra la Delincuencia Organizada.
10. 008-2024 del 1 de marzo 2024, procedente Junta Comunal de Bahía Honda.
11. 002-2024 del 16 de enero 2024, procedente de la Fiscalía Primera Superior Especializada Contra la delincuencia Organizada.
12. 014-2024 del 18 de marzo 2024, procedente Fiscalía Especializada en Delitos relacionados con Drogas de la Provincia de Panamá Oeste.
13. 015-2024 del 18 de marzo 2024, procedente de la Fiscalía Especializada en Delitos Relacionados con Drogas del 2do, Circuito Judicial de Panamá.
14. 016-2024 del 21 de marzo 2024, procedente de la Fiscalía Regional Especializada en Delitos Relacionados con Drogas de la Provincia de Colón y Kuna Yala.
15. 017-2024 del 21 de marzo 2024, procedente Fiscalía Regional Especializada en Delitos Relacionados con Drogas de Provincia de Colón y kuna Yala.
16. 018-2024 del 21 de marzo 2024, procedente Fiscalía Regional Especializada en Delitos Relacionados con Drogas de Provincia de Colón y kuna Yala.
17. 019-2024 del 21 de marzo 2024, procedente Fiscalía Regional Especializada en Delitos Relacionados con Drogas de Provincia de Colón y kuna Yala.
18. 020-2024 del 22 de marzo 2024, procedente Fiscalía Superior Especializada en Delitos Relacionados con Drogas.
19.  021-2024 del 22 de marzo 2024, procedente Fiscalía Superior Especializada en Delitos Relacionados con Drogas.</t>
  </si>
  <si>
    <t>En el mes de marzo se solo se presento 1 solicitud de carnet y se entrego.</t>
  </si>
  <si>
    <t>No se recibieron reportes.</t>
  </si>
  <si>
    <r>
      <t xml:space="preserve">En cumplimiento del articulo 26 (Ley 6 de 2002)                         Marzo </t>
    </r>
    <r>
      <rPr>
        <b/>
        <sz val="15"/>
        <color theme="0"/>
        <rFont val="Arial"/>
        <family val="2"/>
      </rPr>
      <t>2024</t>
    </r>
  </si>
  <si>
    <t>Mes de Marzo 2024</t>
  </si>
  <si>
    <t xml:space="preserve"> Durante el mes de Marzo se recibieron (9) solictudes de Licencias nacionales para renovación en  Panamá centro.                                                                                                                                                          Renovado e impreso en sede central:  Se emitieron tres (3) licencias de palangre de altura y se emitieron dos (2) licencias de pesca de palangre de bajura y  Licencia de Camaron (1) emitida                                                                                                  En trámite se mantienen: 3 del mes de marzo.</t>
  </si>
  <si>
    <t>Se tramito 1 exportación</t>
  </si>
  <si>
    <t xml:space="preserve">(9) corresponden a capturas realizadas en el Océano Pacífico y (4) en el Océano Atlántico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</si>
</sst>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C0A]General"/>
  </numFmts>
  <fonts count="20" x14ac:knownFonts="1">
    <font>
      <sz val="11"/>
      <color theme="1"/>
      <name val="Calibri"/>
      <family val="2"/>
      <scheme val="minor"/>
    </font>
    <font>
      <b/>
      <sz val="12"/>
      <color theme="1"/>
      <name val="Arial"/>
      <family val="2"/>
    </font>
    <font>
      <sz val="12"/>
      <color theme="1"/>
      <name val="Arial"/>
      <family val="2"/>
    </font>
    <font>
      <sz val="12"/>
      <name val="Arial"/>
      <family val="2"/>
    </font>
    <font>
      <b/>
      <sz val="11"/>
      <color theme="1"/>
      <name val="Calibri"/>
      <family val="2"/>
      <scheme val="minor"/>
    </font>
    <font>
      <b/>
      <sz val="14"/>
      <color theme="0"/>
      <name val="Arial"/>
      <family val="2"/>
    </font>
    <font>
      <b/>
      <sz val="12"/>
      <color theme="0"/>
      <name val="Arial"/>
      <family val="2"/>
    </font>
    <font>
      <sz val="11"/>
      <name val="Arial"/>
      <family val="2"/>
    </font>
    <font>
      <sz val="10"/>
      <name val="Arial"/>
      <family val="2"/>
    </font>
    <font>
      <sz val="11"/>
      <color theme="0"/>
      <name val="Calibri"/>
      <family val="2"/>
      <scheme val="minor"/>
    </font>
    <font>
      <b/>
      <sz val="15"/>
      <color theme="0"/>
      <name val="Arial"/>
      <family val="2"/>
    </font>
    <font>
      <sz val="11"/>
      <color rgb="FF000000"/>
      <name val="Calibri"/>
      <family val="2"/>
    </font>
    <font>
      <b/>
      <sz val="12"/>
      <name val="Arial"/>
      <family val="2"/>
    </font>
    <font>
      <b/>
      <sz val="10"/>
      <name val="Arial"/>
      <family val="2"/>
    </font>
    <font>
      <b/>
      <sz val="11"/>
      <name val="Arial"/>
      <family val="2"/>
    </font>
    <font>
      <sz val="12"/>
      <color theme="0"/>
      <name val="Arial"/>
      <family val="2"/>
    </font>
    <font>
      <i/>
      <sz val="12"/>
      <name val="Arial"/>
      <family val="2"/>
    </font>
    <font>
      <sz val="11"/>
      <color theme="0"/>
      <name val="Arial"/>
      <family val="2"/>
    </font>
    <font>
      <sz val="12"/>
      <color theme="1" tint="4.9989318521683403E-2"/>
      <name val="Arial"/>
      <family val="2"/>
    </font>
    <font>
      <sz val="12"/>
      <color rgb="FF0D0D0D"/>
      <name val="Arial"/>
      <family val="2"/>
    </font>
  </fonts>
  <fills count="10">
    <fill>
      <patternFill patternType="none"/>
    </fill>
    <fill>
      <patternFill patternType="gray125"/>
    </fill>
    <fill>
      <patternFill patternType="solid">
        <fgColor rgb="FF92D050"/>
        <bgColor indexed="64"/>
      </patternFill>
    </fill>
    <fill>
      <patternFill patternType="solid">
        <fgColor rgb="FFFFC000"/>
        <bgColor indexed="64"/>
      </patternFill>
    </fill>
    <fill>
      <patternFill patternType="solid">
        <fgColor theme="0"/>
        <bgColor indexed="64"/>
      </patternFill>
    </fill>
    <fill>
      <patternFill patternType="solid">
        <fgColor rgb="FF002060"/>
        <bgColor indexed="64"/>
      </patternFill>
    </fill>
    <fill>
      <patternFill patternType="solid">
        <fgColor theme="4" tint="-0.249977111117893"/>
        <bgColor indexed="64"/>
      </patternFill>
    </fill>
    <fill>
      <patternFill patternType="solid">
        <fgColor rgb="FFFFFF00"/>
        <bgColor indexed="64"/>
      </patternFill>
    </fill>
    <fill>
      <patternFill patternType="solid">
        <fgColor theme="5" tint="0.39997558519241921"/>
        <bgColor indexed="64"/>
      </patternFill>
    </fill>
    <fill>
      <patternFill patternType="solid">
        <fgColor rgb="FF00B05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style="thin">
        <color indexed="64"/>
      </right>
      <top/>
      <bottom/>
      <diagonal/>
    </border>
    <border>
      <left style="thin">
        <color indexed="64"/>
      </left>
      <right/>
      <top/>
      <bottom/>
      <diagonal/>
    </border>
  </borders>
  <cellStyleXfs count="4">
    <xf numFmtId="0" fontId="0" fillId="0" borderId="0"/>
    <xf numFmtId="0" fontId="8" fillId="0" borderId="0"/>
    <xf numFmtId="164" fontId="11" fillId="0" borderId="0"/>
    <xf numFmtId="0" fontId="8" fillId="0" borderId="0"/>
  </cellStyleXfs>
  <cellXfs count="97">
    <xf numFmtId="0" fontId="0" fillId="0" borderId="0" xfId="0"/>
    <xf numFmtId="1" fontId="2" fillId="0" borderId="1" xfId="0" applyNumberFormat="1" applyFont="1" applyBorder="1" applyAlignment="1">
      <alignment horizontal="center" vertical="center"/>
    </xf>
    <xf numFmtId="1" fontId="0" fillId="0" borderId="0" xfId="0" applyNumberFormat="1"/>
    <xf numFmtId="0" fontId="2" fillId="2" borderId="1" xfId="0" applyFont="1" applyFill="1" applyBorder="1" applyAlignment="1">
      <alignment horizontal="left"/>
    </xf>
    <xf numFmtId="0" fontId="2" fillId="3" borderId="1" xfId="0" applyFont="1" applyFill="1" applyBorder="1" applyAlignment="1">
      <alignment horizontal="left"/>
    </xf>
    <xf numFmtId="0" fontId="0" fillId="0" borderId="0" xfId="0" applyAlignment="1">
      <alignment wrapText="1"/>
    </xf>
    <xf numFmtId="1" fontId="1" fillId="0" borderId="1" xfId="0" applyNumberFormat="1" applyFont="1" applyBorder="1" applyAlignment="1">
      <alignment horizontal="center"/>
    </xf>
    <xf numFmtId="0" fontId="6" fillId="5" borderId="1" xfId="0" applyFont="1" applyFill="1" applyBorder="1" applyAlignment="1">
      <alignment horizontal="center" vertical="center"/>
    </xf>
    <xf numFmtId="0" fontId="6" fillId="5" borderId="1" xfId="0" applyFont="1" applyFill="1" applyBorder="1" applyAlignment="1">
      <alignment horizontal="center" wrapText="1"/>
    </xf>
    <xf numFmtId="0" fontId="3" fillId="6" borderId="1" xfId="0" applyFont="1" applyFill="1" applyBorder="1" applyAlignment="1">
      <alignment horizontal="left"/>
    </xf>
    <xf numFmtId="0" fontId="3" fillId="4" borderId="0" xfId="0" applyFont="1" applyFill="1" applyAlignment="1">
      <alignment horizontal="left" vertical="center"/>
    </xf>
    <xf numFmtId="0" fontId="3" fillId="4" borderId="0" xfId="0" applyFont="1" applyFill="1" applyAlignment="1">
      <alignment horizontal="center" vertical="center"/>
    </xf>
    <xf numFmtId="0" fontId="3" fillId="0" borderId="0" xfId="0" applyFont="1" applyAlignment="1">
      <alignment horizontal="left" vertical="center"/>
    </xf>
    <xf numFmtId="0" fontId="3" fillId="0" borderId="0" xfId="0" applyFont="1" applyAlignment="1">
      <alignment horizontal="center" vertical="center"/>
    </xf>
    <xf numFmtId="0" fontId="7" fillId="0" borderId="0" xfId="0" applyFont="1"/>
    <xf numFmtId="0" fontId="7" fillId="4" borderId="0" xfId="0" applyFont="1" applyFill="1"/>
    <xf numFmtId="0" fontId="3" fillId="0" borderId="1" xfId="0" applyFont="1" applyBorder="1" applyAlignment="1">
      <alignment horizontal="left"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3" fillId="0" borderId="0" xfId="0" applyFont="1" applyFill="1" applyAlignment="1">
      <alignment horizontal="left" vertical="center"/>
    </xf>
    <xf numFmtId="0" fontId="15" fillId="5" borderId="1" xfId="0" applyFont="1" applyFill="1" applyBorder="1" applyAlignment="1">
      <alignment horizontal="center" vertical="center"/>
    </xf>
    <xf numFmtId="0" fontId="15" fillId="5" borderId="1" xfId="0" applyFont="1" applyFill="1" applyBorder="1" applyAlignment="1">
      <alignment horizontal="center" vertical="center" wrapText="1"/>
    </xf>
    <xf numFmtId="0" fontId="7" fillId="4" borderId="0" xfId="0" applyFont="1" applyFill="1" applyAlignment="1">
      <alignment horizontal="center" vertical="center"/>
    </xf>
    <xf numFmtId="0" fontId="16" fillId="0" borderId="1" xfId="0" applyFont="1" applyFill="1" applyBorder="1" applyAlignment="1">
      <alignment vertical="center" wrapText="1"/>
    </xf>
    <xf numFmtId="0" fontId="3" fillId="0" borderId="0" xfId="0" applyFont="1" applyFill="1"/>
    <xf numFmtId="0" fontId="13" fillId="0" borderId="1" xfId="0" applyFont="1" applyFill="1" applyBorder="1" applyAlignment="1">
      <alignment horizontal="center"/>
    </xf>
    <xf numFmtId="0" fontId="12" fillId="0" borderId="1" xfId="0" applyFont="1" applyFill="1" applyBorder="1" applyAlignment="1">
      <alignment horizontal="center" wrapText="1"/>
    </xf>
    <xf numFmtId="0" fontId="7" fillId="0" borderId="0" xfId="0" applyFont="1" applyFill="1" applyBorder="1"/>
    <xf numFmtId="0" fontId="7" fillId="0" borderId="0" xfId="0" applyFont="1" applyFill="1"/>
    <xf numFmtId="0" fontId="12" fillId="7" borderId="2" xfId="0" applyFont="1" applyFill="1" applyBorder="1" applyAlignment="1">
      <alignment horizontal="left"/>
    </xf>
    <xf numFmtId="1" fontId="3" fillId="4" borderId="2" xfId="0" applyNumberFormat="1" applyFont="1" applyFill="1" applyBorder="1" applyAlignment="1">
      <alignment horizontal="center"/>
    </xf>
    <xf numFmtId="0" fontId="7" fillId="4" borderId="0" xfId="0" applyFont="1" applyFill="1" applyBorder="1"/>
    <xf numFmtId="0" fontId="12" fillId="9" borderId="2" xfId="0" applyFont="1" applyFill="1" applyBorder="1" applyAlignment="1">
      <alignment horizontal="left"/>
    </xf>
    <xf numFmtId="0" fontId="12" fillId="8" borderId="2" xfId="0" applyFont="1" applyFill="1" applyBorder="1" applyAlignment="1">
      <alignment horizontal="left"/>
    </xf>
    <xf numFmtId="0" fontId="14" fillId="4" borderId="0" xfId="0" applyFont="1" applyFill="1"/>
    <xf numFmtId="0" fontId="14" fillId="4" borderId="0" xfId="0" applyFont="1" applyFill="1" applyAlignment="1">
      <alignment horizontal="center" vertical="center"/>
    </xf>
    <xf numFmtId="0" fontId="3" fillId="4" borderId="1" xfId="0" applyFont="1" applyFill="1" applyBorder="1" applyAlignment="1">
      <alignment horizontal="left" vertical="center"/>
    </xf>
    <xf numFmtId="0" fontId="7" fillId="4" borderId="0" xfId="0" applyFont="1" applyFill="1" applyBorder="1" applyAlignment="1">
      <alignment horizontal="center" vertical="center"/>
    </xf>
    <xf numFmtId="1" fontId="7" fillId="4" borderId="0" xfId="0" applyNumberFormat="1" applyFont="1" applyFill="1" applyBorder="1"/>
    <xf numFmtId="1" fontId="3" fillId="4" borderId="1" xfId="0" applyNumberFormat="1" applyFont="1" applyFill="1" applyBorder="1" applyAlignment="1">
      <alignment horizontal="center"/>
    </xf>
    <xf numFmtId="1" fontId="0" fillId="0" borderId="0" xfId="0" applyNumberFormat="1" applyAlignment="1">
      <alignment horizontal="center"/>
    </xf>
    <xf numFmtId="0" fontId="0" fillId="0" borderId="0" xfId="0" applyAlignment="1">
      <alignment horizontal="center"/>
    </xf>
    <xf numFmtId="0" fontId="2" fillId="0" borderId="1" xfId="0" applyFont="1" applyFill="1" applyBorder="1" applyAlignment="1">
      <alignment horizontal="center" vertical="center"/>
    </xf>
    <xf numFmtId="0" fontId="2" fillId="0" borderId="1" xfId="0" applyFont="1" applyBorder="1" applyAlignment="1">
      <alignment horizontal="center" vertical="center"/>
    </xf>
    <xf numFmtId="0" fontId="3" fillId="4" borderId="1" xfId="0" applyFont="1" applyFill="1" applyBorder="1" applyAlignment="1">
      <alignment horizontal="left" vertical="center" wrapText="1"/>
    </xf>
    <xf numFmtId="1" fontId="3" fillId="4" borderId="1" xfId="0" applyNumberFormat="1" applyFont="1" applyFill="1" applyBorder="1" applyAlignment="1">
      <alignment horizontal="center" vertical="center" shrinkToFit="1"/>
    </xf>
    <xf numFmtId="0" fontId="3" fillId="4" borderId="1" xfId="0" applyFont="1" applyFill="1" applyBorder="1" applyAlignment="1">
      <alignment horizontal="center" vertical="center" wrapText="1"/>
    </xf>
    <xf numFmtId="1" fontId="2" fillId="4" borderId="1" xfId="0" applyNumberFormat="1" applyFont="1" applyFill="1" applyBorder="1" applyAlignment="1">
      <alignment horizontal="center" vertical="center" shrinkToFit="1"/>
    </xf>
    <xf numFmtId="0" fontId="2" fillId="4" borderId="1" xfId="0" applyFont="1" applyFill="1" applyBorder="1" applyAlignment="1">
      <alignment horizontal="center" vertical="center" wrapText="1"/>
    </xf>
    <xf numFmtId="0" fontId="7" fillId="0" borderId="5" xfId="0" applyFont="1" applyBorder="1"/>
    <xf numFmtId="0" fontId="3" fillId="0" borderId="5" xfId="0" applyFont="1" applyBorder="1" applyAlignment="1">
      <alignment horizontal="left" vertical="center"/>
    </xf>
    <xf numFmtId="0" fontId="3" fillId="4" borderId="5" xfId="0" applyFont="1" applyFill="1" applyBorder="1" applyAlignment="1">
      <alignment horizontal="center" vertical="center"/>
    </xf>
    <xf numFmtId="0" fontId="3" fillId="0" borderId="5" xfId="0" applyFont="1" applyFill="1" applyBorder="1" applyAlignment="1">
      <alignment horizontal="center" vertical="center"/>
    </xf>
    <xf numFmtId="0" fontId="3" fillId="4" borderId="5" xfId="0" applyFont="1" applyFill="1" applyBorder="1" applyAlignment="1">
      <alignment horizontal="left" vertical="top" wrapText="1"/>
    </xf>
    <xf numFmtId="0" fontId="7" fillId="0" borderId="0" xfId="0" applyFont="1" applyBorder="1"/>
    <xf numFmtId="0" fontId="3" fillId="0" borderId="0" xfId="0" applyFont="1" applyBorder="1" applyAlignment="1">
      <alignment horizontal="left" vertical="center"/>
    </xf>
    <xf numFmtId="0" fontId="3" fillId="4" borderId="0" xfId="0" applyFont="1" applyFill="1" applyBorder="1" applyAlignment="1">
      <alignment horizontal="center" vertical="center"/>
    </xf>
    <xf numFmtId="0" fontId="2" fillId="4" borderId="0" xfId="0" applyFont="1" applyFill="1" applyBorder="1" applyAlignment="1">
      <alignment horizontal="left" vertical="center" wrapText="1"/>
    </xf>
    <xf numFmtId="0" fontId="3" fillId="4" borderId="1" xfId="0" applyFont="1" applyFill="1" applyBorder="1" applyAlignment="1">
      <alignment horizontal="center" vertical="center"/>
    </xf>
    <xf numFmtId="0" fontId="2" fillId="4" borderId="1" xfId="0" applyFont="1" applyFill="1" applyBorder="1" applyAlignment="1">
      <alignment horizontal="center" vertical="center"/>
    </xf>
    <xf numFmtId="0" fontId="3" fillId="4" borderId="3" xfId="0" applyFont="1" applyFill="1" applyBorder="1" applyAlignment="1">
      <alignment horizontal="center" vertical="center"/>
    </xf>
    <xf numFmtId="1" fontId="18" fillId="4" borderId="1" xfId="0" applyNumberFormat="1" applyFont="1" applyFill="1" applyBorder="1" applyAlignment="1">
      <alignment horizontal="center" vertical="center" wrapText="1" shrinkToFit="1"/>
    </xf>
    <xf numFmtId="0" fontId="3" fillId="4" borderId="1" xfId="3" applyFont="1" applyFill="1" applyBorder="1" applyAlignment="1" applyProtection="1">
      <alignment horizontal="center" vertical="center" wrapText="1"/>
      <protection locked="0"/>
    </xf>
    <xf numFmtId="0" fontId="2" fillId="4" borderId="1" xfId="0" applyFont="1" applyFill="1" applyBorder="1" applyAlignment="1">
      <alignment horizontal="left" vertical="center" wrapText="1"/>
    </xf>
    <xf numFmtId="0" fontId="3" fillId="4" borderId="3" xfId="0" applyFont="1" applyFill="1" applyBorder="1" applyAlignment="1">
      <alignment vertical="center" wrapText="1"/>
    </xf>
    <xf numFmtId="0" fontId="3" fillId="4" borderId="1" xfId="0" applyFont="1" applyFill="1" applyBorder="1" applyAlignment="1">
      <alignment vertical="center" wrapText="1"/>
    </xf>
    <xf numFmtId="0" fontId="2" fillId="4" borderId="4" xfId="0" applyFont="1" applyFill="1" applyBorder="1" applyAlignment="1">
      <alignment horizontal="left" vertical="center" wrapText="1"/>
    </xf>
    <xf numFmtId="0" fontId="2" fillId="4" borderId="1" xfId="1" applyFont="1" applyFill="1" applyBorder="1" applyAlignment="1">
      <alignment horizontal="left" vertical="center" wrapText="1"/>
    </xf>
    <xf numFmtId="0" fontId="3" fillId="4" borderId="3" xfId="0" applyFont="1" applyFill="1" applyBorder="1" applyAlignment="1">
      <alignment horizontal="center" vertical="center" wrapText="1"/>
    </xf>
    <xf numFmtId="0" fontId="3" fillId="4" borderId="1" xfId="1" applyFont="1" applyFill="1" applyBorder="1" applyAlignment="1">
      <alignment horizontal="left" vertical="center" wrapText="1"/>
    </xf>
    <xf numFmtId="0" fontId="3" fillId="4" borderId="1" xfId="0" applyFont="1" applyFill="1" applyBorder="1" applyAlignment="1">
      <alignment horizontal="left" wrapText="1"/>
    </xf>
    <xf numFmtId="0" fontId="3" fillId="0" borderId="1" xfId="0" applyFont="1" applyBorder="1" applyAlignment="1">
      <alignment horizontal="justify" vertical="center" wrapText="1"/>
    </xf>
    <xf numFmtId="0" fontId="19" fillId="0" borderId="6" xfId="0" applyFont="1" applyBorder="1" applyAlignment="1">
      <alignment horizontal="justify" vertical="center"/>
    </xf>
    <xf numFmtId="0" fontId="3" fillId="0" borderId="7"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3" fillId="4" borderId="7" xfId="0" applyFont="1" applyFill="1" applyBorder="1" applyAlignment="1">
      <alignment horizontal="center" vertical="center"/>
    </xf>
    <xf numFmtId="0" fontId="3" fillId="4" borderId="0" xfId="0" applyFont="1" applyFill="1" applyBorder="1" applyAlignment="1">
      <alignment horizontal="left" vertical="center"/>
    </xf>
    <xf numFmtId="0" fontId="3" fillId="4" borderId="3" xfId="0" applyFont="1" applyFill="1" applyBorder="1" applyAlignment="1">
      <alignment horizontal="left" vertical="top" wrapText="1"/>
    </xf>
    <xf numFmtId="0" fontId="3" fillId="4" borderId="4" xfId="0" applyFont="1" applyFill="1" applyBorder="1" applyAlignment="1">
      <alignment horizontal="left" vertical="top" wrapText="1"/>
    </xf>
    <xf numFmtId="0" fontId="2" fillId="4" borderId="3" xfId="0" applyFont="1" applyFill="1" applyBorder="1" applyAlignment="1">
      <alignment horizontal="center" vertical="center"/>
    </xf>
    <xf numFmtId="0" fontId="2" fillId="4" borderId="4" xfId="0" applyFont="1" applyFill="1" applyBorder="1" applyAlignment="1">
      <alignment horizontal="center" vertical="center"/>
    </xf>
    <xf numFmtId="0" fontId="17" fillId="5" borderId="1" xfId="0" applyFont="1" applyFill="1" applyBorder="1" applyAlignment="1">
      <alignment horizontal="center"/>
    </xf>
    <xf numFmtId="0" fontId="5" fillId="5" borderId="1" xfId="0" applyFont="1" applyFill="1" applyBorder="1" applyAlignment="1">
      <alignment horizontal="left"/>
    </xf>
    <xf numFmtId="0" fontId="6" fillId="5" borderId="1" xfId="0" applyFont="1" applyFill="1" applyBorder="1" applyAlignment="1">
      <alignment horizontal="center" vertical="center" wrapText="1"/>
    </xf>
    <xf numFmtId="0" fontId="6" fillId="5" borderId="3" xfId="0" applyFont="1" applyFill="1" applyBorder="1" applyAlignment="1">
      <alignment horizontal="center" vertical="center" wrapText="1"/>
    </xf>
    <xf numFmtId="0" fontId="6" fillId="5" borderId="1" xfId="0" applyFont="1" applyFill="1" applyBorder="1" applyAlignment="1">
      <alignment horizontal="left" vertical="center" wrapText="1"/>
    </xf>
    <xf numFmtId="0" fontId="6" fillId="5" borderId="3" xfId="0" applyFont="1" applyFill="1" applyBorder="1" applyAlignment="1">
      <alignment horizontal="left" vertical="center" wrapText="1"/>
    </xf>
    <xf numFmtId="0" fontId="15" fillId="5" borderId="1" xfId="0" applyFont="1" applyFill="1" applyBorder="1" applyAlignment="1">
      <alignment horizontal="center" vertical="center" wrapText="1"/>
    </xf>
    <xf numFmtId="0" fontId="15" fillId="5" borderId="1" xfId="0" applyFont="1" applyFill="1" applyBorder="1" applyAlignment="1">
      <alignment horizontal="center" vertical="center"/>
    </xf>
    <xf numFmtId="0" fontId="3" fillId="4" borderId="3" xfId="0" applyFont="1" applyFill="1" applyBorder="1" applyAlignment="1">
      <alignment horizontal="center" vertical="center"/>
    </xf>
    <xf numFmtId="0" fontId="3" fillId="4" borderId="4"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4" xfId="0" applyFont="1" applyFill="1" applyBorder="1" applyAlignment="1">
      <alignment horizontal="center" vertical="center"/>
    </xf>
    <xf numFmtId="0" fontId="9" fillId="5" borderId="0" xfId="0" applyFont="1" applyFill="1" applyAlignment="1">
      <alignment horizontal="center"/>
    </xf>
    <xf numFmtId="0" fontId="6" fillId="5" borderId="1" xfId="0" applyFont="1" applyFill="1" applyBorder="1" applyAlignment="1">
      <alignment horizontal="center"/>
    </xf>
    <xf numFmtId="14" fontId="6" fillId="5" borderId="1" xfId="0" applyNumberFormat="1" applyFont="1" applyFill="1" applyBorder="1" applyAlignment="1">
      <alignment horizontal="center"/>
    </xf>
  </cellXfs>
  <cellStyles count="4">
    <cellStyle name="Excel Built-in Normal" xfId="2"/>
    <cellStyle name="Normal" xfId="0" builtinId="0"/>
    <cellStyle name="Normal 3" xfId="1"/>
    <cellStyle name="Normal 4" xfId="3"/>
  </cellStyles>
  <dxfs count="0"/>
  <tableStyles count="0" defaultTableStyle="TableStyleMedium2" defaultPivotStyle="PivotStyleLight16"/>
  <colors>
    <mruColors>
      <color rgb="FFE28D1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'26.2'!$A$8</c:f>
              <c:strCache>
                <c:ptCount val="1"/>
                <c:pt idx="0">
                  <c:v>Certificaciones</c:v>
                </c:pt>
              </c:strCache>
            </c:strRef>
          </c:tx>
          <c:spPr>
            <a:solidFill>
              <a:srgbClr val="FFC000"/>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ysClr val="windowText" lastClr="000000"/>
                    </a:solidFill>
                    <a:latin typeface="+mn-lt"/>
                    <a:ea typeface="+mn-ea"/>
                    <a:cs typeface="+mn-cs"/>
                  </a:defRPr>
                </a:pPr>
                <a:endParaRPr lang="es-PA"/>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'26.2'!$B$7:$D$7</c:f>
              <c:strCache>
                <c:ptCount val="3"/>
                <c:pt idx="0">
                  <c:v>Solicitudes Resueltas </c:v>
                </c:pt>
                <c:pt idx="1">
                  <c:v>Solicitudes Negadas</c:v>
                </c:pt>
                <c:pt idx="2">
                  <c:v>Solicitudes en Tramite</c:v>
                </c:pt>
              </c:strCache>
            </c:strRef>
          </c:cat>
          <c:val>
            <c:numRef>
              <c:f>'26.2'!$B$8:$D$8</c:f>
              <c:numCache>
                <c:formatCode>0</c:formatCode>
                <c:ptCount val="3"/>
                <c:pt idx="0">
                  <c:v>690</c:v>
                </c:pt>
                <c:pt idx="1">
                  <c:v>0</c:v>
                </c:pt>
                <c:pt idx="2">
                  <c:v>13</c:v>
                </c:pt>
              </c:numCache>
            </c:numRef>
          </c:val>
          <c:extLst xmlns:c16r2="http://schemas.microsoft.com/office/drawing/2015/06/chart">
            <c:ext xmlns:c16="http://schemas.microsoft.com/office/drawing/2014/chart" uri="{C3380CC4-5D6E-409C-BE32-E72D297353CC}">
              <c16:uniqueId val="{00000000-86CC-42C9-A28B-BE5C7096B5F4}"/>
            </c:ext>
          </c:extLst>
        </c:ser>
        <c:ser>
          <c:idx val="1"/>
          <c:order val="1"/>
          <c:tx>
            <c:strRef>
              <c:f>'26.2'!$A$9</c:f>
              <c:strCache>
                <c:ptCount val="1"/>
                <c:pt idx="0">
                  <c:v>Inspecciones</c:v>
                </c:pt>
              </c:strCache>
            </c:strRef>
          </c:tx>
          <c:spPr>
            <a:solidFill>
              <a:srgbClr val="92D050"/>
            </a:solidFill>
            <a:ln>
              <a:solidFill>
                <a:srgbClr val="FFFF00"/>
              </a:solidFill>
            </a:ln>
            <a:effectLst/>
            <a:sp3d>
              <a:contourClr>
                <a:srgbClr val="FFFF00"/>
              </a:contourClr>
            </a:sp3d>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ysClr val="windowText" lastClr="000000"/>
                    </a:solidFill>
                    <a:latin typeface="+mn-lt"/>
                    <a:ea typeface="+mn-ea"/>
                    <a:cs typeface="+mn-cs"/>
                  </a:defRPr>
                </a:pPr>
                <a:endParaRPr lang="es-PA"/>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'26.2'!$B$7:$D$7</c:f>
              <c:strCache>
                <c:ptCount val="3"/>
                <c:pt idx="0">
                  <c:v>Solicitudes Resueltas </c:v>
                </c:pt>
                <c:pt idx="1">
                  <c:v>Solicitudes Negadas</c:v>
                </c:pt>
                <c:pt idx="2">
                  <c:v>Solicitudes en Tramite</c:v>
                </c:pt>
              </c:strCache>
            </c:strRef>
          </c:cat>
          <c:val>
            <c:numRef>
              <c:f>'26.2'!$B$9:$D$9</c:f>
              <c:numCache>
                <c:formatCode>0</c:formatCode>
                <c:ptCount val="3"/>
                <c:pt idx="0">
                  <c:v>6</c:v>
                </c:pt>
                <c:pt idx="1">
                  <c:v>0</c:v>
                </c:pt>
                <c:pt idx="2">
                  <c:v>0</c:v>
                </c:pt>
              </c:numCache>
            </c:numRef>
          </c:val>
          <c:extLst xmlns:c16r2="http://schemas.microsoft.com/office/drawing/2015/06/chart">
            <c:ext xmlns:c16="http://schemas.microsoft.com/office/drawing/2014/chart" uri="{C3380CC4-5D6E-409C-BE32-E72D297353CC}">
              <c16:uniqueId val="{00000001-86CC-42C9-A28B-BE5C7096B5F4}"/>
            </c:ext>
          </c:extLst>
        </c:ser>
        <c:ser>
          <c:idx val="2"/>
          <c:order val="2"/>
          <c:tx>
            <c:strRef>
              <c:f>'26.2'!$A$10</c:f>
              <c:strCache>
                <c:ptCount val="1"/>
                <c:pt idx="0">
                  <c:v>Tramites Varios</c:v>
                </c:pt>
              </c:strCache>
            </c:strRef>
          </c:tx>
          <c:spPr>
            <a:solidFill>
              <a:schemeClr val="accent1">
                <a:lumMod val="75000"/>
              </a:schemeClr>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ysClr val="windowText" lastClr="000000"/>
                    </a:solidFill>
                    <a:latin typeface="+mn-lt"/>
                    <a:ea typeface="+mn-ea"/>
                    <a:cs typeface="+mn-cs"/>
                  </a:defRPr>
                </a:pPr>
                <a:endParaRPr lang="es-PA"/>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'26.2'!$B$7:$D$7</c:f>
              <c:strCache>
                <c:ptCount val="3"/>
                <c:pt idx="0">
                  <c:v>Solicitudes Resueltas </c:v>
                </c:pt>
                <c:pt idx="1">
                  <c:v>Solicitudes Negadas</c:v>
                </c:pt>
                <c:pt idx="2">
                  <c:v>Solicitudes en Tramite</c:v>
                </c:pt>
              </c:strCache>
            </c:strRef>
          </c:cat>
          <c:val>
            <c:numRef>
              <c:f>'26.2'!$B$10:$D$10</c:f>
              <c:numCache>
                <c:formatCode>0</c:formatCode>
                <c:ptCount val="3"/>
                <c:pt idx="0">
                  <c:v>526</c:v>
                </c:pt>
                <c:pt idx="1">
                  <c:v>0</c:v>
                </c:pt>
                <c:pt idx="2">
                  <c:v>1</c:v>
                </c:pt>
              </c:numCache>
            </c:numRef>
          </c:val>
          <c:extLst xmlns:c16r2="http://schemas.microsoft.com/office/drawing/2015/06/chart">
            <c:ext xmlns:c16="http://schemas.microsoft.com/office/drawing/2014/chart" uri="{C3380CC4-5D6E-409C-BE32-E72D297353CC}">
              <c16:uniqueId val="{00000002-86CC-42C9-A28B-BE5C7096B5F4}"/>
            </c:ext>
          </c:extLst>
        </c:ser>
        <c:dLbls>
          <c:showLegendKey val="0"/>
          <c:showVal val="1"/>
          <c:showCatName val="0"/>
          <c:showSerName val="0"/>
          <c:showPercent val="0"/>
          <c:showBubbleSize val="0"/>
        </c:dLbls>
        <c:gapWidth val="150"/>
        <c:shape val="box"/>
        <c:axId val="2066793376"/>
        <c:axId val="2066793920"/>
        <c:axId val="0"/>
      </c:bar3DChart>
      <c:catAx>
        <c:axId val="2066793376"/>
        <c:scaling>
          <c:orientation val="minMax"/>
        </c:scaling>
        <c:delete val="0"/>
        <c:axPos val="b"/>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PA"/>
          </a:p>
        </c:txPr>
        <c:crossAx val="2066793920"/>
        <c:crosses val="autoZero"/>
        <c:auto val="1"/>
        <c:lblAlgn val="ctr"/>
        <c:lblOffset val="100"/>
        <c:noMultiLvlLbl val="0"/>
      </c:catAx>
      <c:valAx>
        <c:axId val="2066793920"/>
        <c:scaling>
          <c:orientation val="minMax"/>
        </c:scaling>
        <c:delete val="0"/>
        <c:axPos val="l"/>
        <c:majorGridlines>
          <c:spPr>
            <a:ln w="19050" cap="flat" cmpd="sng" algn="ctr">
              <a:solidFill>
                <a:schemeClr val="accent2"/>
              </a:solidFill>
              <a:prstDash val="solid"/>
              <a:miter lim="800000"/>
            </a:ln>
            <a:effectLst/>
          </c:spPr>
        </c:majorGridlines>
        <c:numFmt formatCode="0" sourceLinked="1"/>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PA"/>
          </a:p>
        </c:txPr>
        <c:crossAx val="206679337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PA"/>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xdr:col>
      <xdr:colOff>1979451</xdr:colOff>
      <xdr:row>0</xdr:row>
      <xdr:rowOff>118203</xdr:rowOff>
    </xdr:from>
    <xdr:to>
      <xdr:col>6</xdr:col>
      <xdr:colOff>2163090</xdr:colOff>
      <xdr:row>1</xdr:row>
      <xdr:rowOff>638735</xdr:rowOff>
    </xdr:to>
    <xdr:pic>
      <xdr:nvPicPr>
        <xdr:cNvPr id="3" name="Imagen 2" descr="MIDA HORIZONTAL-02">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304422" y="118203"/>
          <a:ext cx="6604609" cy="711032"/>
        </a:xfrm>
        <a:prstGeom prst="roundRect">
          <a:avLst>
            <a:gd name="adj" fmla="val 8594"/>
          </a:avLst>
        </a:prstGeom>
        <a:solidFill>
          <a:srgbClr val="FFFFFF">
            <a:shade val="85000"/>
          </a:srgbClr>
        </a:solidFill>
        <a:ln>
          <a:noFill/>
        </a:ln>
        <a:effectLst>
          <a:reflection blurRad="12700" stA="38000" endPos="28000" dist="5000" dir="5400000" sy="-100000" algn="bl" rotWithShape="0"/>
        </a:effec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295274</xdr:colOff>
      <xdr:row>10</xdr:row>
      <xdr:rowOff>152400</xdr:rowOff>
    </xdr:from>
    <xdr:to>
      <xdr:col>3</xdr:col>
      <xdr:colOff>638175</xdr:colOff>
      <xdr:row>28</xdr:row>
      <xdr:rowOff>133350</xdr:rowOff>
    </xdr:to>
    <xdr:graphicFrame macro="">
      <xdr:nvGraphicFramePr>
        <xdr:cNvPr id="3" name="Gráfico 2">
          <a:extLst>
            <a:ext uri="{FF2B5EF4-FFF2-40B4-BE49-F238E27FC236}">
              <a16:creationId xmlns="" xmlns:a16="http://schemas.microsoft.com/office/drawing/2014/main" id="{00000000-0008-0000-02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104775</xdr:colOff>
      <xdr:row>0</xdr:row>
      <xdr:rowOff>85006</xdr:rowOff>
    </xdr:from>
    <xdr:to>
      <xdr:col>3</xdr:col>
      <xdr:colOff>800100</xdr:colOff>
      <xdr:row>3</xdr:row>
      <xdr:rowOff>123826</xdr:rowOff>
    </xdr:to>
    <xdr:pic>
      <xdr:nvPicPr>
        <xdr:cNvPr id="4" name="Imagen 3" descr="MIDA HORIZONTAL-02">
          <a:extLst>
            <a:ext uri="{FF2B5EF4-FFF2-40B4-BE49-F238E27FC236}">
              <a16:creationId xmlns="" xmlns:a16="http://schemas.microsoft.com/office/drawing/2014/main" id="{00000000-0008-0000-0200-000004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04775" y="85006"/>
          <a:ext cx="4648200" cy="610320"/>
        </a:xfrm>
        <a:prstGeom prst="roundRect">
          <a:avLst>
            <a:gd name="adj" fmla="val 8594"/>
          </a:avLst>
        </a:prstGeom>
        <a:solidFill>
          <a:srgbClr val="FFFFFF">
            <a:shade val="85000"/>
          </a:srgbClr>
        </a:solidFill>
        <a:ln>
          <a:noFill/>
        </a:ln>
        <a:effectLst>
          <a:reflection blurRad="12700" stA="38000" endPos="28000" dist="5000" dir="5400000" sy="-100000" algn="bl" rotWithShape="0"/>
        </a:effec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79"/>
  <sheetViews>
    <sheetView tabSelected="1" view="pageBreakPreview" zoomScale="70" zoomScaleNormal="50" zoomScaleSheetLayoutView="70" workbookViewId="0">
      <pane xSplit="1" topLeftCell="B1" activePane="topRight" state="frozen"/>
      <selection pane="topRight" activeCell="H1" sqref="H1:N1048576"/>
    </sheetView>
  </sheetViews>
  <sheetFormatPr baseColWidth="10" defaultColWidth="11.42578125" defaultRowHeight="15" x14ac:dyDescent="0.2"/>
  <cols>
    <col min="1" max="1" width="4.85546875" style="15" customWidth="1"/>
    <col min="2" max="2" width="50.5703125" style="10" customWidth="1"/>
    <col min="3" max="3" width="18.28515625" style="11" customWidth="1"/>
    <col min="4" max="4" width="13.42578125" style="11" customWidth="1"/>
    <col min="5" max="5" width="13.85546875" style="11" customWidth="1"/>
    <col min="6" max="6" width="12.85546875" style="11" customWidth="1"/>
    <col min="7" max="7" width="76.140625" style="19" customWidth="1"/>
    <col min="8" max="8" width="42.42578125" style="15" hidden="1" customWidth="1"/>
    <col min="9" max="9" width="16" style="15" hidden="1" customWidth="1"/>
    <col min="10" max="10" width="17.5703125" style="22" hidden="1" customWidth="1"/>
    <col min="11" max="11" width="16.28515625" style="22" hidden="1" customWidth="1"/>
    <col min="12" max="12" width="11.140625" style="15" hidden="1" customWidth="1"/>
    <col min="13" max="13" width="11.42578125" style="15" hidden="1" customWidth="1"/>
    <col min="14" max="14" width="0" style="15" hidden="1" customWidth="1"/>
    <col min="15" max="15" width="11.42578125" style="15" customWidth="1"/>
    <col min="16" max="16384" width="11.42578125" style="15"/>
  </cols>
  <sheetData>
    <row r="1" spans="1:13" ht="15.6" customHeight="1" x14ac:dyDescent="0.2">
      <c r="A1" s="82"/>
      <c r="B1" s="82"/>
      <c r="C1" s="82"/>
      <c r="D1" s="82"/>
      <c r="E1" s="82"/>
      <c r="F1" s="82"/>
      <c r="G1" s="82"/>
    </row>
    <row r="2" spans="1:13" ht="53.25" customHeight="1" x14ac:dyDescent="0.2">
      <c r="A2" s="82"/>
      <c r="B2" s="82"/>
      <c r="C2" s="82"/>
      <c r="D2" s="82"/>
      <c r="E2" s="82"/>
      <c r="F2" s="82"/>
      <c r="G2" s="82"/>
    </row>
    <row r="3" spans="1:13" ht="19.5" x14ac:dyDescent="0.3">
      <c r="A3" s="83" t="s">
        <v>87</v>
      </c>
      <c r="B3" s="83"/>
      <c r="C3" s="83"/>
      <c r="D3" s="83"/>
      <c r="E3" s="83"/>
      <c r="F3" s="83"/>
      <c r="G3" s="83"/>
    </row>
    <row r="4" spans="1:13" ht="15.6" customHeight="1" x14ac:dyDescent="0.2">
      <c r="A4" s="84" t="s">
        <v>19</v>
      </c>
      <c r="B4" s="86" t="s">
        <v>0</v>
      </c>
      <c r="C4" s="88" t="s">
        <v>20</v>
      </c>
      <c r="D4" s="89" t="s">
        <v>18</v>
      </c>
      <c r="E4" s="89"/>
      <c r="F4" s="89"/>
      <c r="G4" s="84" t="s">
        <v>1</v>
      </c>
    </row>
    <row r="5" spans="1:13" ht="30" customHeight="1" x14ac:dyDescent="0.2">
      <c r="A5" s="85"/>
      <c r="B5" s="87"/>
      <c r="C5" s="88"/>
      <c r="D5" s="20" t="s">
        <v>2</v>
      </c>
      <c r="E5" s="21" t="s">
        <v>44</v>
      </c>
      <c r="F5" s="21" t="s">
        <v>9</v>
      </c>
      <c r="G5" s="85"/>
    </row>
    <row r="6" spans="1:13" s="28" customFormat="1" ht="30.75" customHeight="1" x14ac:dyDescent="0.25">
      <c r="A6" s="17">
        <v>1</v>
      </c>
      <c r="B6" s="18" t="s">
        <v>3</v>
      </c>
      <c r="C6" s="43">
        <v>15</v>
      </c>
      <c r="D6" s="43">
        <v>15</v>
      </c>
      <c r="E6" s="43">
        <v>0</v>
      </c>
      <c r="F6" s="43">
        <v>0</v>
      </c>
      <c r="G6" s="23"/>
      <c r="H6" s="24"/>
      <c r="I6" s="25" t="s">
        <v>42</v>
      </c>
      <c r="J6" s="26" t="s">
        <v>43</v>
      </c>
      <c r="K6" s="26" t="s">
        <v>44</v>
      </c>
      <c r="L6" s="26" t="s">
        <v>69</v>
      </c>
      <c r="M6" s="27"/>
    </row>
    <row r="7" spans="1:13" ht="30.75" customHeight="1" x14ac:dyDescent="0.25">
      <c r="A7" s="58">
        <v>2</v>
      </c>
      <c r="B7" s="16" t="s">
        <v>21</v>
      </c>
      <c r="C7" s="42">
        <v>0</v>
      </c>
      <c r="D7" s="43">
        <v>0</v>
      </c>
      <c r="E7" s="43">
        <v>0</v>
      </c>
      <c r="F7" s="43">
        <v>0</v>
      </c>
      <c r="G7" s="44" t="s">
        <v>73</v>
      </c>
      <c r="H7" s="29" t="s">
        <v>29</v>
      </c>
      <c r="I7" s="30">
        <f>SUM(C6+C7+C10+C11+C12+C13+C19+C21+C23+C33+C34+C36+C41+C55)</f>
        <v>703</v>
      </c>
      <c r="J7" s="30">
        <f>SUM(D6+D7+D10+D11+D12+D13+D19+D21+D23+D33+D34+D36+D41+D55)</f>
        <v>690</v>
      </c>
      <c r="K7" s="39">
        <f>SUM(E6+E7+E10+E11+E12+E13+E19+E21+E23+E33+E34+E36+E41+E55)</f>
        <v>0</v>
      </c>
      <c r="L7" s="39">
        <f>SUM(F6+F7+F10+F11+F12+F13+F19+F21+F23+F33+F34+F36+F41+F55)</f>
        <v>13</v>
      </c>
      <c r="M7" s="31"/>
    </row>
    <row r="8" spans="1:13" ht="30.75" customHeight="1" x14ac:dyDescent="0.25">
      <c r="A8" s="58">
        <v>3</v>
      </c>
      <c r="B8" s="16" t="s">
        <v>38</v>
      </c>
      <c r="C8" s="42">
        <v>0</v>
      </c>
      <c r="D8" s="43">
        <v>0</v>
      </c>
      <c r="E8" s="43">
        <v>0</v>
      </c>
      <c r="F8" s="43">
        <v>0</v>
      </c>
      <c r="G8" s="44" t="s">
        <v>73</v>
      </c>
      <c r="H8" s="32" t="s">
        <v>31</v>
      </c>
      <c r="I8" s="30">
        <f>SUM(C16+C17+C18+C20+C22+C24)</f>
        <v>6</v>
      </c>
      <c r="J8" s="30">
        <f>SUM(D16+D17+D18+D20+D22+D24)</f>
        <v>6</v>
      </c>
      <c r="K8" s="39">
        <f>SUM(E16+E17+E18+E20+E22+E24)</f>
        <v>0</v>
      </c>
      <c r="L8" s="39">
        <f>SUM(F16+F17+F18+F20+F22+F24)</f>
        <v>0</v>
      </c>
      <c r="M8" s="31"/>
    </row>
    <row r="9" spans="1:13" ht="30.75" customHeight="1" x14ac:dyDescent="0.25">
      <c r="A9" s="58">
        <v>4</v>
      </c>
      <c r="B9" s="16" t="s">
        <v>39</v>
      </c>
      <c r="C9" s="42">
        <v>0</v>
      </c>
      <c r="D9" s="43">
        <v>0</v>
      </c>
      <c r="E9" s="43">
        <v>0</v>
      </c>
      <c r="F9" s="43">
        <v>0</v>
      </c>
      <c r="G9" s="44" t="s">
        <v>73</v>
      </c>
      <c r="H9" s="33" t="s">
        <v>28</v>
      </c>
      <c r="I9" s="30">
        <f>SUM(C8+C9+C14+C15+C25+C26+C27+C28+C29+C30+C31+C32+C37+C38+C39+C40+C42+C43+C44+C45+C46+C47+C48+C49+C50+C51+C52+C56+C57+C58)</f>
        <v>526</v>
      </c>
      <c r="J9" s="30">
        <f>SUM(D8+D9+D14+D15+D25+D26+D27+D28+D29+D30+D31+D32+D37+D38+D39+D40+D42+D43+D44+D45+D46+D47+D48+D49+D50+D51+D52+D56+D57+D58)</f>
        <v>526</v>
      </c>
      <c r="K9" s="39">
        <f>SUM(E8+E9+E14+E15+E25+E26+E27+E28+E29+E30+E31+E32+E37+E38+E39+E40+E42+E43+E44+E45+E46+E47+E48+E49+E50+E51+E52+E56+E57+E58)</f>
        <v>0</v>
      </c>
      <c r="L9" s="39">
        <f>SUM(F8+F9+F14+F15+F25+F26+F27+F28+F29+F30+F31+F32+F37+F38+F39+F40+F42+F43+F44+F45+F46+F47+F48+F49+F50+F51+F52+F56+F57+F58)</f>
        <v>1</v>
      </c>
      <c r="M9" s="31"/>
    </row>
    <row r="10" spans="1:13" ht="41.25" customHeight="1" x14ac:dyDescent="0.25">
      <c r="A10" s="58">
        <v>5</v>
      </c>
      <c r="B10" s="16" t="s">
        <v>4</v>
      </c>
      <c r="C10" s="43">
        <v>13</v>
      </c>
      <c r="D10" s="43">
        <v>13</v>
      </c>
      <c r="E10" s="43">
        <v>0</v>
      </c>
      <c r="F10" s="43">
        <v>0</v>
      </c>
      <c r="G10" s="44" t="s">
        <v>91</v>
      </c>
      <c r="H10" s="34"/>
      <c r="L10" s="38"/>
      <c r="M10" s="31"/>
    </row>
    <row r="11" spans="1:13" ht="30.75" customHeight="1" x14ac:dyDescent="0.2">
      <c r="A11" s="58">
        <v>6</v>
      </c>
      <c r="B11" s="16" t="s">
        <v>17</v>
      </c>
      <c r="C11" s="42">
        <v>4</v>
      </c>
      <c r="D11" s="42">
        <v>4</v>
      </c>
      <c r="E11" s="43">
        <v>0</v>
      </c>
      <c r="F11" s="43">
        <v>0</v>
      </c>
      <c r="G11" s="44"/>
    </row>
    <row r="12" spans="1:13" ht="30.75" customHeight="1" x14ac:dyDescent="0.2">
      <c r="A12" s="58">
        <v>7</v>
      </c>
      <c r="B12" s="16" t="s">
        <v>45</v>
      </c>
      <c r="C12" s="42">
        <v>0</v>
      </c>
      <c r="D12" s="42">
        <v>0</v>
      </c>
      <c r="E12" s="43">
        <v>0</v>
      </c>
      <c r="F12" s="43">
        <v>0</v>
      </c>
      <c r="G12" s="44" t="s">
        <v>73</v>
      </c>
    </row>
    <row r="13" spans="1:13" ht="30.75" customHeight="1" x14ac:dyDescent="0.2">
      <c r="A13" s="58">
        <v>8</v>
      </c>
      <c r="B13" s="16" t="s">
        <v>5</v>
      </c>
      <c r="C13" s="42">
        <v>11</v>
      </c>
      <c r="D13" s="42">
        <v>11</v>
      </c>
      <c r="E13" s="42">
        <v>0</v>
      </c>
      <c r="F13" s="42">
        <v>0</v>
      </c>
      <c r="G13" s="44"/>
    </row>
    <row r="14" spans="1:13" ht="30.75" customHeight="1" x14ac:dyDescent="0.2">
      <c r="A14" s="58">
        <v>9</v>
      </c>
      <c r="B14" s="16" t="s">
        <v>16</v>
      </c>
      <c r="C14" s="42">
        <v>40</v>
      </c>
      <c r="D14" s="42">
        <v>40</v>
      </c>
      <c r="E14" s="42">
        <v>0</v>
      </c>
      <c r="F14" s="42">
        <v>0</v>
      </c>
      <c r="G14" s="44"/>
    </row>
    <row r="15" spans="1:13" ht="30.75" customHeight="1" x14ac:dyDescent="0.2">
      <c r="A15" s="58">
        <v>10</v>
      </c>
      <c r="B15" s="16" t="s">
        <v>6</v>
      </c>
      <c r="C15" s="42">
        <v>441</v>
      </c>
      <c r="D15" s="42">
        <v>441</v>
      </c>
      <c r="E15" s="42">
        <v>0</v>
      </c>
      <c r="F15" s="42">
        <v>0</v>
      </c>
      <c r="G15" s="44"/>
    </row>
    <row r="16" spans="1:13" ht="30.75" customHeight="1" x14ac:dyDescent="0.2">
      <c r="A16" s="58">
        <v>11</v>
      </c>
      <c r="B16" s="16" t="s">
        <v>46</v>
      </c>
      <c r="C16" s="42">
        <v>0</v>
      </c>
      <c r="D16" s="42">
        <v>0</v>
      </c>
      <c r="E16" s="42">
        <v>0</v>
      </c>
      <c r="F16" s="42">
        <v>0</v>
      </c>
      <c r="G16" s="44" t="s">
        <v>73</v>
      </c>
    </row>
    <row r="17" spans="1:7" ht="30.75" customHeight="1" x14ac:dyDescent="0.2">
      <c r="A17" s="58">
        <v>12</v>
      </c>
      <c r="B17" s="16" t="s">
        <v>7</v>
      </c>
      <c r="C17" s="42">
        <v>6</v>
      </c>
      <c r="D17" s="42">
        <v>6</v>
      </c>
      <c r="E17" s="42">
        <v>0</v>
      </c>
      <c r="F17" s="42">
        <v>0</v>
      </c>
      <c r="G17" s="44"/>
    </row>
    <row r="18" spans="1:7" ht="30.75" customHeight="1" x14ac:dyDescent="0.2">
      <c r="A18" s="58">
        <v>13</v>
      </c>
      <c r="B18" s="16" t="s">
        <v>47</v>
      </c>
      <c r="C18" s="42">
        <v>0</v>
      </c>
      <c r="D18" s="42">
        <v>0</v>
      </c>
      <c r="E18" s="42">
        <v>0</v>
      </c>
      <c r="F18" s="42">
        <v>0</v>
      </c>
      <c r="G18" s="44" t="s">
        <v>73</v>
      </c>
    </row>
    <row r="19" spans="1:7" ht="30.75" customHeight="1" x14ac:dyDescent="0.2">
      <c r="A19" s="58">
        <v>14</v>
      </c>
      <c r="B19" s="16" t="s">
        <v>48</v>
      </c>
      <c r="C19" s="42">
        <v>0</v>
      </c>
      <c r="D19" s="42">
        <v>0</v>
      </c>
      <c r="E19" s="42">
        <v>0</v>
      </c>
      <c r="F19" s="42">
        <v>0</v>
      </c>
      <c r="G19" s="44" t="s">
        <v>73</v>
      </c>
    </row>
    <row r="20" spans="1:7" ht="30.75" customHeight="1" x14ac:dyDescent="0.2">
      <c r="A20" s="58">
        <v>15</v>
      </c>
      <c r="B20" s="16" t="s">
        <v>22</v>
      </c>
      <c r="C20" s="42">
        <v>0</v>
      </c>
      <c r="D20" s="42">
        <v>0</v>
      </c>
      <c r="E20" s="42">
        <v>0</v>
      </c>
      <c r="F20" s="42">
        <v>0</v>
      </c>
      <c r="G20" s="44" t="s">
        <v>73</v>
      </c>
    </row>
    <row r="21" spans="1:7" ht="30.75" customHeight="1" x14ac:dyDescent="0.2">
      <c r="A21" s="58">
        <v>16</v>
      </c>
      <c r="B21" s="16" t="s">
        <v>24</v>
      </c>
      <c r="C21" s="42">
        <v>626</v>
      </c>
      <c r="D21" s="42">
        <v>626</v>
      </c>
      <c r="E21" s="42">
        <v>0</v>
      </c>
      <c r="F21" s="42">
        <v>0</v>
      </c>
      <c r="G21" s="44"/>
    </row>
    <row r="22" spans="1:7" ht="30.75" customHeight="1" x14ac:dyDescent="0.2">
      <c r="A22" s="58">
        <v>17</v>
      </c>
      <c r="B22" s="16" t="s">
        <v>23</v>
      </c>
      <c r="C22" s="42">
        <v>0</v>
      </c>
      <c r="D22" s="42">
        <v>0</v>
      </c>
      <c r="E22" s="42">
        <v>0</v>
      </c>
      <c r="F22" s="42">
        <v>0</v>
      </c>
      <c r="G22" s="44" t="s">
        <v>73</v>
      </c>
    </row>
    <row r="23" spans="1:7" ht="30.75" customHeight="1" x14ac:dyDescent="0.2">
      <c r="A23" s="58">
        <v>18</v>
      </c>
      <c r="B23" s="16" t="s">
        <v>25</v>
      </c>
      <c r="C23" s="42">
        <v>0</v>
      </c>
      <c r="D23" s="42">
        <v>0</v>
      </c>
      <c r="E23" s="42">
        <v>0</v>
      </c>
      <c r="F23" s="42">
        <v>0</v>
      </c>
      <c r="G23" s="44" t="s">
        <v>73</v>
      </c>
    </row>
    <row r="24" spans="1:7" ht="30.75" customHeight="1" x14ac:dyDescent="0.2">
      <c r="A24" s="58">
        <v>19</v>
      </c>
      <c r="B24" s="16" t="s">
        <v>8</v>
      </c>
      <c r="C24" s="42">
        <v>0</v>
      </c>
      <c r="D24" s="42">
        <v>0</v>
      </c>
      <c r="E24" s="42">
        <v>0</v>
      </c>
      <c r="F24" s="42">
        <v>0</v>
      </c>
      <c r="G24" s="44" t="s">
        <v>73</v>
      </c>
    </row>
    <row r="25" spans="1:7" ht="30.75" customHeight="1" x14ac:dyDescent="0.2">
      <c r="A25" s="58">
        <v>20</v>
      </c>
      <c r="B25" s="16" t="s">
        <v>10</v>
      </c>
      <c r="C25" s="42">
        <v>0</v>
      </c>
      <c r="D25" s="42">
        <v>0</v>
      </c>
      <c r="E25" s="42">
        <v>0</v>
      </c>
      <c r="F25" s="42">
        <v>0</v>
      </c>
      <c r="G25" s="44" t="s">
        <v>73</v>
      </c>
    </row>
    <row r="26" spans="1:7" ht="39.75" customHeight="1" x14ac:dyDescent="0.2">
      <c r="A26" s="58">
        <v>21</v>
      </c>
      <c r="B26" s="16" t="s">
        <v>11</v>
      </c>
      <c r="C26" s="42">
        <v>0</v>
      </c>
      <c r="D26" s="42">
        <v>0</v>
      </c>
      <c r="E26" s="42">
        <v>0</v>
      </c>
      <c r="F26" s="42">
        <v>0</v>
      </c>
      <c r="G26" s="44" t="s">
        <v>73</v>
      </c>
    </row>
    <row r="27" spans="1:7" ht="54" customHeight="1" x14ac:dyDescent="0.2">
      <c r="A27" s="58">
        <v>22</v>
      </c>
      <c r="B27" s="16" t="s">
        <v>12</v>
      </c>
      <c r="C27" s="43">
        <v>0</v>
      </c>
      <c r="D27" s="42">
        <v>0</v>
      </c>
      <c r="E27" s="42">
        <v>0</v>
      </c>
      <c r="F27" s="42">
        <v>0</v>
      </c>
      <c r="G27" s="44" t="s">
        <v>73</v>
      </c>
    </row>
    <row r="28" spans="1:7" ht="34.5" customHeight="1" x14ac:dyDescent="0.2">
      <c r="A28" s="58">
        <v>23</v>
      </c>
      <c r="B28" s="16" t="s">
        <v>13</v>
      </c>
      <c r="C28" s="43">
        <v>0</v>
      </c>
      <c r="D28" s="42">
        <v>0</v>
      </c>
      <c r="E28" s="42">
        <v>0</v>
      </c>
      <c r="F28" s="42">
        <v>0</v>
      </c>
      <c r="G28" s="44" t="s">
        <v>73</v>
      </c>
    </row>
    <row r="29" spans="1:7" ht="48.75" customHeight="1" x14ac:dyDescent="0.2">
      <c r="A29" s="58">
        <v>24</v>
      </c>
      <c r="B29" s="16" t="s">
        <v>14</v>
      </c>
      <c r="C29" s="43">
        <v>0</v>
      </c>
      <c r="D29" s="42">
        <v>0</v>
      </c>
      <c r="E29" s="42">
        <v>0</v>
      </c>
      <c r="F29" s="42">
        <v>0</v>
      </c>
      <c r="G29" s="44" t="s">
        <v>73</v>
      </c>
    </row>
    <row r="30" spans="1:7" ht="30.75" customHeight="1" x14ac:dyDescent="0.2">
      <c r="A30" s="58">
        <v>25</v>
      </c>
      <c r="B30" s="16" t="s">
        <v>15</v>
      </c>
      <c r="C30" s="43">
        <v>0</v>
      </c>
      <c r="D30" s="42">
        <v>0</v>
      </c>
      <c r="E30" s="42">
        <v>0</v>
      </c>
      <c r="F30" s="42">
        <v>0</v>
      </c>
      <c r="G30" s="44" t="s">
        <v>73</v>
      </c>
    </row>
    <row r="31" spans="1:7" ht="30.75" customHeight="1" x14ac:dyDescent="0.2">
      <c r="A31" s="58">
        <v>26</v>
      </c>
      <c r="B31" s="16" t="s">
        <v>26</v>
      </c>
      <c r="C31" s="43">
        <v>0</v>
      </c>
      <c r="D31" s="42">
        <v>0</v>
      </c>
      <c r="E31" s="42">
        <v>0</v>
      </c>
      <c r="F31" s="42">
        <v>0</v>
      </c>
      <c r="G31" s="44" t="s">
        <v>73</v>
      </c>
    </row>
    <row r="32" spans="1:7" ht="28.5" customHeight="1" x14ac:dyDescent="0.2">
      <c r="A32" s="58">
        <v>27</v>
      </c>
      <c r="B32" s="44" t="s">
        <v>27</v>
      </c>
      <c r="C32" s="43">
        <v>0</v>
      </c>
      <c r="D32" s="42">
        <v>0</v>
      </c>
      <c r="E32" s="42">
        <v>0</v>
      </c>
      <c r="F32" s="42">
        <v>0</v>
      </c>
      <c r="G32" s="44" t="s">
        <v>73</v>
      </c>
    </row>
    <row r="33" spans="1:13" ht="123.75" customHeight="1" x14ac:dyDescent="0.2">
      <c r="A33" s="58">
        <v>28</v>
      </c>
      <c r="B33" s="69" t="s">
        <v>62</v>
      </c>
      <c r="C33" s="58">
        <v>16</v>
      </c>
      <c r="D33" s="58">
        <v>13</v>
      </c>
      <c r="E33" s="58">
        <v>0</v>
      </c>
      <c r="F33" s="58">
        <v>3</v>
      </c>
      <c r="G33" s="70" t="s">
        <v>74</v>
      </c>
    </row>
    <row r="34" spans="1:13" ht="108.75" customHeight="1" x14ac:dyDescent="0.2">
      <c r="A34" s="58">
        <v>29</v>
      </c>
      <c r="B34" s="65" t="s">
        <v>68</v>
      </c>
      <c r="C34" s="45">
        <v>9</v>
      </c>
      <c r="D34" s="45">
        <v>6</v>
      </c>
      <c r="E34" s="45">
        <v>0</v>
      </c>
      <c r="F34" s="45">
        <v>3</v>
      </c>
      <c r="G34" s="44" t="s">
        <v>89</v>
      </c>
      <c r="H34" s="31"/>
      <c r="I34" s="31"/>
      <c r="J34" s="37"/>
      <c r="K34" s="37"/>
      <c r="L34" s="31"/>
      <c r="M34" s="31"/>
    </row>
    <row r="35" spans="1:13" ht="122.25" customHeight="1" x14ac:dyDescent="0.2">
      <c r="A35" s="60">
        <v>30</v>
      </c>
      <c r="B35" s="66" t="s">
        <v>71</v>
      </c>
      <c r="C35" s="61">
        <v>12</v>
      </c>
      <c r="D35" s="61">
        <v>9</v>
      </c>
      <c r="E35" s="61">
        <v>0</v>
      </c>
      <c r="F35" s="61">
        <v>3</v>
      </c>
      <c r="G35" s="71" t="s">
        <v>75</v>
      </c>
      <c r="H35" s="31"/>
      <c r="I35" s="31"/>
      <c r="J35" s="37"/>
      <c r="K35" s="37"/>
      <c r="L35" s="31"/>
      <c r="M35" s="31"/>
    </row>
    <row r="36" spans="1:13" ht="48.75" customHeight="1" x14ac:dyDescent="0.2">
      <c r="A36" s="58">
        <v>31</v>
      </c>
      <c r="B36" s="44" t="s">
        <v>50</v>
      </c>
      <c r="C36" s="45">
        <v>0</v>
      </c>
      <c r="D36" s="45">
        <v>0</v>
      </c>
      <c r="E36" s="46">
        <v>0</v>
      </c>
      <c r="F36" s="46">
        <v>0</v>
      </c>
      <c r="G36" s="63" t="s">
        <v>76</v>
      </c>
    </row>
    <row r="37" spans="1:13" ht="39.75" customHeight="1" x14ac:dyDescent="0.2">
      <c r="A37" s="58">
        <v>32</v>
      </c>
      <c r="B37" s="44" t="s">
        <v>51</v>
      </c>
      <c r="C37" s="45">
        <v>0</v>
      </c>
      <c r="D37" s="58">
        <v>0</v>
      </c>
      <c r="E37" s="46">
        <v>0</v>
      </c>
      <c r="F37" s="46">
        <v>0</v>
      </c>
      <c r="G37" s="44" t="s">
        <v>73</v>
      </c>
    </row>
    <row r="38" spans="1:13" ht="36" customHeight="1" x14ac:dyDescent="0.2">
      <c r="A38" s="58">
        <v>33</v>
      </c>
      <c r="B38" s="67" t="s">
        <v>52</v>
      </c>
      <c r="C38" s="47">
        <v>0</v>
      </c>
      <c r="D38" s="45">
        <v>0</v>
      </c>
      <c r="E38" s="46">
        <v>0</v>
      </c>
      <c r="F38" s="48">
        <v>0</v>
      </c>
      <c r="G38" s="44" t="s">
        <v>73</v>
      </c>
    </row>
    <row r="39" spans="1:13" ht="36.75" customHeight="1" x14ac:dyDescent="0.2">
      <c r="A39" s="58">
        <v>34</v>
      </c>
      <c r="B39" s="44" t="s">
        <v>53</v>
      </c>
      <c r="C39" s="58">
        <v>0</v>
      </c>
      <c r="D39" s="58">
        <v>0</v>
      </c>
      <c r="E39" s="46">
        <v>0</v>
      </c>
      <c r="F39" s="46">
        <v>0</v>
      </c>
      <c r="G39" s="44" t="s">
        <v>73</v>
      </c>
      <c r="I39" s="22"/>
      <c r="K39" s="15"/>
      <c r="L39" s="35"/>
    </row>
    <row r="40" spans="1:13" ht="43.5" customHeight="1" x14ac:dyDescent="0.2">
      <c r="A40" s="58">
        <v>35</v>
      </c>
      <c r="B40" s="44" t="s">
        <v>54</v>
      </c>
      <c r="C40" s="58">
        <v>6</v>
      </c>
      <c r="D40" s="58">
        <v>6</v>
      </c>
      <c r="E40" s="58">
        <v>0</v>
      </c>
      <c r="F40" s="46">
        <v>0</v>
      </c>
      <c r="G40" s="63" t="s">
        <v>72</v>
      </c>
    </row>
    <row r="41" spans="1:13" ht="64.5" customHeight="1" x14ac:dyDescent="0.2">
      <c r="A41" s="58">
        <v>36</v>
      </c>
      <c r="B41" s="44" t="s">
        <v>55</v>
      </c>
      <c r="C41" s="58">
        <v>1</v>
      </c>
      <c r="D41" s="58">
        <v>1</v>
      </c>
      <c r="E41" s="46">
        <v>0</v>
      </c>
      <c r="F41" s="46">
        <v>0</v>
      </c>
      <c r="G41" s="63" t="s">
        <v>90</v>
      </c>
    </row>
    <row r="42" spans="1:13" ht="40.5" customHeight="1" x14ac:dyDescent="0.2">
      <c r="A42" s="58">
        <v>37</v>
      </c>
      <c r="B42" s="44" t="s">
        <v>56</v>
      </c>
      <c r="C42" s="58">
        <v>0</v>
      </c>
      <c r="D42" s="58">
        <v>0</v>
      </c>
      <c r="E42" s="58">
        <v>0</v>
      </c>
      <c r="F42" s="58">
        <v>0</v>
      </c>
      <c r="G42" s="44" t="s">
        <v>73</v>
      </c>
    </row>
    <row r="43" spans="1:13" ht="98.25" customHeight="1" x14ac:dyDescent="0.2">
      <c r="A43" s="58">
        <v>38</v>
      </c>
      <c r="B43" s="44" t="s">
        <v>57</v>
      </c>
      <c r="C43" s="58">
        <v>1</v>
      </c>
      <c r="D43" s="58">
        <v>1</v>
      </c>
      <c r="E43" s="46">
        <v>0</v>
      </c>
      <c r="F43" s="46">
        <v>0</v>
      </c>
      <c r="G43" s="44" t="s">
        <v>85</v>
      </c>
    </row>
    <row r="44" spans="1:13" ht="43.5" customHeight="1" x14ac:dyDescent="0.2">
      <c r="A44" s="58">
        <v>39</v>
      </c>
      <c r="B44" s="44" t="s">
        <v>65</v>
      </c>
      <c r="C44" s="58">
        <v>0</v>
      </c>
      <c r="D44" s="58">
        <v>0</v>
      </c>
      <c r="E44" s="46">
        <v>0</v>
      </c>
      <c r="F44" s="46">
        <v>0</v>
      </c>
      <c r="G44" s="44" t="s">
        <v>73</v>
      </c>
    </row>
    <row r="45" spans="1:13" ht="66" customHeight="1" x14ac:dyDescent="0.2">
      <c r="A45" s="58">
        <v>40</v>
      </c>
      <c r="B45" s="44" t="s">
        <v>63</v>
      </c>
      <c r="C45" s="62">
        <v>0</v>
      </c>
      <c r="D45" s="62">
        <v>0</v>
      </c>
      <c r="E45" s="62">
        <v>0</v>
      </c>
      <c r="F45" s="62">
        <v>0</v>
      </c>
      <c r="G45" s="44" t="s">
        <v>73</v>
      </c>
    </row>
    <row r="46" spans="1:13" ht="33" customHeight="1" x14ac:dyDescent="0.2">
      <c r="A46" s="58">
        <v>41</v>
      </c>
      <c r="B46" s="44" t="s">
        <v>64</v>
      </c>
      <c r="C46" s="58">
        <v>0</v>
      </c>
      <c r="D46" s="58">
        <v>0</v>
      </c>
      <c r="E46" s="46">
        <v>0</v>
      </c>
      <c r="F46" s="46">
        <v>0</v>
      </c>
      <c r="G46" s="44" t="s">
        <v>73</v>
      </c>
    </row>
    <row r="47" spans="1:13" ht="48.75" customHeight="1" x14ac:dyDescent="0.2">
      <c r="A47" s="58">
        <v>42</v>
      </c>
      <c r="B47" s="44" t="s">
        <v>58</v>
      </c>
      <c r="C47" s="46">
        <v>4</v>
      </c>
      <c r="D47" s="46">
        <v>4</v>
      </c>
      <c r="E47" s="46">
        <v>0</v>
      </c>
      <c r="F47" s="46">
        <v>0</v>
      </c>
      <c r="G47" s="72" t="s">
        <v>77</v>
      </c>
    </row>
    <row r="48" spans="1:13" ht="46.5" customHeight="1" x14ac:dyDescent="0.2">
      <c r="A48" s="58">
        <v>43</v>
      </c>
      <c r="B48" s="44" t="s">
        <v>59</v>
      </c>
      <c r="C48" s="58">
        <v>1</v>
      </c>
      <c r="D48" s="58">
        <v>1</v>
      </c>
      <c r="E48" s="58">
        <v>0</v>
      </c>
      <c r="F48" s="58">
        <v>1</v>
      </c>
      <c r="G48" s="44" t="s">
        <v>78</v>
      </c>
    </row>
    <row r="49" spans="1:10" ht="42" customHeight="1" x14ac:dyDescent="0.2">
      <c r="A49" s="58">
        <v>44</v>
      </c>
      <c r="B49" s="36" t="s">
        <v>60</v>
      </c>
      <c r="C49" s="58">
        <v>3</v>
      </c>
      <c r="D49" s="58">
        <v>3</v>
      </c>
      <c r="E49" s="58">
        <v>0</v>
      </c>
      <c r="F49" s="58">
        <v>0</v>
      </c>
      <c r="G49" s="44" t="s">
        <v>79</v>
      </c>
    </row>
    <row r="50" spans="1:10" ht="37.5" customHeight="1" x14ac:dyDescent="0.2">
      <c r="A50" s="58">
        <v>45</v>
      </c>
      <c r="B50" s="36" t="s">
        <v>61</v>
      </c>
      <c r="C50" s="58">
        <v>0</v>
      </c>
      <c r="D50" s="58">
        <v>0</v>
      </c>
      <c r="E50" s="59">
        <v>0</v>
      </c>
      <c r="F50" s="59">
        <v>0</v>
      </c>
      <c r="G50" s="44" t="s">
        <v>80</v>
      </c>
    </row>
    <row r="51" spans="1:10" ht="357.75" customHeight="1" x14ac:dyDescent="0.2">
      <c r="A51" s="60">
        <v>46</v>
      </c>
      <c r="B51" s="68" t="s">
        <v>40</v>
      </c>
      <c r="C51" s="58">
        <v>11</v>
      </c>
      <c r="D51" s="58">
        <v>11</v>
      </c>
      <c r="E51" s="59">
        <v>0</v>
      </c>
      <c r="F51" s="59">
        <v>0</v>
      </c>
      <c r="G51" s="64" t="s">
        <v>82</v>
      </c>
    </row>
    <row r="52" spans="1:10" ht="409.6" customHeight="1" x14ac:dyDescent="0.2">
      <c r="A52" s="80">
        <v>47</v>
      </c>
      <c r="B52" s="80" t="s">
        <v>67</v>
      </c>
      <c r="C52" s="90">
        <v>19</v>
      </c>
      <c r="D52" s="90">
        <v>19</v>
      </c>
      <c r="E52" s="92">
        <v>0</v>
      </c>
      <c r="F52" s="80">
        <v>0</v>
      </c>
      <c r="G52" s="78" t="s">
        <v>84</v>
      </c>
    </row>
    <row r="53" spans="1:10" ht="283.5" customHeight="1" x14ac:dyDescent="0.2">
      <c r="A53" s="81"/>
      <c r="B53" s="81"/>
      <c r="C53" s="91"/>
      <c r="D53" s="91"/>
      <c r="E53" s="93"/>
      <c r="F53" s="81"/>
      <c r="G53" s="79"/>
    </row>
    <row r="54" spans="1:10" ht="168" customHeight="1" x14ac:dyDescent="0.2">
      <c r="A54" s="58">
        <v>48</v>
      </c>
      <c r="B54" s="65" t="s">
        <v>41</v>
      </c>
      <c r="C54" s="58">
        <v>3</v>
      </c>
      <c r="D54" s="58">
        <v>3</v>
      </c>
      <c r="E54" s="58">
        <v>0</v>
      </c>
      <c r="F54" s="58">
        <v>0</v>
      </c>
      <c r="G54" s="44" t="s">
        <v>83</v>
      </c>
    </row>
    <row r="55" spans="1:10" ht="136.5" customHeight="1" x14ac:dyDescent="0.2">
      <c r="A55" s="58">
        <v>49</v>
      </c>
      <c r="B55" s="44" t="s">
        <v>66</v>
      </c>
      <c r="C55" s="58">
        <v>8</v>
      </c>
      <c r="D55" s="58">
        <v>1</v>
      </c>
      <c r="E55" s="58">
        <v>0</v>
      </c>
      <c r="F55" s="58">
        <v>7</v>
      </c>
      <c r="G55" s="44" t="s">
        <v>81</v>
      </c>
      <c r="H55" s="73"/>
      <c r="I55" s="74"/>
      <c r="J55" s="75"/>
    </row>
    <row r="56" spans="1:10" ht="30.75" customHeight="1" x14ac:dyDescent="0.2">
      <c r="A56" s="58">
        <v>50</v>
      </c>
      <c r="B56" s="36">
        <v>311</v>
      </c>
      <c r="C56" s="58">
        <v>0</v>
      </c>
      <c r="D56" s="58">
        <v>0</v>
      </c>
      <c r="E56" s="58">
        <v>0</v>
      </c>
      <c r="F56" s="58">
        <v>0</v>
      </c>
      <c r="G56" s="44" t="s">
        <v>86</v>
      </c>
      <c r="H56" s="76"/>
      <c r="I56" s="56"/>
      <c r="J56" s="77"/>
    </row>
    <row r="57" spans="1:10" x14ac:dyDescent="0.2">
      <c r="A57" s="49"/>
      <c r="B57" s="50"/>
      <c r="C57" s="51"/>
      <c r="D57" s="51"/>
      <c r="E57" s="52"/>
      <c r="F57" s="52"/>
      <c r="G57" s="53"/>
    </row>
    <row r="58" spans="1:10" x14ac:dyDescent="0.2">
      <c r="A58" s="54"/>
      <c r="B58" s="55"/>
      <c r="C58" s="56"/>
      <c r="D58" s="56"/>
      <c r="E58" s="56"/>
      <c r="F58" s="56"/>
      <c r="G58" s="57"/>
    </row>
    <row r="59" spans="1:10" x14ac:dyDescent="0.2">
      <c r="A59" s="14"/>
      <c r="B59" s="12"/>
      <c r="C59" s="13"/>
      <c r="D59" s="13"/>
      <c r="E59" s="13"/>
      <c r="F59" s="13"/>
    </row>
    <row r="60" spans="1:10" x14ac:dyDescent="0.2">
      <c r="A60" s="14"/>
      <c r="B60" s="12"/>
      <c r="C60" s="13"/>
      <c r="D60" s="13"/>
      <c r="E60" s="13"/>
      <c r="F60" s="13"/>
    </row>
    <row r="61" spans="1:10" x14ac:dyDescent="0.2">
      <c r="A61" s="14"/>
      <c r="B61" s="12"/>
      <c r="C61" s="13"/>
      <c r="D61" s="13"/>
      <c r="E61" s="13"/>
      <c r="F61" s="13"/>
    </row>
    <row r="62" spans="1:10" x14ac:dyDescent="0.2">
      <c r="A62" s="14"/>
      <c r="B62" s="12"/>
      <c r="C62" s="13"/>
      <c r="D62" s="13"/>
      <c r="E62" s="13"/>
      <c r="F62" s="13"/>
    </row>
    <row r="63" spans="1:10" x14ac:dyDescent="0.2">
      <c r="A63" s="14"/>
      <c r="B63" s="12"/>
      <c r="C63" s="13"/>
      <c r="D63" s="13"/>
      <c r="E63" s="13"/>
      <c r="F63" s="13"/>
    </row>
    <row r="64" spans="1:10" x14ac:dyDescent="0.2">
      <c r="A64" s="14"/>
      <c r="B64" s="12"/>
      <c r="C64" s="13"/>
      <c r="D64" s="13"/>
      <c r="E64" s="13"/>
      <c r="F64" s="13"/>
    </row>
    <row r="65" spans="1:6" x14ac:dyDescent="0.2">
      <c r="A65" s="14"/>
      <c r="B65" s="12"/>
      <c r="C65" s="13"/>
      <c r="D65" s="13"/>
      <c r="E65" s="13"/>
      <c r="F65" s="13"/>
    </row>
    <row r="66" spans="1:6" x14ac:dyDescent="0.2">
      <c r="A66" s="14"/>
      <c r="B66" s="12"/>
      <c r="C66" s="13"/>
      <c r="D66" s="13"/>
      <c r="E66" s="13"/>
      <c r="F66" s="13"/>
    </row>
    <row r="67" spans="1:6" x14ac:dyDescent="0.2">
      <c r="A67" s="14"/>
      <c r="B67" s="12"/>
      <c r="C67" s="13"/>
      <c r="D67" s="13"/>
      <c r="E67" s="13"/>
      <c r="F67" s="13"/>
    </row>
    <row r="68" spans="1:6" x14ac:dyDescent="0.2">
      <c r="A68" s="14"/>
      <c r="B68" s="12"/>
      <c r="C68" s="13"/>
      <c r="D68" s="13"/>
      <c r="E68" s="13"/>
      <c r="F68" s="13"/>
    </row>
    <row r="69" spans="1:6" x14ac:dyDescent="0.2">
      <c r="A69" s="14"/>
      <c r="B69" s="12"/>
      <c r="C69" s="13"/>
      <c r="D69" s="13"/>
      <c r="E69" s="13"/>
      <c r="F69" s="13"/>
    </row>
    <row r="70" spans="1:6" x14ac:dyDescent="0.2">
      <c r="A70" s="14"/>
      <c r="B70" s="12"/>
      <c r="C70" s="13"/>
      <c r="D70" s="13"/>
      <c r="E70" s="13"/>
      <c r="F70" s="13"/>
    </row>
    <row r="71" spans="1:6" x14ac:dyDescent="0.2">
      <c r="A71" s="14"/>
      <c r="B71" s="12"/>
      <c r="C71" s="13"/>
      <c r="D71" s="13"/>
      <c r="E71" s="13"/>
      <c r="F71" s="13"/>
    </row>
    <row r="72" spans="1:6" x14ac:dyDescent="0.2">
      <c r="A72" s="14"/>
      <c r="B72" s="12"/>
      <c r="C72" s="13"/>
      <c r="D72" s="13"/>
      <c r="E72" s="13"/>
      <c r="F72" s="13"/>
    </row>
    <row r="73" spans="1:6" x14ac:dyDescent="0.2">
      <c r="A73" s="14"/>
      <c r="B73" s="12"/>
      <c r="C73" s="13"/>
      <c r="D73" s="13"/>
      <c r="E73" s="13"/>
      <c r="F73" s="13"/>
    </row>
    <row r="74" spans="1:6" x14ac:dyDescent="0.2">
      <c r="A74" s="14"/>
      <c r="B74" s="12"/>
      <c r="C74" s="13"/>
      <c r="D74" s="13"/>
      <c r="E74" s="13"/>
      <c r="F74" s="13"/>
    </row>
    <row r="75" spans="1:6" x14ac:dyDescent="0.2">
      <c r="A75" s="14"/>
      <c r="B75" s="12"/>
      <c r="C75" s="13"/>
      <c r="D75" s="13"/>
      <c r="E75" s="13"/>
      <c r="F75" s="13"/>
    </row>
    <row r="76" spans="1:6" x14ac:dyDescent="0.2">
      <c r="A76" s="14"/>
      <c r="B76" s="12"/>
      <c r="C76" s="13"/>
      <c r="D76" s="13"/>
      <c r="E76" s="13"/>
      <c r="F76" s="13"/>
    </row>
    <row r="77" spans="1:6" x14ac:dyDescent="0.2">
      <c r="A77" s="14"/>
      <c r="B77" s="12"/>
      <c r="C77" s="13"/>
      <c r="D77" s="13"/>
      <c r="E77" s="13"/>
      <c r="F77" s="13"/>
    </row>
    <row r="78" spans="1:6" x14ac:dyDescent="0.2">
      <c r="A78" s="14"/>
      <c r="B78" s="12"/>
      <c r="C78" s="13"/>
      <c r="D78" s="13"/>
      <c r="E78" s="13"/>
      <c r="F78" s="13"/>
    </row>
    <row r="79" spans="1:6" x14ac:dyDescent="0.2">
      <c r="A79" s="14"/>
      <c r="B79" s="12"/>
      <c r="C79" s="13"/>
      <c r="D79" s="13"/>
      <c r="E79" s="13"/>
      <c r="F79" s="13"/>
    </row>
  </sheetData>
  <mergeCells count="14">
    <mergeCell ref="G52:G53"/>
    <mergeCell ref="B52:B53"/>
    <mergeCell ref="A1:G2"/>
    <mergeCell ref="A3:G3"/>
    <mergeCell ref="A4:A5"/>
    <mergeCell ref="B4:B5"/>
    <mergeCell ref="C4:C5"/>
    <mergeCell ref="D4:F4"/>
    <mergeCell ref="G4:G5"/>
    <mergeCell ref="C52:C53"/>
    <mergeCell ref="D52:D53"/>
    <mergeCell ref="E52:E53"/>
    <mergeCell ref="F52:F53"/>
    <mergeCell ref="A52:A53"/>
  </mergeCells>
  <pageMargins left="0.23622047244094491" right="0.23622047244094491" top="0.74803149606299213" bottom="0.74803149606299213" header="0.31496062992125984" footer="0.31496062992125984"/>
  <pageSetup paperSize="5" scale="53" fitToHeight="0" orientation="portrait" r:id="rId1"/>
  <rowBreaks count="1" manualBreakCount="1">
    <brk id="42" max="6"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
  <sheetViews>
    <sheetView workbookViewId="0">
      <selection activeCell="E1" sqref="E1"/>
    </sheetView>
  </sheetViews>
  <sheetFormatPr baseColWidth="10" defaultRowHeight="15" x14ac:dyDescent="0.25"/>
  <cols>
    <col min="2" max="2" width="72.42578125" customWidth="1"/>
  </cols>
  <sheetData>
    <row r="1" spans="2:2" ht="187.5" customHeight="1" x14ac:dyDescent="0.25">
      <c r="B1" s="5" t="s">
        <v>49</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2"/>
  <sheetViews>
    <sheetView topLeftCell="A4" workbookViewId="0">
      <selection activeCell="G23" sqref="G23"/>
    </sheetView>
  </sheetViews>
  <sheetFormatPr baseColWidth="10" defaultRowHeight="15" x14ac:dyDescent="0.25"/>
  <cols>
    <col min="1" max="2" width="22.140625" customWidth="1"/>
    <col min="3" max="3" width="15" customWidth="1"/>
    <col min="4" max="4" width="14" customWidth="1"/>
    <col min="5" max="5" width="0" hidden="1" customWidth="1"/>
  </cols>
  <sheetData>
    <row r="1" spans="1:5" x14ac:dyDescent="0.25">
      <c r="A1" s="94"/>
      <c r="B1" s="94"/>
      <c r="C1" s="94"/>
      <c r="D1" s="94"/>
      <c r="E1" s="94"/>
    </row>
    <row r="2" spans="1:5" x14ac:dyDescent="0.25">
      <c r="A2" s="94"/>
      <c r="B2" s="94"/>
      <c r="C2" s="94"/>
      <c r="D2" s="94"/>
      <c r="E2" s="94"/>
    </row>
    <row r="3" spans="1:5" x14ac:dyDescent="0.25">
      <c r="A3" s="94"/>
      <c r="B3" s="94"/>
      <c r="C3" s="94"/>
      <c r="D3" s="94"/>
      <c r="E3" s="94"/>
    </row>
    <row r="4" spans="1:5" x14ac:dyDescent="0.25">
      <c r="A4" s="94"/>
      <c r="B4" s="94"/>
      <c r="C4" s="94"/>
      <c r="D4" s="94"/>
      <c r="E4" s="94"/>
    </row>
    <row r="5" spans="1:5" ht="15.75" x14ac:dyDescent="0.25">
      <c r="A5" s="96" t="s">
        <v>88</v>
      </c>
      <c r="B5" s="96"/>
      <c r="C5" s="96"/>
      <c r="D5" s="96"/>
      <c r="E5" s="96"/>
    </row>
    <row r="6" spans="1:5" ht="15.75" x14ac:dyDescent="0.25">
      <c r="A6" s="95" t="s">
        <v>32</v>
      </c>
      <c r="B6" s="95"/>
      <c r="C6" s="95"/>
      <c r="D6" s="95"/>
      <c r="E6" s="95"/>
    </row>
    <row r="7" spans="1:5" ht="37.5" customHeight="1" x14ac:dyDescent="0.25">
      <c r="A7" s="7"/>
      <c r="B7" s="8" t="s">
        <v>30</v>
      </c>
      <c r="C7" s="8" t="s">
        <v>70</v>
      </c>
      <c r="D7" s="8" t="s">
        <v>33</v>
      </c>
      <c r="E7" s="8" t="s">
        <v>37</v>
      </c>
    </row>
    <row r="8" spans="1:5" ht="15.75" x14ac:dyDescent="0.25">
      <c r="A8" s="4" t="s">
        <v>34</v>
      </c>
      <c r="B8" s="1">
        <f>'26.1'!J7</f>
        <v>690</v>
      </c>
      <c r="C8" s="1">
        <f>'26.1'!K7</f>
        <v>0</v>
      </c>
      <c r="D8" s="1">
        <f>'26.1'!L7</f>
        <v>13</v>
      </c>
      <c r="E8" s="6">
        <f>SUM(B8+B9+B10)</f>
        <v>1222</v>
      </c>
    </row>
    <row r="9" spans="1:5" ht="15.75" x14ac:dyDescent="0.25">
      <c r="A9" s="3" t="s">
        <v>36</v>
      </c>
      <c r="B9" s="1">
        <f>'26.1'!I8</f>
        <v>6</v>
      </c>
      <c r="C9" s="1">
        <f>'26.1'!K8</f>
        <v>0</v>
      </c>
      <c r="D9" s="1">
        <f>'26.1'!L8</f>
        <v>0</v>
      </c>
      <c r="E9" s="6">
        <f>SUM(C8+C9+C10)</f>
        <v>0</v>
      </c>
    </row>
    <row r="10" spans="1:5" ht="15.75" x14ac:dyDescent="0.25">
      <c r="A10" s="9" t="s">
        <v>35</v>
      </c>
      <c r="B10" s="1">
        <f>'26.1'!I9</f>
        <v>526</v>
      </c>
      <c r="C10" s="1">
        <f>'26.1'!K9</f>
        <v>0</v>
      </c>
      <c r="D10" s="1">
        <f>'26.1'!L9</f>
        <v>1</v>
      </c>
      <c r="E10" s="6">
        <f>SUM(B10:D10)</f>
        <v>527</v>
      </c>
    </row>
    <row r="11" spans="1:5" x14ac:dyDescent="0.25">
      <c r="B11" s="40"/>
      <c r="C11" s="40"/>
      <c r="D11" s="40"/>
      <c r="E11" s="41"/>
    </row>
    <row r="12" spans="1:5" x14ac:dyDescent="0.25">
      <c r="C12" s="2">
        <f>SUM(C8:C11)</f>
        <v>0</v>
      </c>
    </row>
  </sheetData>
  <mergeCells count="3">
    <mergeCell ref="A1:E4"/>
    <mergeCell ref="A6:E6"/>
    <mergeCell ref="A5:E5"/>
  </mergeCells>
  <printOptions horizontalCentered="1"/>
  <pageMargins left="0.70866141732283472" right="0.70866141732283472" top="1.3385826771653544" bottom="0.74803149606299213" header="0.31496062992125984" footer="0.31496062992125984"/>
  <pageSetup fitToWidth="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26.1</vt:lpstr>
      <vt:lpstr>formulas</vt:lpstr>
      <vt:lpstr>26.2</vt:lpstr>
      <vt:lpstr>'26.1'!Área_de_impresión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Genesis Hapuc Campos</dc:creator>
  <cp:lastModifiedBy>Margarita Grimaldo</cp:lastModifiedBy>
  <cp:lastPrinted>2024-04-08T19:40:12Z</cp:lastPrinted>
  <dcterms:created xsi:type="dcterms:W3CDTF">2018-02-19T14:54:44Z</dcterms:created>
  <dcterms:modified xsi:type="dcterms:W3CDTF">2024-04-08T20:09:55Z</dcterms:modified>
</cp:coreProperties>
</file>