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DEPTO. DE PLANIFICACION Y EVALUACION\19-20-21-22-23-24-25 -2026\TRANSPARENCIA-ANTAI Y DATOS ABIERTOS\2026\DOC. DATOS ABIERTOS 2026\RESULTOSY NEGADA\03.- MARZO\"/>
    </mc:Choice>
  </mc:AlternateContent>
  <bookViews>
    <workbookView xWindow="0" yWindow="0" windowWidth="21600" windowHeight="9735"/>
  </bookViews>
  <sheets>
    <sheet name="26.1" sheetId="2" r:id="rId1"/>
    <sheet name="formulas" sheetId="4" state="hidden" r:id="rId2"/>
    <sheet name="26.2" sheetId="3" r:id="rId3"/>
  </sheets>
  <definedNames>
    <definedName name="_xlnm.Print_Area" localSheetId="0">'26.1'!$A$1:$M$73</definedName>
    <definedName name="_xlnm.Print_Area" localSheetId="2">'26.2'!$A$1:$E$30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2" l="1"/>
  <c r="J8" i="2"/>
  <c r="K8" i="2"/>
  <c r="L8" i="2"/>
  <c r="I9" i="2"/>
  <c r="J9" i="2"/>
  <c r="K9" i="2"/>
  <c r="L9" i="2"/>
  <c r="I10" i="2"/>
  <c r="J10" i="2"/>
  <c r="K10" i="2"/>
  <c r="L10" i="2"/>
  <c r="D10" i="3"/>
  <c r="B10" i="3"/>
  <c r="C8" i="3"/>
  <c r="D8" i="3"/>
  <c r="D9" i="3"/>
  <c r="C9" i="3"/>
  <c r="B8" i="3"/>
  <c r="B9" i="3"/>
  <c r="C10" i="3"/>
  <c r="C12" i="3"/>
  <c r="E10" i="3"/>
  <c r="E9" i="3"/>
  <c r="E8" i="3"/>
</calcChain>
</file>

<file path=xl/sharedStrings.xml><?xml version="1.0" encoding="utf-8"?>
<sst xmlns="http://schemas.openxmlformats.org/spreadsheetml/2006/main" count="137" uniqueCount="127">
  <si>
    <t>Observaciones</t>
  </si>
  <si>
    <t>Resueltas</t>
  </si>
  <si>
    <t xml:space="preserve">Certificados de Captura y Simplificado </t>
  </si>
  <si>
    <t xml:space="preserve">Dolphine Safe </t>
  </si>
  <si>
    <t>Autorizaciones de Trasbordo</t>
  </si>
  <si>
    <t>Inspección a buques de servicio internacional con pabellón panameño</t>
  </si>
  <si>
    <t>Validaciones de permiso de pesca ribereña, palangre</t>
  </si>
  <si>
    <t>En tramite</t>
  </si>
  <si>
    <t>Autorización de Desembarque en Puerto no autorizado por licencia</t>
  </si>
  <si>
    <t>Autorización Desembarque de buque de servicio internacional en puerto panameño</t>
  </si>
  <si>
    <t>Autorización Desembarque de buque de servicio internacional en puerto no  panameño</t>
  </si>
  <si>
    <t>Autorización de trasbordo de buque de servicio internacional en puerto panameño</t>
  </si>
  <si>
    <t>Autorización de trasbordo de buque de servicio internacional en puerto no panameño</t>
  </si>
  <si>
    <t>Autorización de naves extranjeras en puerto panameño</t>
  </si>
  <si>
    <t>Solicitud de Zarpe de Pesca</t>
  </si>
  <si>
    <t>Certificado Estadísticos de Patudo</t>
  </si>
  <si>
    <t>Atención a Solicitudes</t>
  </si>
  <si>
    <t>Nº</t>
  </si>
  <si>
    <t xml:space="preserve"> Solicitudes presentadas</t>
  </si>
  <si>
    <t>Certificado de Posicionamiento</t>
  </si>
  <si>
    <t>Inventario a Locales Veda de Camarón</t>
  </si>
  <si>
    <t>Inventario a Locales Veda de Langosta</t>
  </si>
  <si>
    <t>Salvoconducto Veda de Camarón</t>
  </si>
  <si>
    <t>Salvoconducto Veda de Langosta</t>
  </si>
  <si>
    <t>Autorización de Tránsito o Viaje Crucero</t>
  </si>
  <si>
    <t>No objeción de Registro de Buques</t>
  </si>
  <si>
    <t>Solicitudes de Tramites</t>
  </si>
  <si>
    <t>Solicitudes de Certificaciones</t>
  </si>
  <si>
    <t xml:space="preserve">Solicitudes Resueltas </t>
  </si>
  <si>
    <t>Solicitudes de Inspección</t>
  </si>
  <si>
    <t xml:space="preserve">En cumplimiento del articulo 26 (Ley 6 de 2002)   </t>
  </si>
  <si>
    <t>Solicitudes en Tramite</t>
  </si>
  <si>
    <t>Certificaciones</t>
  </si>
  <si>
    <t>Tramites Varios</t>
  </si>
  <si>
    <t>Inspecciones</t>
  </si>
  <si>
    <t>Total</t>
  </si>
  <si>
    <t>Presentación de Recursos de Reconsideración</t>
  </si>
  <si>
    <t>Presentación de Recursos de Apelación</t>
  </si>
  <si>
    <t>Elaboración de Oficios relacionados Contra la Seguridad Colectiva y Delitos Relacionados con Drogas.</t>
  </si>
  <si>
    <t>PRESENTADAS</t>
  </si>
  <si>
    <t xml:space="preserve">Resueltas </t>
  </si>
  <si>
    <t>No Admitidas</t>
  </si>
  <si>
    <t>Certificado Estadístico de Pez Espada</t>
  </si>
  <si>
    <t>Inspección Semestral de Naves</t>
  </si>
  <si>
    <t>Inspección de Importación de Redes</t>
  </si>
  <si>
    <t>Exportaciones de aleta de tiburón</t>
  </si>
  <si>
    <r>
      <rPr>
        <b/>
        <sz val="11"/>
        <color theme="1"/>
        <rFont val="Calibri"/>
        <family val="2"/>
        <scheme val="minor"/>
      </rPr>
      <t xml:space="preserve">Solicitudes presentadas </t>
    </r>
    <r>
      <rPr>
        <sz val="11"/>
        <color theme="1"/>
        <rFont val="Calibri"/>
        <family val="2"/>
        <scheme val="minor"/>
      </rPr>
      <t xml:space="preserve">=SUMA(C6+C7+C10+C11+C12+C13+C14+C15+C23+C24+C32+C33+C34+C35+C43+C47+C54+C52+C40+c41+C38+C39+C19)
</t>
    </r>
    <r>
      <rPr>
        <b/>
        <sz val="11"/>
        <color theme="1"/>
        <rFont val="Calibri"/>
        <family val="2"/>
        <scheme val="minor"/>
      </rPr>
      <t xml:space="preserve">Solicitudes resueltas </t>
    </r>
    <r>
      <rPr>
        <sz val="11"/>
        <color theme="1"/>
        <rFont val="Calibri"/>
        <family val="2"/>
        <scheme val="minor"/>
      </rPr>
      <t xml:space="preserve">=SUMA(C16+C17+C18+C20+C22+C25+C26+C27+C28+C29+C36+C30+C31)
</t>
    </r>
    <r>
      <rPr>
        <b/>
        <sz val="11"/>
        <color theme="1"/>
        <rFont val="Calibri"/>
        <family val="2"/>
        <scheme val="minor"/>
      </rPr>
      <t xml:space="preserve">No admitidas </t>
    </r>
    <r>
      <rPr>
        <sz val="11"/>
        <color theme="1"/>
        <rFont val="Calibri"/>
        <family val="2"/>
        <scheme val="minor"/>
      </rPr>
      <t xml:space="preserve">=SUMA(C8+C9+C53+C48+C57+C56+C42+C37+C44+C45+C46++c49+C50+C51+C52+C54+C55)
</t>
    </r>
  </si>
  <si>
    <t>Evaluación de globos de terrenos.</t>
  </si>
  <si>
    <t>Plano Sellados</t>
  </si>
  <si>
    <t xml:space="preserve">Extraccion de redes fantasmas </t>
  </si>
  <si>
    <t>En Tramite</t>
  </si>
  <si>
    <t>Solicitudes Negadas</t>
  </si>
  <si>
    <t>No se presentaron solicitudes</t>
  </si>
  <si>
    <t xml:space="preserve">                                                                                                                                                                                                                                  
</t>
  </si>
  <si>
    <t xml:space="preserve">                   Renovación de Licencia de Pesca Internacional de Actividades Relacionadas con la Pesca                                                    </t>
  </si>
  <si>
    <t>Renovación de Licencia de Pesca Internacional de  Captura</t>
  </si>
  <si>
    <t>Trámite por Modificación de Pesca Interncional de actividades relacionddas a la Pesca</t>
  </si>
  <si>
    <t>Tramite por Modificación de Licencia de Pesca Internacional de Captura</t>
  </si>
  <si>
    <t>Nuevos  Registro de buques de actividades relacionadas  a la Pesca</t>
  </si>
  <si>
    <t>Nuevos  Registro de buques de Captura.</t>
  </si>
  <si>
    <t xml:space="preserve">Emisión de Autorización de Buqe de Pesca Intrnacional en Fletamento </t>
  </si>
  <si>
    <t>Nùmero de buques de servicios Internacional en Contrucción</t>
  </si>
  <si>
    <t xml:space="preserve">Licencia de Pesca con palaque, para Nave de mediana y  Gran Escala </t>
  </si>
  <si>
    <t>Licencia de Pesca con Palangre, para Nave de Pequeña escala o artesanal</t>
  </si>
  <si>
    <t xml:space="preserve">Licencia de pesca , para naves de Servicio Nacional Anchoveta, Arenque y  Orqueta  de gran escala </t>
  </si>
  <si>
    <t>Licencia de pesca  de Anchoveta, Arenque y Orqueta, para los buques de pequeña escala o artesanal</t>
  </si>
  <si>
    <t xml:space="preserve">  Licencia de  Pesca , para Naves de Servicio Nacional de Camarón  de mediana y gran escala </t>
  </si>
  <si>
    <t xml:space="preserve">.Emisión de nuevas licencias de pesca de pequeña escala </t>
  </si>
  <si>
    <t xml:space="preserve">Emisión de licencias (renovaciones) de pesca de pequeña escala </t>
  </si>
  <si>
    <t xml:space="preserve">Autorización nueva para pescar en la Zona Especial de Protección Marina al Sistema SIEPA (Deportivo Turistico y Recreativo)  </t>
  </si>
  <si>
    <t xml:space="preserve">Renovaciones ( Comercial  y Turistica) </t>
  </si>
  <si>
    <t xml:space="preserve">Registro de  pescadores y embarcaciones lacustres (trimestral  / área)  </t>
  </si>
  <si>
    <t xml:space="preserve">Emisión de carnets de pesca lacustre </t>
  </si>
  <si>
    <t xml:space="preserve">Emisión de Licencia  de pequeña escala de pesca de  Medusa </t>
  </si>
  <si>
    <t xml:space="preserve">Emisión de Carné de Recolector de Poliqueto </t>
  </si>
  <si>
    <t>Emisión de Carné de extractor de Langosta y Pulpo</t>
  </si>
  <si>
    <t xml:space="preserve">Emisión de Carne de recolector de conchas negras y otros recursos pesqueros </t>
  </si>
  <si>
    <t xml:space="preserve">Solicitud de Licencia Anual de Extracción de Poliqueto  </t>
  </si>
  <si>
    <t xml:space="preserve">Solicitud de extracción de poliquetos </t>
  </si>
  <si>
    <t xml:space="preserve">Licencias de actividad conexa a la pesca o a la acuicultura para actividades de Comercialización. </t>
  </si>
  <si>
    <t>Licencias de actividad conexa a la pesca o a la acuicultura para actividades de procesamiento.</t>
  </si>
  <si>
    <t>Licencias de actividad conexa a la pesca o a la acuicultura para transporte.</t>
  </si>
  <si>
    <t>Licencias de actividad conexa a la pesca o a la acuicultura para actividades de otras actividades conexas.</t>
  </si>
  <si>
    <t xml:space="preserve">Número  de concesiones acuáticas activas por provincia  </t>
  </si>
  <si>
    <t>Número de trámites de concesiones  acuáticas nuevas por región.</t>
  </si>
  <si>
    <t>Número de atencion de consultas de concesiones acuícolas</t>
  </si>
  <si>
    <t xml:space="preserve">Emisión de Autorizaciones y Licencias de Acuicultura </t>
  </si>
  <si>
    <t>Resolución de Cancelación y Modificación de Licencias Nacionales e Internacionales.</t>
  </si>
  <si>
    <t>Mes de febrero 2026</t>
  </si>
  <si>
    <t>En cumplimiento del articulo 26 (Ley 6 de 2002) MARZO 2026</t>
  </si>
  <si>
    <t>3 Renovaciones de buques tanqueros y 1 de Carga Refrigerada respectivamente.</t>
  </si>
  <si>
    <t xml:space="preserve">2 renovaciones de buques de red de cerco.                                                                                                                                                                </t>
  </si>
  <si>
    <t xml:space="preserve">     4 modificaciones de buques de Carga Refrigerada.                                                                       </t>
  </si>
  <si>
    <t xml:space="preserve">       2 Modificaciones de Captura                                                                                                                                                                                                                                                           </t>
  </si>
  <si>
    <t>Un nuevo registro de carga refrigerada y un nuevo registro de buque tanquero.</t>
  </si>
  <si>
    <t xml:space="preserve">Se emitieron 12 licencia con palangre para embarcaciones de mediana y gran escala </t>
  </si>
  <si>
    <t xml:space="preserve">Se emitieron (7) licencias en el mes de marzo </t>
  </si>
  <si>
    <t xml:space="preserve">Se emitieron (3) licencias en el mes de marzo </t>
  </si>
  <si>
    <t>Se emitieron (1) licencia en el mes de ma</t>
  </si>
  <si>
    <t>Certificados de Oficio</t>
  </si>
  <si>
    <t>Certificado de Baliza</t>
  </si>
  <si>
    <t xml:space="preserve">Licencia de  Pesca, para  Naves de Servicio Nacional de Cojinua de mediana y gran escala </t>
  </si>
  <si>
    <t>Se emitieron (11) licencias nuevas de pesca, de pequeña escala</t>
  </si>
  <si>
    <t>e emitieron (29) renovaciones licencias de pesca, de pequeña escala</t>
  </si>
  <si>
    <t>Se autorizaron (3) autorizaciones para pesca en zona especial de protección marina.</t>
  </si>
  <si>
    <t>En el mes de marzo no se tramito ninguna renovación.</t>
  </si>
  <si>
    <t>En el mes de marzo no se presento ninguna solicitud de carnet de pesca de Lacustre.</t>
  </si>
  <si>
    <t xml:space="preserve">En el mes de marzo nose realizo ninguna emision de pesca de medusa </t>
  </si>
  <si>
    <t>En el mes de marzo nose realizo ninguna emision de  carnet de extractor  LANGOSTA</t>
  </si>
  <si>
    <t xml:space="preserve">En el mes de marzo nose emitio ningun carnet de conchas negras y otros recursos </t>
  </si>
  <si>
    <t>Se recibieron 48 solicitudes de carnet de poliquetos que estan por ejecutarse.</t>
  </si>
  <si>
    <t>Se recibieron 7 solicitudes de extracción de poliquetos.</t>
  </si>
  <si>
    <t>Se tramitaron 2 permisos de exportación de poliquetos.</t>
  </si>
  <si>
    <t xml:space="preserve">Se emitio una licencia de actividad conexa a la pesca o a la acuicultura para actividades de Comercialización. </t>
  </si>
  <si>
    <t xml:space="preserve">Se emitio una licencia de actividad conexa a la pesca o a la acuicultura para actividades de otras actividades conexas. </t>
  </si>
  <si>
    <t>Solicitud de exportacion de poliquetos</t>
  </si>
  <si>
    <t>Exportación de Conchas Negras, Almejas , Ostras, Calamares, Pulpos y langosta</t>
  </si>
  <si>
    <t xml:space="preserve">Seis (6) solicitudes de globos de terreno ingresaron en el mes de marzo,once (11) solicitudes que corresponden a meses anteriores fueron evaluada en el mes de marzo, de la once (11), solo dos (2) corresponden al mes de marzo. Quedan cuatro (4) pendiente correspondiente del mes de marzo. </t>
  </si>
  <si>
    <t xml:space="preserve">Los tres (3) plano sellado corresponden a meses anteriores. </t>
  </si>
  <si>
    <t xml:space="preserve">Presentaron (18) solicitudes </t>
  </si>
  <si>
    <t xml:space="preserve">Los trámites presentados son en la provincia de Coclé. </t>
  </si>
  <si>
    <t>Se ingresaron 12 trámites de los cuales  se resolvieron 6, estan pendiente 6</t>
  </si>
  <si>
    <t xml:space="preserve">En estos momentos no se puede realizar ningua extracción de redes debido a que los tanques de buceo requieren mantenimeinto. </t>
  </si>
  <si>
    <t>Se emitieron dos (2) resoluciones relacionados a autorización para viaje de prueba de maquina y equipo en buques con licencia de pesca de anchoveta, arenque y orqueta,  de las empresas PROBASA, S.A., y PROMARINA S.A.</t>
  </si>
  <si>
    <t xml:space="preserve">En el mes de  marzose recibio 2 solicitud de exportacion de poliqueto </t>
  </si>
  <si>
    <t xml:space="preserve">
En el mes de marzo nose presento ningun registro de pesca de Lacustre.</t>
  </si>
  <si>
    <t xml:space="preserve">En el mes de marzo nose recibio ninguna solicitud de licencia  de extraccion de poliqueto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</si>
</sst>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General"/>
  </numFmts>
  <fonts count="1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4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sz val="12"/>
      <color rgb="FF0D0D0D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164" fontId="7" fillId="0" borderId="0"/>
    <xf numFmtId="0" fontId="6" fillId="0" borderId="0"/>
  </cellStyleXfs>
  <cellXfs count="73">
    <xf numFmtId="0" fontId="0" fillId="0" borderId="0" xfId="0"/>
    <xf numFmtId="1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0" xfId="0" applyAlignment="1">
      <alignment wrapText="1"/>
    </xf>
    <xf numFmtId="1" fontId="1" fillId="0" borderId="1" xfId="0" applyNumberFormat="1" applyFont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shrinkToFit="1"/>
    </xf>
    <xf numFmtId="1" fontId="13" fillId="0" borderId="1" xfId="0" applyNumberFormat="1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0" xfId="0" applyFont="1" applyFill="1"/>
    <xf numFmtId="0" fontId="10" fillId="0" borderId="1" xfId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9" fillId="0" borderId="1" xfId="3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 wrapText="1"/>
    </xf>
    <xf numFmtId="0" fontId="9" fillId="0" borderId="0" xfId="0" applyFont="1" applyFill="1" applyBorder="1"/>
    <xf numFmtId="0" fontId="18" fillId="0" borderId="2" xfId="0" applyFont="1" applyFill="1" applyBorder="1" applyAlignment="1">
      <alignment horizontal="left"/>
    </xf>
    <xf numFmtId="1" fontId="9" fillId="0" borderId="2" xfId="0" applyNumberFormat="1" applyFont="1" applyFill="1" applyBorder="1" applyAlignment="1">
      <alignment horizontal="center"/>
    </xf>
    <xf numFmtId="1" fontId="9" fillId="0" borderId="1" xfId="0" applyNumberFormat="1" applyFont="1" applyFill="1" applyBorder="1" applyAlignment="1">
      <alignment horizontal="center"/>
    </xf>
    <xf numFmtId="0" fontId="18" fillId="0" borderId="0" xfId="0" applyFont="1" applyFill="1"/>
    <xf numFmtId="1" fontId="9" fillId="0" borderId="0" xfId="0" applyNumberFormat="1" applyFont="1" applyFill="1" applyBorder="1"/>
    <xf numFmtId="0" fontId="9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wrapText="1"/>
    </xf>
    <xf numFmtId="0" fontId="9" fillId="0" borderId="0" xfId="0" applyFont="1" applyFill="1" applyAlignment="1">
      <alignment vertical="top"/>
    </xf>
    <xf numFmtId="0" fontId="9" fillId="0" borderId="0" xfId="0" applyFont="1" applyFill="1" applyAlignment="1">
      <alignment wrapText="1"/>
    </xf>
    <xf numFmtId="0" fontId="9" fillId="0" borderId="0" xfId="0" applyFont="1" applyFill="1" applyAlignment="1">
      <alignment horizontal="left" wrapText="1"/>
    </xf>
    <xf numFmtId="0" fontId="1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top"/>
    </xf>
    <xf numFmtId="0" fontId="9" fillId="0" borderId="3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vertical="center"/>
    </xf>
    <xf numFmtId="0" fontId="9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0" fillId="0" borderId="0" xfId="0" applyFont="1" applyBorder="1"/>
    <xf numFmtId="1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1" fontId="10" fillId="0" borderId="0" xfId="0" applyNumberFormat="1" applyFont="1" applyBorder="1"/>
    <xf numFmtId="0" fontId="9" fillId="0" borderId="5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4" fontId="5" fillId="4" borderId="1" xfId="0" applyNumberFormat="1" applyFont="1" applyFill="1" applyBorder="1" applyAlignment="1">
      <alignment horizontal="center"/>
    </xf>
  </cellXfs>
  <cellStyles count="4">
    <cellStyle name="Excel Built-in Normal" xfId="2"/>
    <cellStyle name="Normal" xfId="0" builtinId="0"/>
    <cellStyle name="Normal 3" xfId="1"/>
    <cellStyle name="Normal 4" xfId="3"/>
  </cellStyles>
  <dxfs count="0"/>
  <tableStyles count="0" defaultTableStyle="TableStyleMedium2" defaultPivotStyle="PivotStyleLight16"/>
  <colors>
    <mruColors>
      <color rgb="FFE28D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'26.2'!$A$8</c:f>
              <c:strCache>
                <c:ptCount val="1"/>
                <c:pt idx="0">
                  <c:v>Certificaciones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'26.2'!$B$7:$D$7</c:f>
              <c:strCache>
                <c:ptCount val="3"/>
                <c:pt idx="0">
                  <c:v>Solicitudes Resueltas </c:v>
                </c:pt>
                <c:pt idx="1">
                  <c:v>Solicitudes Negadas</c:v>
                </c:pt>
                <c:pt idx="2">
                  <c:v>Solicitudes en Tramite</c:v>
                </c:pt>
              </c:strCache>
            </c:strRef>
          </c:cat>
          <c:val>
            <c:numRef>
              <c:f>'26.2'!$B$8:$D$8</c:f>
              <c:numCache>
                <c:formatCode>0</c:formatCode>
                <c:ptCount val="3"/>
                <c:pt idx="0">
                  <c:v>77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6CC-42C9-A28B-BE5C7096B5F4}"/>
            </c:ext>
          </c:extLst>
        </c:ser>
        <c:ser>
          <c:idx val="1"/>
          <c:order val="1"/>
          <c:tx>
            <c:strRef>
              <c:f>'26.2'!$A$9</c:f>
              <c:strCache>
                <c:ptCount val="1"/>
                <c:pt idx="0">
                  <c:v>Inspecciones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FFFF00"/>
              </a:solidFill>
            </a:ln>
            <a:effectLst/>
            <a:sp3d>
              <a:contourClr>
                <a:srgbClr val="FFFF0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'26.2'!$B$7:$D$7</c:f>
              <c:strCache>
                <c:ptCount val="3"/>
                <c:pt idx="0">
                  <c:v>Solicitudes Resueltas </c:v>
                </c:pt>
                <c:pt idx="1">
                  <c:v>Solicitudes Negadas</c:v>
                </c:pt>
                <c:pt idx="2">
                  <c:v>Solicitudes en Tramite</c:v>
                </c:pt>
              </c:strCache>
            </c:strRef>
          </c:cat>
          <c:val>
            <c:numRef>
              <c:f>'26.2'!$B$9:$D$9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6CC-42C9-A28B-BE5C7096B5F4}"/>
            </c:ext>
          </c:extLst>
        </c:ser>
        <c:ser>
          <c:idx val="2"/>
          <c:order val="2"/>
          <c:tx>
            <c:strRef>
              <c:f>'26.2'!$A$10</c:f>
              <c:strCache>
                <c:ptCount val="1"/>
                <c:pt idx="0">
                  <c:v>Tramites Varios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'26.2'!$B$7:$D$7</c:f>
              <c:strCache>
                <c:ptCount val="3"/>
                <c:pt idx="0">
                  <c:v>Solicitudes Resueltas </c:v>
                </c:pt>
                <c:pt idx="1">
                  <c:v>Solicitudes Negadas</c:v>
                </c:pt>
                <c:pt idx="2">
                  <c:v>Solicitudes en Tramite</c:v>
                </c:pt>
              </c:strCache>
            </c:strRef>
          </c:cat>
          <c:val>
            <c:numRef>
              <c:f>'26.2'!$B$10:$D$10</c:f>
              <c:numCache>
                <c:formatCode>0</c:formatCode>
                <c:ptCount val="3"/>
                <c:pt idx="0">
                  <c:v>539</c:v>
                </c:pt>
                <c:pt idx="1">
                  <c:v>0</c:v>
                </c:pt>
                <c:pt idx="2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6CC-42C9-A28B-BE5C7096B5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82790960"/>
        <c:axId val="882791504"/>
        <c:axId val="0"/>
      </c:bar3DChart>
      <c:catAx>
        <c:axId val="88279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882791504"/>
        <c:crosses val="autoZero"/>
        <c:auto val="1"/>
        <c:lblAlgn val="ctr"/>
        <c:lblOffset val="100"/>
        <c:noMultiLvlLbl val="0"/>
      </c:catAx>
      <c:valAx>
        <c:axId val="882791504"/>
        <c:scaling>
          <c:orientation val="minMax"/>
        </c:scaling>
        <c:delete val="0"/>
        <c:axPos val="l"/>
        <c:majorGridlines>
          <c:spPr>
            <a:ln w="19050" cap="flat" cmpd="sng" algn="ctr">
              <a:solidFill>
                <a:schemeClr val="accent2"/>
              </a:solidFill>
              <a:prstDash val="solid"/>
              <a:miter lim="800000"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882790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190127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559" y="190500"/>
          <a:ext cx="0" cy="1901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300316</xdr:colOff>
      <xdr:row>0</xdr:row>
      <xdr:rowOff>15689</xdr:rowOff>
    </xdr:from>
    <xdr:to>
      <xdr:col>5</xdr:col>
      <xdr:colOff>125998</xdr:colOff>
      <xdr:row>0</xdr:row>
      <xdr:rowOff>903195</xdr:rowOff>
    </xdr:to>
    <xdr:pic>
      <xdr:nvPicPr>
        <xdr:cNvPr id="8" name="Imagen 7" descr="ARAP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640" y="15689"/>
          <a:ext cx="5148476" cy="887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156882</xdr:colOff>
      <xdr:row>0</xdr:row>
      <xdr:rowOff>0</xdr:rowOff>
    </xdr:from>
    <xdr:to>
      <xdr:col>6</xdr:col>
      <xdr:colOff>1595046</xdr:colOff>
      <xdr:row>0</xdr:row>
      <xdr:rowOff>818029</xdr:rowOff>
    </xdr:to>
    <xdr:pic>
      <xdr:nvPicPr>
        <xdr:cNvPr id="9" name="Imagen 8" descr="SELLO MEMBRET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6294" y="0"/>
          <a:ext cx="1438164" cy="818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295274</xdr:colOff>
      <xdr:row>10</xdr:row>
      <xdr:rowOff>152400</xdr:rowOff>
    </xdr:from>
    <xdr:to>
      <xdr:col>3</xdr:col>
      <xdr:colOff>638175</xdr:colOff>
      <xdr:row>28</xdr:row>
      <xdr:rowOff>133350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62865</xdr:rowOff>
    </xdr:from>
    <xdr:to>
      <xdr:col>2</xdr:col>
      <xdr:colOff>637494</xdr:colOff>
      <xdr:row>3</xdr:row>
      <xdr:rowOff>251460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65"/>
          <a:ext cx="3670254" cy="782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137160</xdr:colOff>
      <xdr:row>0</xdr:row>
      <xdr:rowOff>1</xdr:rowOff>
    </xdr:from>
    <xdr:to>
      <xdr:col>3</xdr:col>
      <xdr:colOff>899160</xdr:colOff>
      <xdr:row>3</xdr:row>
      <xdr:rowOff>285227</xdr:rowOff>
    </xdr:to>
    <xdr:pic>
      <xdr:nvPicPr>
        <xdr:cNvPr id="4" name="Imagen 3" descr="SELLO MEMBRET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8620" y="1"/>
          <a:ext cx="762000" cy="879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2"/>
  <sheetViews>
    <sheetView tabSelected="1" zoomScale="85" zoomScaleNormal="85" zoomScaleSheetLayoutView="85" workbookViewId="0">
      <selection activeCell="O7" sqref="O7"/>
    </sheetView>
  </sheetViews>
  <sheetFormatPr baseColWidth="10" defaultColWidth="11.42578125" defaultRowHeight="15.75" x14ac:dyDescent="0.25"/>
  <cols>
    <col min="1" max="1" width="3.5703125" style="28" bestFit="1" customWidth="1"/>
    <col min="2" max="2" width="44" style="27" customWidth="1"/>
    <col min="3" max="3" width="13.42578125" style="28" customWidth="1"/>
    <col min="4" max="4" width="12.7109375" style="28" customWidth="1"/>
    <col min="5" max="5" width="9.5703125" style="28" customWidth="1"/>
    <col min="6" max="6" width="10.5703125" style="28" customWidth="1"/>
    <col min="7" max="7" width="16.42578125" style="54" customWidth="1"/>
    <col min="8" max="8" width="26.140625" style="20" customWidth="1"/>
    <col min="9" max="9" width="15.28515625" style="20" customWidth="1"/>
    <col min="10" max="10" width="0.140625" style="28" customWidth="1"/>
    <col min="11" max="11" width="14.7109375" style="28" customWidth="1"/>
    <col min="12" max="12" width="9" style="20" customWidth="1"/>
    <col min="13" max="15" width="11.42578125" style="20" customWidth="1"/>
    <col min="16" max="16384" width="11.42578125" style="20"/>
  </cols>
  <sheetData>
    <row r="1" spans="1:13" ht="77.45" customHeight="1" x14ac:dyDescent="0.25">
      <c r="A1" s="65"/>
      <c r="B1" s="65"/>
      <c r="C1" s="65"/>
      <c r="D1" s="65"/>
      <c r="E1" s="65"/>
      <c r="F1" s="65"/>
      <c r="G1" s="65"/>
    </row>
    <row r="2" spans="1:13" ht="18.75" x14ac:dyDescent="0.3">
      <c r="A2" s="66" t="s">
        <v>89</v>
      </c>
      <c r="B2" s="66"/>
      <c r="C2" s="66"/>
      <c r="D2" s="66"/>
      <c r="E2" s="66"/>
      <c r="F2" s="66"/>
      <c r="G2" s="66"/>
    </row>
    <row r="3" spans="1:13" x14ac:dyDescent="0.25">
      <c r="A3" s="67" t="s">
        <v>17</v>
      </c>
      <c r="B3" s="68"/>
      <c r="C3" s="67" t="s">
        <v>18</v>
      </c>
      <c r="D3" s="69" t="s">
        <v>16</v>
      </c>
      <c r="E3" s="69"/>
      <c r="F3" s="69"/>
      <c r="G3" s="67" t="s">
        <v>0</v>
      </c>
      <c r="H3" s="20" t="s">
        <v>17</v>
      </c>
    </row>
    <row r="4" spans="1:13" ht="47.25" x14ac:dyDescent="0.25">
      <c r="A4" s="67"/>
      <c r="B4" s="68"/>
      <c r="C4" s="67"/>
      <c r="D4" s="59" t="s">
        <v>1</v>
      </c>
      <c r="E4" s="60" t="s">
        <v>41</v>
      </c>
      <c r="F4" s="60" t="s">
        <v>7</v>
      </c>
      <c r="G4" s="67"/>
    </row>
    <row r="5" spans="1:13" ht="27" customHeight="1" x14ac:dyDescent="0.25">
      <c r="A5" s="9">
        <v>1</v>
      </c>
      <c r="B5" s="10" t="s">
        <v>100</v>
      </c>
      <c r="C5" s="11">
        <v>23</v>
      </c>
      <c r="D5" s="11">
        <v>23</v>
      </c>
      <c r="E5" s="9">
        <v>0</v>
      </c>
      <c r="F5" s="9">
        <v>0</v>
      </c>
      <c r="G5" s="29"/>
    </row>
    <row r="6" spans="1:13" ht="30" customHeight="1" x14ac:dyDescent="0.25">
      <c r="A6" s="9">
        <v>2</v>
      </c>
      <c r="B6" s="10" t="s">
        <v>19</v>
      </c>
      <c r="C6" s="11">
        <v>1</v>
      </c>
      <c r="D6" s="11">
        <v>1</v>
      </c>
      <c r="E6" s="9">
        <v>0</v>
      </c>
      <c r="F6" s="9">
        <v>0</v>
      </c>
      <c r="G6" s="16"/>
    </row>
    <row r="7" spans="1:13" ht="30.75" customHeight="1" x14ac:dyDescent="0.25">
      <c r="A7" s="9">
        <v>3</v>
      </c>
      <c r="B7" s="10" t="s">
        <v>36</v>
      </c>
      <c r="C7" s="11">
        <v>0</v>
      </c>
      <c r="D7" s="11">
        <v>0</v>
      </c>
      <c r="E7" s="9">
        <v>0</v>
      </c>
      <c r="F7" s="9">
        <v>0</v>
      </c>
      <c r="G7" s="16" t="s">
        <v>52</v>
      </c>
      <c r="I7" s="30" t="s">
        <v>39</v>
      </c>
      <c r="J7" s="31" t="s">
        <v>40</v>
      </c>
      <c r="K7" s="31" t="s">
        <v>41</v>
      </c>
      <c r="L7" s="31" t="s">
        <v>50</v>
      </c>
      <c r="M7" s="32"/>
    </row>
    <row r="8" spans="1:13" ht="30.75" customHeight="1" x14ac:dyDescent="0.25">
      <c r="A8" s="9">
        <v>4</v>
      </c>
      <c r="B8" s="10" t="s">
        <v>37</v>
      </c>
      <c r="C8" s="11">
        <v>0</v>
      </c>
      <c r="D8" s="11">
        <v>0</v>
      </c>
      <c r="E8" s="9">
        <v>0</v>
      </c>
      <c r="F8" s="9">
        <v>0</v>
      </c>
      <c r="G8" s="16" t="s">
        <v>52</v>
      </c>
      <c r="H8" s="33" t="s">
        <v>27</v>
      </c>
      <c r="I8" s="34">
        <f>SUM(C5+C6+C9+C10+C11+C12+C18+C20+C22+C32+C33+C35+C40+C72)</f>
        <v>77</v>
      </c>
      <c r="J8" s="34">
        <f>SUM(D5+D6+D9+D10+D11+D12+D18+D20+D22+D32+D33+D35+D40+D72)</f>
        <v>77</v>
      </c>
      <c r="K8" s="35">
        <f>SUM(E5+E6+E9+E10+E11+E12+E18+E20+E22+E32+E33+E35+E40+E72)</f>
        <v>0</v>
      </c>
      <c r="L8" s="35">
        <f>SUM(F5+F6+F9+F10+F11+F12+F18+F20+F22+F32+F33+F35+F40+F72)</f>
        <v>0</v>
      </c>
      <c r="M8" s="32"/>
    </row>
    <row r="9" spans="1:13" ht="30.75" customHeight="1" x14ac:dyDescent="0.25">
      <c r="A9" s="9">
        <v>5</v>
      </c>
      <c r="B9" s="10" t="s">
        <v>2</v>
      </c>
      <c r="C9" s="11">
        <v>15</v>
      </c>
      <c r="D9" s="11">
        <v>15</v>
      </c>
      <c r="E9" s="9">
        <v>0</v>
      </c>
      <c r="F9" s="9">
        <v>0</v>
      </c>
      <c r="G9" s="16"/>
      <c r="H9" s="33" t="s">
        <v>29</v>
      </c>
      <c r="I9" s="34">
        <f>SUM(C15+C16+C17+C19+C21+C23)</f>
        <v>0</v>
      </c>
      <c r="J9" s="34">
        <f>SUM(D15+D16+D17+D19+D21+D23)</f>
        <v>0</v>
      </c>
      <c r="K9" s="35">
        <f>SUM(E15+E16+E17+E19+E21+E23)</f>
        <v>0</v>
      </c>
      <c r="L9" s="35">
        <f>SUM(F15+F16+F17+F19+F21+F23)</f>
        <v>0</v>
      </c>
      <c r="M9" s="32"/>
    </row>
    <row r="10" spans="1:13" ht="30.75" customHeight="1" x14ac:dyDescent="0.25">
      <c r="A10" s="9">
        <v>6</v>
      </c>
      <c r="B10" s="10" t="s">
        <v>15</v>
      </c>
      <c r="C10" s="11">
        <v>9</v>
      </c>
      <c r="D10" s="11">
        <v>9</v>
      </c>
      <c r="E10" s="9">
        <v>0</v>
      </c>
      <c r="F10" s="9">
        <v>0</v>
      </c>
      <c r="G10" s="16"/>
      <c r="H10" s="33" t="s">
        <v>26</v>
      </c>
      <c r="I10" s="34">
        <f>SUM(C7+C8+C13+C14+C24+C25+C26+C27+C28+C29+C30+C31+C36+C37+C38+C39+C41+C42+C43+C44+C45+C46+C47+C48+C49+C50+C73+C74+C75)</f>
        <v>539</v>
      </c>
      <c r="J10" s="34">
        <f>SUM(D7+D8+D13+D14+D24+D25+D26+D27+D28+D29+D30+D31+D36+D37+D38+D39+D41+D42+D43+D44+D45+D46+D47+D48+D49+D50+D73+D74+D75)</f>
        <v>539</v>
      </c>
      <c r="K10" s="34">
        <f>SUM(E7+E8+E13+E14+E24+E25+E26+E27+E28+E29+E30+E31+E36+E37+E38+E39+E41+E42+E43+E44+E45+E46+E47+E48+E49+E50+E73+E74+E75)</f>
        <v>0</v>
      </c>
      <c r="L10" s="34">
        <f>SUM(F7+F8+F13+F14+F24+F25+F26+F27+F28+F29+F30+F31+F36+F37+F38+F39+F41+F42+F43+F44+F45+F46+F47+F48+F49+F50+F73+F74+F75)</f>
        <v>6</v>
      </c>
      <c r="M10" s="32"/>
    </row>
    <row r="11" spans="1:13" ht="41.25" customHeight="1" x14ac:dyDescent="0.25">
      <c r="A11" s="9">
        <v>7</v>
      </c>
      <c r="B11" s="10" t="s">
        <v>42</v>
      </c>
      <c r="C11" s="11">
        <v>5</v>
      </c>
      <c r="D11" s="11">
        <v>5</v>
      </c>
      <c r="E11" s="9">
        <v>0</v>
      </c>
      <c r="F11" s="9">
        <v>0</v>
      </c>
      <c r="G11" s="16"/>
      <c r="H11" s="36"/>
      <c r="L11" s="37"/>
      <c r="M11" s="32"/>
    </row>
    <row r="12" spans="1:13" ht="30.75" customHeight="1" x14ac:dyDescent="0.25">
      <c r="A12" s="9">
        <v>8</v>
      </c>
      <c r="B12" s="10" t="s">
        <v>3</v>
      </c>
      <c r="C12" s="11">
        <v>8</v>
      </c>
      <c r="D12" s="11">
        <v>8</v>
      </c>
      <c r="E12" s="9">
        <v>0</v>
      </c>
      <c r="F12" s="9">
        <v>0</v>
      </c>
      <c r="G12" s="16"/>
    </row>
    <row r="13" spans="1:13" ht="30.75" customHeight="1" x14ac:dyDescent="0.25">
      <c r="A13" s="9">
        <v>9</v>
      </c>
      <c r="B13" s="10" t="s">
        <v>14</v>
      </c>
      <c r="C13" s="11">
        <v>165</v>
      </c>
      <c r="D13" s="11">
        <v>165</v>
      </c>
      <c r="E13" s="9">
        <v>0</v>
      </c>
      <c r="F13" s="9">
        <v>0</v>
      </c>
      <c r="G13" s="16"/>
    </row>
    <row r="14" spans="1:13" ht="30.75" customHeight="1" x14ac:dyDescent="0.25">
      <c r="A14" s="9">
        <v>10</v>
      </c>
      <c r="B14" s="10" t="s">
        <v>4</v>
      </c>
      <c r="C14" s="11">
        <v>294</v>
      </c>
      <c r="D14" s="11">
        <v>294</v>
      </c>
      <c r="E14" s="9">
        <v>0</v>
      </c>
      <c r="F14" s="9">
        <v>0</v>
      </c>
      <c r="G14" s="16"/>
    </row>
    <row r="15" spans="1:13" ht="30.75" customHeight="1" x14ac:dyDescent="0.25">
      <c r="A15" s="9">
        <v>11</v>
      </c>
      <c r="B15" s="10" t="s">
        <v>43</v>
      </c>
      <c r="C15" s="11">
        <v>0</v>
      </c>
      <c r="D15" s="11">
        <v>0</v>
      </c>
      <c r="E15" s="9">
        <v>0</v>
      </c>
      <c r="F15" s="9">
        <v>0</v>
      </c>
      <c r="G15" s="16" t="s">
        <v>52</v>
      </c>
    </row>
    <row r="16" spans="1:13" ht="30.75" customHeight="1" x14ac:dyDescent="0.25">
      <c r="A16" s="9">
        <v>12</v>
      </c>
      <c r="B16" s="10" t="s">
        <v>5</v>
      </c>
      <c r="C16" s="11">
        <v>0</v>
      </c>
      <c r="D16" s="11">
        <v>0</v>
      </c>
      <c r="E16" s="9">
        <v>0</v>
      </c>
      <c r="F16" s="9">
        <v>0</v>
      </c>
      <c r="G16" s="16"/>
    </row>
    <row r="17" spans="1:14" ht="30.75" customHeight="1" x14ac:dyDescent="0.25">
      <c r="A17" s="9">
        <v>13</v>
      </c>
      <c r="B17" s="10" t="s">
        <v>44</v>
      </c>
      <c r="C17" s="11">
        <v>0</v>
      </c>
      <c r="D17" s="12">
        <v>0</v>
      </c>
      <c r="E17" s="12">
        <v>0</v>
      </c>
      <c r="F17" s="12">
        <v>0</v>
      </c>
      <c r="G17" s="16"/>
    </row>
    <row r="18" spans="1:14" ht="30.75" customHeight="1" x14ac:dyDescent="0.25">
      <c r="A18" s="9">
        <v>14</v>
      </c>
      <c r="B18" s="10" t="s">
        <v>45</v>
      </c>
      <c r="C18" s="11">
        <v>0</v>
      </c>
      <c r="D18" s="11">
        <v>0</v>
      </c>
      <c r="E18" s="9">
        <v>0</v>
      </c>
      <c r="F18" s="9">
        <v>0</v>
      </c>
      <c r="G18" s="16" t="s">
        <v>52</v>
      </c>
    </row>
    <row r="19" spans="1:14" ht="30.75" customHeight="1" x14ac:dyDescent="0.25">
      <c r="A19" s="9">
        <v>15</v>
      </c>
      <c r="B19" s="10" t="s">
        <v>20</v>
      </c>
      <c r="C19" s="11">
        <v>0</v>
      </c>
      <c r="D19" s="11">
        <v>0</v>
      </c>
      <c r="E19" s="9">
        <v>0</v>
      </c>
      <c r="F19" s="9">
        <v>0</v>
      </c>
      <c r="G19" s="16"/>
    </row>
    <row r="20" spans="1:14" ht="30.75" customHeight="1" x14ac:dyDescent="0.25">
      <c r="A20" s="9">
        <v>16</v>
      </c>
      <c r="B20" s="10" t="s">
        <v>22</v>
      </c>
      <c r="C20" s="11">
        <v>0</v>
      </c>
      <c r="D20" s="11"/>
      <c r="E20" s="9">
        <v>0</v>
      </c>
      <c r="F20" s="9">
        <v>0</v>
      </c>
      <c r="G20" s="16"/>
    </row>
    <row r="21" spans="1:14" ht="30.75" customHeight="1" x14ac:dyDescent="0.25">
      <c r="A21" s="9">
        <v>17</v>
      </c>
      <c r="B21" s="10" t="s">
        <v>21</v>
      </c>
      <c r="C21" s="11">
        <v>0</v>
      </c>
      <c r="D21" s="11">
        <v>0</v>
      </c>
      <c r="E21" s="9">
        <v>0</v>
      </c>
      <c r="F21" s="9">
        <v>0</v>
      </c>
      <c r="G21" s="16" t="s">
        <v>52</v>
      </c>
    </row>
    <row r="22" spans="1:14" ht="30.75" customHeight="1" x14ac:dyDescent="0.25">
      <c r="A22" s="9">
        <v>18</v>
      </c>
      <c r="B22" s="10" t="s">
        <v>23</v>
      </c>
      <c r="C22" s="11">
        <v>0</v>
      </c>
      <c r="D22" s="11">
        <v>0</v>
      </c>
      <c r="E22" s="9">
        <v>0</v>
      </c>
      <c r="F22" s="9">
        <v>0</v>
      </c>
      <c r="G22" s="16" t="s">
        <v>52</v>
      </c>
    </row>
    <row r="23" spans="1:14" ht="30.75" customHeight="1" x14ac:dyDescent="0.25">
      <c r="A23" s="9">
        <v>19</v>
      </c>
      <c r="B23" s="10" t="s">
        <v>6</v>
      </c>
      <c r="C23" s="11">
        <v>0</v>
      </c>
      <c r="D23" s="11">
        <v>0</v>
      </c>
      <c r="E23" s="9">
        <v>0</v>
      </c>
      <c r="F23" s="9">
        <v>0</v>
      </c>
      <c r="G23" s="16" t="s">
        <v>52</v>
      </c>
    </row>
    <row r="24" spans="1:14" ht="30.75" customHeight="1" x14ac:dyDescent="0.25">
      <c r="A24" s="9">
        <v>20</v>
      </c>
      <c r="B24" s="10" t="s">
        <v>8</v>
      </c>
      <c r="C24" s="11">
        <v>8</v>
      </c>
      <c r="D24" s="11">
        <v>8</v>
      </c>
      <c r="E24" s="9">
        <v>0</v>
      </c>
      <c r="F24" s="9">
        <v>0</v>
      </c>
      <c r="G24" s="16"/>
    </row>
    <row r="25" spans="1:14" ht="44.25" customHeight="1" x14ac:dyDescent="0.25">
      <c r="A25" s="9">
        <v>21</v>
      </c>
      <c r="B25" s="10" t="s">
        <v>9</v>
      </c>
      <c r="C25" s="11">
        <v>0</v>
      </c>
      <c r="D25" s="11"/>
      <c r="E25" s="9">
        <v>0</v>
      </c>
      <c r="F25" s="9">
        <v>0</v>
      </c>
      <c r="G25" s="16"/>
    </row>
    <row r="26" spans="1:14" ht="44.25" customHeight="1" x14ac:dyDescent="0.25">
      <c r="A26" s="9">
        <v>22</v>
      </c>
      <c r="B26" s="10" t="s">
        <v>10</v>
      </c>
      <c r="C26" s="11">
        <v>0</v>
      </c>
      <c r="D26" s="11">
        <v>0</v>
      </c>
      <c r="E26" s="9">
        <v>0</v>
      </c>
      <c r="F26" s="9">
        <v>0</v>
      </c>
      <c r="G26" s="16" t="s">
        <v>52</v>
      </c>
    </row>
    <row r="27" spans="1:14" ht="49.5" customHeight="1" x14ac:dyDescent="0.25">
      <c r="A27" s="9">
        <v>23</v>
      </c>
      <c r="B27" s="10" t="s">
        <v>11</v>
      </c>
      <c r="C27" s="11">
        <v>0</v>
      </c>
      <c r="D27" s="11">
        <v>0</v>
      </c>
      <c r="E27" s="9">
        <v>0</v>
      </c>
      <c r="F27" s="9">
        <v>0</v>
      </c>
      <c r="G27" s="16" t="s">
        <v>52</v>
      </c>
    </row>
    <row r="28" spans="1:14" ht="54" customHeight="1" x14ac:dyDescent="0.25">
      <c r="A28" s="9">
        <v>24</v>
      </c>
      <c r="B28" s="10" t="s">
        <v>12</v>
      </c>
      <c r="C28" s="11">
        <v>0</v>
      </c>
      <c r="D28" s="11">
        <v>0</v>
      </c>
      <c r="E28" s="9">
        <v>0</v>
      </c>
      <c r="F28" s="9">
        <v>0</v>
      </c>
      <c r="G28" s="16"/>
    </row>
    <row r="29" spans="1:14" ht="34.5" customHeight="1" x14ac:dyDescent="0.25">
      <c r="A29" s="9">
        <v>25</v>
      </c>
      <c r="B29" s="10" t="s">
        <v>13</v>
      </c>
      <c r="C29" s="11">
        <v>0</v>
      </c>
      <c r="D29" s="11">
        <v>0</v>
      </c>
      <c r="E29" s="9">
        <v>0</v>
      </c>
      <c r="F29" s="9">
        <v>0</v>
      </c>
      <c r="G29" s="16"/>
    </row>
    <row r="30" spans="1:14" ht="48.75" customHeight="1" x14ac:dyDescent="0.25">
      <c r="A30" s="9">
        <v>26</v>
      </c>
      <c r="B30" s="10" t="s">
        <v>24</v>
      </c>
      <c r="C30" s="11">
        <v>0</v>
      </c>
      <c r="D30" s="11">
        <v>0</v>
      </c>
      <c r="E30" s="9">
        <v>0</v>
      </c>
      <c r="F30" s="9">
        <v>0</v>
      </c>
      <c r="G30" s="16"/>
    </row>
    <row r="31" spans="1:14" ht="39" customHeight="1" x14ac:dyDescent="0.25">
      <c r="A31" s="9">
        <v>27</v>
      </c>
      <c r="B31" s="10" t="s">
        <v>25</v>
      </c>
      <c r="C31" s="11">
        <v>0</v>
      </c>
      <c r="D31" s="13">
        <v>0</v>
      </c>
      <c r="E31" s="13">
        <v>0</v>
      </c>
      <c r="F31" s="13">
        <v>0</v>
      </c>
      <c r="G31" s="16"/>
    </row>
    <row r="32" spans="1:14" ht="62.25" customHeight="1" x14ac:dyDescent="0.25">
      <c r="A32" s="9">
        <v>28</v>
      </c>
      <c r="B32" s="14" t="s">
        <v>54</v>
      </c>
      <c r="C32" s="15">
        <v>3</v>
      </c>
      <c r="D32" s="15">
        <v>3</v>
      </c>
      <c r="E32" s="15">
        <v>0</v>
      </c>
      <c r="F32" s="15">
        <v>0</v>
      </c>
      <c r="G32" s="16" t="s">
        <v>90</v>
      </c>
      <c r="N32" s="38"/>
    </row>
    <row r="33" spans="1:19" ht="59.25" customHeight="1" x14ac:dyDescent="0.25">
      <c r="A33" s="9">
        <v>29</v>
      </c>
      <c r="B33" s="10" t="s">
        <v>55</v>
      </c>
      <c r="C33" s="17">
        <v>2</v>
      </c>
      <c r="D33" s="17">
        <v>2</v>
      </c>
      <c r="E33" s="15">
        <v>0</v>
      </c>
      <c r="F33" s="15">
        <v>0</v>
      </c>
      <c r="G33" s="16" t="s">
        <v>91</v>
      </c>
    </row>
    <row r="34" spans="1:19" ht="78.75" x14ac:dyDescent="0.25">
      <c r="A34" s="9">
        <v>30</v>
      </c>
      <c r="B34" s="22" t="s">
        <v>56</v>
      </c>
      <c r="C34" s="18">
        <v>4</v>
      </c>
      <c r="D34" s="18">
        <v>4</v>
      </c>
      <c r="E34" s="19">
        <v>0</v>
      </c>
      <c r="F34" s="19">
        <v>0</v>
      </c>
      <c r="G34" s="16" t="s">
        <v>92</v>
      </c>
    </row>
    <row r="35" spans="1:19" ht="49.5" customHeight="1" x14ac:dyDescent="0.25">
      <c r="A35" s="9">
        <v>31</v>
      </c>
      <c r="B35" s="10" t="s">
        <v>57</v>
      </c>
      <c r="C35" s="9">
        <v>2</v>
      </c>
      <c r="D35" s="9">
        <v>2</v>
      </c>
      <c r="E35" s="9">
        <v>0</v>
      </c>
      <c r="F35" s="9">
        <v>0</v>
      </c>
      <c r="G35" s="16" t="s">
        <v>93</v>
      </c>
      <c r="H35" s="32"/>
      <c r="I35" s="32"/>
      <c r="J35" s="39"/>
      <c r="K35" s="39"/>
      <c r="L35" s="32"/>
      <c r="M35" s="32"/>
      <c r="Q35" s="40"/>
    </row>
    <row r="36" spans="1:19" ht="61.5" customHeight="1" x14ac:dyDescent="0.25">
      <c r="A36" s="9">
        <v>32</v>
      </c>
      <c r="B36" s="10" t="s">
        <v>58</v>
      </c>
      <c r="C36" s="9">
        <v>2</v>
      </c>
      <c r="D36" s="9">
        <v>2</v>
      </c>
      <c r="E36" s="9">
        <v>0</v>
      </c>
      <c r="F36" s="9">
        <v>0</v>
      </c>
      <c r="G36" s="16" t="s">
        <v>94</v>
      </c>
      <c r="H36" s="32"/>
      <c r="I36" s="32"/>
      <c r="J36" s="39"/>
      <c r="K36" s="39"/>
      <c r="L36" s="32"/>
      <c r="M36" s="32"/>
      <c r="P36" s="41"/>
      <c r="S36" s="42" t="s">
        <v>53</v>
      </c>
    </row>
    <row r="37" spans="1:19" ht="62.25" customHeight="1" x14ac:dyDescent="0.25">
      <c r="A37" s="9">
        <v>33</v>
      </c>
      <c r="B37" s="21" t="s">
        <v>59</v>
      </c>
      <c r="C37" s="9">
        <v>0</v>
      </c>
      <c r="D37" s="9">
        <v>0</v>
      </c>
      <c r="E37" s="9">
        <v>0</v>
      </c>
      <c r="F37" s="9">
        <v>0</v>
      </c>
      <c r="G37" s="16"/>
    </row>
    <row r="38" spans="1:19" ht="69" customHeight="1" x14ac:dyDescent="0.25">
      <c r="A38" s="9">
        <v>34</v>
      </c>
      <c r="B38" s="10" t="s">
        <v>60</v>
      </c>
      <c r="C38" s="9">
        <v>0</v>
      </c>
      <c r="D38" s="9">
        <v>0</v>
      </c>
      <c r="E38" s="15">
        <v>0</v>
      </c>
      <c r="F38" s="15">
        <v>0</v>
      </c>
      <c r="G38" s="23"/>
      <c r="Q38" s="42"/>
    </row>
    <row r="39" spans="1:19" ht="62.25" customHeight="1" x14ac:dyDescent="0.25">
      <c r="A39" s="9">
        <v>35</v>
      </c>
      <c r="B39" s="10" t="s">
        <v>61</v>
      </c>
      <c r="C39" s="9">
        <v>0</v>
      </c>
      <c r="D39" s="9">
        <v>0</v>
      </c>
      <c r="E39" s="15">
        <v>0</v>
      </c>
      <c r="F39" s="15">
        <v>0</v>
      </c>
      <c r="G39" s="23"/>
      <c r="Q39" s="43"/>
    </row>
    <row r="40" spans="1:19" ht="69" customHeight="1" x14ac:dyDescent="0.25">
      <c r="A40" s="9">
        <v>36</v>
      </c>
      <c r="B40" s="10" t="s">
        <v>62</v>
      </c>
      <c r="C40" s="9">
        <v>0</v>
      </c>
      <c r="D40" s="9">
        <v>0</v>
      </c>
      <c r="E40" s="15">
        <v>0</v>
      </c>
      <c r="F40" s="15">
        <v>0</v>
      </c>
      <c r="G40" s="23"/>
      <c r="I40" s="28"/>
      <c r="K40" s="20"/>
      <c r="L40" s="44"/>
    </row>
    <row r="41" spans="1:19" ht="89.25" customHeight="1" x14ac:dyDescent="0.25">
      <c r="A41" s="9">
        <v>37</v>
      </c>
      <c r="B41" s="10" t="s">
        <v>63</v>
      </c>
      <c r="C41" s="9">
        <v>12</v>
      </c>
      <c r="D41" s="9">
        <v>12</v>
      </c>
      <c r="E41" s="15">
        <v>0</v>
      </c>
      <c r="F41" s="15">
        <v>0</v>
      </c>
      <c r="G41" s="23" t="s">
        <v>95</v>
      </c>
    </row>
    <row r="42" spans="1:19" ht="64.5" customHeight="1" x14ac:dyDescent="0.25">
      <c r="A42" s="9">
        <v>38</v>
      </c>
      <c r="B42" s="10" t="s">
        <v>64</v>
      </c>
      <c r="C42" s="9">
        <v>2</v>
      </c>
      <c r="D42" s="9">
        <v>2</v>
      </c>
      <c r="E42" s="9">
        <v>0</v>
      </c>
      <c r="F42" s="9">
        <v>0</v>
      </c>
      <c r="G42" s="23"/>
    </row>
    <row r="43" spans="1:19" ht="54" customHeight="1" x14ac:dyDescent="0.25">
      <c r="A43" s="9">
        <v>39</v>
      </c>
      <c r="B43" s="10" t="s">
        <v>65</v>
      </c>
      <c r="C43" s="9">
        <v>7</v>
      </c>
      <c r="D43" s="9">
        <v>7</v>
      </c>
      <c r="E43" s="15">
        <v>0</v>
      </c>
      <c r="F43" s="15">
        <v>0</v>
      </c>
      <c r="G43" s="23" t="s">
        <v>96</v>
      </c>
    </row>
    <row r="44" spans="1:19" ht="66.75" customHeight="1" x14ac:dyDescent="0.25">
      <c r="A44" s="9">
        <v>40</v>
      </c>
      <c r="B44" s="10" t="s">
        <v>66</v>
      </c>
      <c r="C44" s="24">
        <v>3</v>
      </c>
      <c r="D44" s="24">
        <v>3</v>
      </c>
      <c r="E44" s="24">
        <v>0</v>
      </c>
      <c r="F44" s="15">
        <v>0</v>
      </c>
      <c r="G44" s="23" t="s">
        <v>97</v>
      </c>
      <c r="O44" s="41"/>
    </row>
    <row r="45" spans="1:19" ht="43.5" customHeight="1" x14ac:dyDescent="0.25">
      <c r="A45" s="9">
        <v>41</v>
      </c>
      <c r="B45" s="10" t="s">
        <v>101</v>
      </c>
      <c r="C45" s="9">
        <v>1</v>
      </c>
      <c r="D45" s="9">
        <v>1</v>
      </c>
      <c r="E45" s="9">
        <v>0</v>
      </c>
      <c r="F45" s="9">
        <v>0</v>
      </c>
      <c r="G45" s="56" t="s">
        <v>98</v>
      </c>
      <c r="O45" s="40"/>
      <c r="Q45" s="41"/>
    </row>
    <row r="46" spans="1:19" ht="66" customHeight="1" x14ac:dyDescent="0.25">
      <c r="A46" s="9">
        <v>42</v>
      </c>
      <c r="B46" s="10" t="s">
        <v>67</v>
      </c>
      <c r="C46" s="15">
        <v>11</v>
      </c>
      <c r="D46" s="15">
        <v>11</v>
      </c>
      <c r="E46" s="15">
        <v>0</v>
      </c>
      <c r="F46" s="15">
        <v>0</v>
      </c>
      <c r="G46" s="55" t="s">
        <v>102</v>
      </c>
    </row>
    <row r="47" spans="1:19" ht="78.75" x14ac:dyDescent="0.25">
      <c r="A47" s="9">
        <v>43</v>
      </c>
      <c r="B47" s="10" t="s">
        <v>68</v>
      </c>
      <c r="C47" s="9">
        <v>29</v>
      </c>
      <c r="D47" s="9">
        <v>29</v>
      </c>
      <c r="E47" s="15">
        <v>0</v>
      </c>
      <c r="F47" s="15">
        <v>0</v>
      </c>
      <c r="G47" s="16" t="s">
        <v>103</v>
      </c>
    </row>
    <row r="48" spans="1:19" ht="58.5" customHeight="1" x14ac:dyDescent="0.25">
      <c r="A48" s="9">
        <v>44</v>
      </c>
      <c r="B48" s="25" t="s">
        <v>69</v>
      </c>
      <c r="C48" s="9">
        <v>3</v>
      </c>
      <c r="D48" s="9">
        <v>3</v>
      </c>
      <c r="E48" s="9">
        <v>0</v>
      </c>
      <c r="F48" s="9">
        <v>6</v>
      </c>
      <c r="G48" s="16" t="s">
        <v>104</v>
      </c>
    </row>
    <row r="49" spans="1:7" ht="36.75" customHeight="1" x14ac:dyDescent="0.25">
      <c r="A49" s="9">
        <v>45</v>
      </c>
      <c r="B49" s="25" t="s">
        <v>70</v>
      </c>
      <c r="C49" s="9">
        <v>0</v>
      </c>
      <c r="D49" s="9">
        <v>0</v>
      </c>
      <c r="E49" s="11">
        <v>0</v>
      </c>
      <c r="F49" s="11">
        <v>0</v>
      </c>
      <c r="G49" s="23" t="s">
        <v>105</v>
      </c>
    </row>
    <row r="50" spans="1:7" ht="88.5" customHeight="1" x14ac:dyDescent="0.25">
      <c r="A50" s="9">
        <v>46</v>
      </c>
      <c r="B50" s="10" t="s">
        <v>71</v>
      </c>
      <c r="C50" s="9">
        <v>0</v>
      </c>
      <c r="D50" s="9">
        <v>0</v>
      </c>
      <c r="E50" s="11">
        <v>0</v>
      </c>
      <c r="F50" s="11">
        <v>0</v>
      </c>
      <c r="G50" s="23" t="s">
        <v>125</v>
      </c>
    </row>
    <row r="51" spans="1:7" ht="63" customHeight="1" x14ac:dyDescent="0.25">
      <c r="A51" s="11">
        <v>47</v>
      </c>
      <c r="B51" s="26" t="s">
        <v>72</v>
      </c>
      <c r="C51" s="9">
        <v>0</v>
      </c>
      <c r="D51" s="9">
        <v>0</v>
      </c>
      <c r="E51" s="11">
        <v>0</v>
      </c>
      <c r="F51" s="11">
        <v>0</v>
      </c>
      <c r="G51" s="23" t="s">
        <v>106</v>
      </c>
    </row>
    <row r="52" spans="1:7" ht="73.5" customHeight="1" x14ac:dyDescent="0.25">
      <c r="A52" s="9">
        <v>48</v>
      </c>
      <c r="B52" s="10" t="s">
        <v>73</v>
      </c>
      <c r="C52" s="9">
        <v>0</v>
      </c>
      <c r="D52" s="9">
        <v>0</v>
      </c>
      <c r="E52" s="11">
        <v>0</v>
      </c>
      <c r="F52" s="11">
        <v>0</v>
      </c>
      <c r="G52" s="23" t="s">
        <v>107</v>
      </c>
    </row>
    <row r="53" spans="1:7" ht="73.5" customHeight="1" x14ac:dyDescent="0.25">
      <c r="A53" s="9">
        <v>49</v>
      </c>
      <c r="B53" s="10" t="s">
        <v>74</v>
      </c>
      <c r="C53" s="9">
        <v>48</v>
      </c>
      <c r="D53" s="9">
        <v>0</v>
      </c>
      <c r="E53" s="11">
        <v>0</v>
      </c>
      <c r="F53" s="11">
        <v>48</v>
      </c>
      <c r="G53" s="23" t="s">
        <v>110</v>
      </c>
    </row>
    <row r="54" spans="1:7" ht="73.5" customHeight="1" x14ac:dyDescent="0.25">
      <c r="A54" s="9">
        <v>50</v>
      </c>
      <c r="B54" s="10" t="s">
        <v>75</v>
      </c>
      <c r="C54" s="9">
        <v>0</v>
      </c>
      <c r="D54" s="9">
        <v>0</v>
      </c>
      <c r="E54" s="11">
        <v>0</v>
      </c>
      <c r="F54" s="11">
        <v>0</v>
      </c>
      <c r="G54" s="23" t="s">
        <v>108</v>
      </c>
    </row>
    <row r="55" spans="1:7" ht="73.5" customHeight="1" x14ac:dyDescent="0.25">
      <c r="A55" s="9">
        <v>51</v>
      </c>
      <c r="B55" s="10" t="s">
        <v>76</v>
      </c>
      <c r="C55" s="9">
        <v>0</v>
      </c>
      <c r="D55" s="9">
        <v>0</v>
      </c>
      <c r="E55" s="11">
        <v>0</v>
      </c>
      <c r="F55" s="11"/>
      <c r="G55" s="23" t="s">
        <v>109</v>
      </c>
    </row>
    <row r="56" spans="1:7" ht="73.5" customHeight="1" x14ac:dyDescent="0.25">
      <c r="A56" s="9">
        <v>52</v>
      </c>
      <c r="B56" s="10" t="s">
        <v>77</v>
      </c>
      <c r="C56" s="9">
        <v>0</v>
      </c>
      <c r="D56" s="9">
        <v>0</v>
      </c>
      <c r="E56" s="11">
        <v>0</v>
      </c>
      <c r="F56" s="11">
        <v>0</v>
      </c>
      <c r="G56" s="23" t="s">
        <v>126</v>
      </c>
    </row>
    <row r="57" spans="1:7" ht="73.5" customHeight="1" x14ac:dyDescent="0.25">
      <c r="A57" s="9">
        <v>53</v>
      </c>
      <c r="B57" s="10" t="s">
        <v>78</v>
      </c>
      <c r="C57" s="9">
        <v>7</v>
      </c>
      <c r="D57" s="9">
        <v>7</v>
      </c>
      <c r="E57" s="11">
        <v>0</v>
      </c>
      <c r="F57" s="11">
        <v>0</v>
      </c>
      <c r="G57" s="23" t="s">
        <v>111</v>
      </c>
    </row>
    <row r="58" spans="1:7" ht="73.5" customHeight="1" x14ac:dyDescent="0.25">
      <c r="A58" s="9">
        <v>54</v>
      </c>
      <c r="B58" s="10" t="s">
        <v>115</v>
      </c>
      <c r="C58" s="9">
        <v>2</v>
      </c>
      <c r="D58" s="9">
        <v>2</v>
      </c>
      <c r="E58" s="11">
        <v>0</v>
      </c>
      <c r="F58" s="11">
        <v>0</v>
      </c>
      <c r="G58" s="23" t="s">
        <v>112</v>
      </c>
    </row>
    <row r="59" spans="1:7" ht="73.5" customHeight="1" x14ac:dyDescent="0.25">
      <c r="A59" s="9">
        <v>55</v>
      </c>
      <c r="B59" s="10" t="s">
        <v>79</v>
      </c>
      <c r="C59" s="9">
        <v>1</v>
      </c>
      <c r="D59" s="9">
        <v>1</v>
      </c>
      <c r="E59" s="11">
        <v>0</v>
      </c>
      <c r="F59" s="11">
        <v>0</v>
      </c>
      <c r="G59" s="23" t="s">
        <v>113</v>
      </c>
    </row>
    <row r="60" spans="1:7" ht="73.5" customHeight="1" x14ac:dyDescent="0.25">
      <c r="A60" s="9">
        <v>56</v>
      </c>
      <c r="B60" s="10" t="s">
        <v>80</v>
      </c>
      <c r="C60" s="9">
        <v>1</v>
      </c>
      <c r="D60" s="9">
        <v>1</v>
      </c>
      <c r="E60" s="11">
        <v>0</v>
      </c>
      <c r="F60" s="11">
        <v>0</v>
      </c>
      <c r="G60" s="23" t="s">
        <v>114</v>
      </c>
    </row>
    <row r="61" spans="1:7" ht="73.5" customHeight="1" x14ac:dyDescent="0.25">
      <c r="A61" s="9">
        <v>57</v>
      </c>
      <c r="B61" s="10" t="s">
        <v>81</v>
      </c>
      <c r="C61" s="9">
        <v>0</v>
      </c>
      <c r="D61" s="9">
        <v>0</v>
      </c>
      <c r="E61" s="11">
        <v>0</v>
      </c>
      <c r="F61" s="11">
        <v>0</v>
      </c>
      <c r="G61" s="23"/>
    </row>
    <row r="62" spans="1:7" ht="73.5" customHeight="1" x14ac:dyDescent="0.25">
      <c r="A62" s="9">
        <v>58</v>
      </c>
      <c r="B62" s="10" t="s">
        <v>82</v>
      </c>
      <c r="C62" s="9">
        <v>0</v>
      </c>
      <c r="D62" s="9">
        <v>0</v>
      </c>
      <c r="E62" s="11">
        <v>0</v>
      </c>
      <c r="F62" s="11">
        <v>0</v>
      </c>
      <c r="G62" s="23"/>
    </row>
    <row r="63" spans="1:7" ht="73.5" customHeight="1" x14ac:dyDescent="0.25">
      <c r="A63" s="9">
        <v>59</v>
      </c>
      <c r="B63" s="10" t="s">
        <v>116</v>
      </c>
      <c r="C63" s="9">
        <v>0</v>
      </c>
      <c r="D63" s="9">
        <v>0</v>
      </c>
      <c r="E63" s="11">
        <v>0</v>
      </c>
      <c r="F63" s="11"/>
      <c r="G63" s="23"/>
    </row>
    <row r="64" spans="1:7" ht="73.5" customHeight="1" x14ac:dyDescent="0.25">
      <c r="A64" s="9">
        <v>60</v>
      </c>
      <c r="B64" s="10" t="s">
        <v>47</v>
      </c>
      <c r="C64" s="9">
        <v>6</v>
      </c>
      <c r="D64" s="9">
        <v>11</v>
      </c>
      <c r="E64" s="11">
        <v>0</v>
      </c>
      <c r="F64" s="11">
        <v>4</v>
      </c>
      <c r="G64" s="23" t="s">
        <v>117</v>
      </c>
    </row>
    <row r="65" spans="1:16" ht="73.5" customHeight="1" x14ac:dyDescent="0.25">
      <c r="A65" s="9">
        <v>61</v>
      </c>
      <c r="B65" s="10" t="s">
        <v>48</v>
      </c>
      <c r="C65" s="9">
        <v>7</v>
      </c>
      <c r="D65" s="9">
        <v>0</v>
      </c>
      <c r="E65" s="11">
        <v>0</v>
      </c>
      <c r="F65" s="11">
        <v>0</v>
      </c>
      <c r="G65" s="23" t="s">
        <v>118</v>
      </c>
    </row>
    <row r="66" spans="1:16" ht="73.5" customHeight="1" x14ac:dyDescent="0.25">
      <c r="A66" s="9">
        <v>62</v>
      </c>
      <c r="B66" s="10" t="s">
        <v>83</v>
      </c>
      <c r="C66" s="9">
        <v>18</v>
      </c>
      <c r="D66" s="9">
        <v>0</v>
      </c>
      <c r="E66" s="11">
        <v>0</v>
      </c>
      <c r="F66" s="11">
        <v>0</v>
      </c>
      <c r="G66" s="23" t="s">
        <v>119</v>
      </c>
    </row>
    <row r="67" spans="1:16" ht="73.5" customHeight="1" x14ac:dyDescent="0.25">
      <c r="A67" s="9">
        <v>63</v>
      </c>
      <c r="B67" s="10" t="s">
        <v>84</v>
      </c>
      <c r="C67" s="9">
        <v>2</v>
      </c>
      <c r="D67" s="9">
        <v>0</v>
      </c>
      <c r="E67" s="11">
        <v>0</v>
      </c>
      <c r="F67" s="11">
        <v>0</v>
      </c>
      <c r="G67" s="23" t="s">
        <v>120</v>
      </c>
    </row>
    <row r="68" spans="1:16" ht="73.5" customHeight="1" x14ac:dyDescent="0.25">
      <c r="A68" s="9">
        <v>64</v>
      </c>
      <c r="B68" s="10" t="s">
        <v>85</v>
      </c>
      <c r="C68" s="9">
        <v>12</v>
      </c>
      <c r="D68" s="9">
        <v>0</v>
      </c>
      <c r="E68" s="11">
        <v>0</v>
      </c>
      <c r="F68" s="11">
        <v>6</v>
      </c>
      <c r="G68" s="23" t="s">
        <v>121</v>
      </c>
    </row>
    <row r="69" spans="1:16" ht="73.5" customHeight="1" x14ac:dyDescent="0.25">
      <c r="A69" s="9">
        <v>65</v>
      </c>
      <c r="B69" s="10" t="s">
        <v>86</v>
      </c>
      <c r="C69" s="9">
        <v>0</v>
      </c>
      <c r="D69" s="9">
        <v>0</v>
      </c>
      <c r="E69" s="11">
        <v>0</v>
      </c>
      <c r="F69" s="11">
        <v>0</v>
      </c>
      <c r="G69" s="23"/>
    </row>
    <row r="70" spans="1:16" ht="73.5" customHeight="1" x14ac:dyDescent="0.25">
      <c r="A70" s="9">
        <v>66</v>
      </c>
      <c r="B70" s="10" t="s">
        <v>49</v>
      </c>
      <c r="C70" s="9">
        <v>0</v>
      </c>
      <c r="D70" s="9">
        <v>0</v>
      </c>
      <c r="E70" s="11">
        <v>0</v>
      </c>
      <c r="F70" s="11">
        <v>0</v>
      </c>
      <c r="G70" s="23" t="s">
        <v>122</v>
      </c>
    </row>
    <row r="71" spans="1:16" ht="73.5" customHeight="1" x14ac:dyDescent="0.25">
      <c r="A71" s="9">
        <v>67</v>
      </c>
      <c r="B71" s="10" t="s">
        <v>87</v>
      </c>
      <c r="C71" s="9">
        <v>8</v>
      </c>
      <c r="D71" s="9">
        <v>8</v>
      </c>
      <c r="E71" s="11">
        <v>0</v>
      </c>
      <c r="F71" s="11">
        <v>0</v>
      </c>
      <c r="G71" s="23" t="s">
        <v>123</v>
      </c>
    </row>
    <row r="72" spans="1:16" ht="66" customHeight="1" x14ac:dyDescent="0.25">
      <c r="A72" s="9">
        <v>68</v>
      </c>
      <c r="B72" s="10" t="s">
        <v>99</v>
      </c>
      <c r="C72" s="9">
        <v>9</v>
      </c>
      <c r="D72" s="9">
        <v>9</v>
      </c>
      <c r="E72" s="9">
        <v>0</v>
      </c>
      <c r="F72" s="9">
        <v>0</v>
      </c>
      <c r="G72" s="16"/>
    </row>
    <row r="73" spans="1:16" ht="77.25" customHeight="1" x14ac:dyDescent="0.25">
      <c r="A73" s="9">
        <v>69</v>
      </c>
      <c r="B73" s="25" t="s">
        <v>38</v>
      </c>
      <c r="C73" s="9">
        <v>2</v>
      </c>
      <c r="D73" s="9">
        <v>2</v>
      </c>
      <c r="E73" s="9">
        <v>0</v>
      </c>
      <c r="F73" s="9">
        <v>0</v>
      </c>
      <c r="G73" s="16" t="s">
        <v>124</v>
      </c>
      <c r="O73" s="41"/>
      <c r="P73" s="45"/>
    </row>
    <row r="74" spans="1:16" x14ac:dyDescent="0.25">
      <c r="B74" s="46"/>
      <c r="C74" s="47"/>
      <c r="D74" s="47"/>
      <c r="E74" s="47"/>
      <c r="F74" s="47"/>
      <c r="G74" s="57"/>
      <c r="H74" s="48"/>
      <c r="I74" s="49"/>
      <c r="J74" s="50"/>
      <c r="O74" s="40"/>
    </row>
    <row r="75" spans="1:16" ht="61.5" customHeight="1" x14ac:dyDescent="0.25">
      <c r="A75" s="9"/>
      <c r="B75" s="51"/>
      <c r="C75" s="39"/>
      <c r="D75" s="39"/>
      <c r="E75" s="39"/>
      <c r="F75" s="39"/>
      <c r="G75" s="58"/>
      <c r="H75" s="52"/>
      <c r="I75" s="39"/>
      <c r="J75" s="51"/>
    </row>
    <row r="82" spans="17:17" x14ac:dyDescent="0.25">
      <c r="Q82" s="53"/>
    </row>
  </sheetData>
  <mergeCells count="7">
    <mergeCell ref="A1:G1"/>
    <mergeCell ref="A2:G2"/>
    <mergeCell ref="A3:A4"/>
    <mergeCell ref="B3:B4"/>
    <mergeCell ref="C3:C4"/>
    <mergeCell ref="D3:F3"/>
    <mergeCell ref="G3:G4"/>
  </mergeCells>
  <pageMargins left="0.39370078740157483" right="0.39370078740157483" top="0.39370078740157483" bottom="0.39370078740157483" header="0" footer="0"/>
  <pageSetup paperSize="5" scale="48" fitToHeight="2" orientation="portrait" r:id="rId1"/>
  <rowBreaks count="1" manualBreakCount="1">
    <brk id="43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"/>
  <sheetViews>
    <sheetView workbookViewId="0">
      <selection activeCell="E1" sqref="E1"/>
    </sheetView>
  </sheetViews>
  <sheetFormatPr baseColWidth="10" defaultRowHeight="15" x14ac:dyDescent="0.25"/>
  <cols>
    <col min="2" max="2" width="72.42578125" customWidth="1"/>
  </cols>
  <sheetData>
    <row r="1" spans="2:2" ht="187.5" customHeight="1" x14ac:dyDescent="0.25">
      <c r="B1" s="4" t="s">
        <v>46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"/>
  <sheetViews>
    <sheetView workbookViewId="0">
      <selection activeCell="A5" sqref="A5:XFD5"/>
    </sheetView>
  </sheetViews>
  <sheetFormatPr baseColWidth="10" defaultColWidth="11.5703125" defaultRowHeight="15.75" x14ac:dyDescent="0.25"/>
  <cols>
    <col min="1" max="2" width="22.140625" style="61" customWidth="1"/>
    <col min="3" max="3" width="15" style="61" customWidth="1"/>
    <col min="4" max="4" width="14" style="61" customWidth="1"/>
    <col min="5" max="5" width="0" style="61" hidden="1" customWidth="1"/>
    <col min="6" max="16384" width="11.5703125" style="61"/>
  </cols>
  <sheetData>
    <row r="1" spans="1:5" x14ac:dyDescent="0.25">
      <c r="A1" s="70"/>
      <c r="B1" s="70"/>
      <c r="C1" s="70"/>
      <c r="D1" s="70"/>
      <c r="E1" s="70"/>
    </row>
    <row r="2" spans="1:5" x14ac:dyDescent="0.25">
      <c r="A2" s="70"/>
      <c r="B2" s="70"/>
      <c r="C2" s="70"/>
      <c r="D2" s="70"/>
      <c r="E2" s="70"/>
    </row>
    <row r="3" spans="1:5" x14ac:dyDescent="0.25">
      <c r="A3" s="70"/>
      <c r="B3" s="70"/>
      <c r="C3" s="70"/>
      <c r="D3" s="70"/>
      <c r="E3" s="70"/>
    </row>
    <row r="4" spans="1:5" ht="24.6" customHeight="1" x14ac:dyDescent="0.25">
      <c r="A4" s="70"/>
      <c r="B4" s="70"/>
      <c r="C4" s="70"/>
      <c r="D4" s="70"/>
      <c r="E4" s="70"/>
    </row>
    <row r="5" spans="1:5" x14ac:dyDescent="0.25">
      <c r="A5" s="72" t="s">
        <v>88</v>
      </c>
      <c r="B5" s="72"/>
      <c r="C5" s="72"/>
      <c r="D5" s="72"/>
      <c r="E5" s="72"/>
    </row>
    <row r="6" spans="1:5" x14ac:dyDescent="0.25">
      <c r="A6" s="71" t="s">
        <v>30</v>
      </c>
      <c r="B6" s="71"/>
      <c r="C6" s="71"/>
      <c r="D6" s="71"/>
      <c r="E6" s="71"/>
    </row>
    <row r="7" spans="1:5" ht="37.5" customHeight="1" x14ac:dyDescent="0.25">
      <c r="A7" s="6"/>
      <c r="B7" s="7" t="s">
        <v>28</v>
      </c>
      <c r="C7" s="7" t="s">
        <v>51</v>
      </c>
      <c r="D7" s="7" t="s">
        <v>31</v>
      </c>
      <c r="E7" s="7" t="s">
        <v>35</v>
      </c>
    </row>
    <row r="8" spans="1:5" x14ac:dyDescent="0.25">
      <c r="A8" s="3" t="s">
        <v>32</v>
      </c>
      <c r="B8" s="1">
        <f>'26.1'!J8</f>
        <v>77</v>
      </c>
      <c r="C8" s="1">
        <f>'26.1'!K8</f>
        <v>0</v>
      </c>
      <c r="D8" s="1">
        <f>'26.1'!L8</f>
        <v>0</v>
      </c>
      <c r="E8" s="5">
        <f>SUM(B8+B9+B10)</f>
        <v>616</v>
      </c>
    </row>
    <row r="9" spans="1:5" x14ac:dyDescent="0.25">
      <c r="A9" s="2" t="s">
        <v>34</v>
      </c>
      <c r="B9" s="1">
        <f>'26.1'!I9</f>
        <v>0</v>
      </c>
      <c r="C9" s="1">
        <f>'26.1'!K9</f>
        <v>0</v>
      </c>
      <c r="D9" s="1">
        <f>'26.1'!L9</f>
        <v>0</v>
      </c>
      <c r="E9" s="5">
        <f>SUM(C8+C9+C10)</f>
        <v>0</v>
      </c>
    </row>
    <row r="10" spans="1:5" x14ac:dyDescent="0.25">
      <c r="A10" s="8" t="s">
        <v>33</v>
      </c>
      <c r="B10" s="1">
        <f>'26.1'!I10</f>
        <v>539</v>
      </c>
      <c r="C10" s="1">
        <f>'26.1'!K10</f>
        <v>0</v>
      </c>
      <c r="D10" s="1">
        <f>'26.1'!L10</f>
        <v>6</v>
      </c>
      <c r="E10" s="5">
        <f>SUM(B10:D10)</f>
        <v>545</v>
      </c>
    </row>
    <row r="11" spans="1:5" x14ac:dyDescent="0.25">
      <c r="B11" s="62"/>
      <c r="C11" s="62"/>
      <c r="D11" s="62"/>
      <c r="E11" s="63"/>
    </row>
    <row r="12" spans="1:5" x14ac:dyDescent="0.25">
      <c r="C12" s="64">
        <f>SUM(C8:C11)</f>
        <v>0</v>
      </c>
    </row>
  </sheetData>
  <mergeCells count="3">
    <mergeCell ref="A1:E4"/>
    <mergeCell ref="A6:E6"/>
    <mergeCell ref="A5:E5"/>
  </mergeCells>
  <printOptions horizontalCentered="1"/>
  <pageMargins left="0.39370078740157483" right="0.39370078740157483" top="0.39370078740157483" bottom="0.39370078740157483" header="0" footer="0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26.1</vt:lpstr>
      <vt:lpstr>formulas</vt:lpstr>
      <vt:lpstr>26.2</vt:lpstr>
      <vt:lpstr>'26.1'!Área_de_impresión</vt:lpstr>
      <vt:lpstr>'26.2'!Área_de_impresión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Genesis Hapuc Campos</dc:creator>
  <cp:lastModifiedBy>Yolanda Castañeda</cp:lastModifiedBy>
  <cp:lastPrinted>2026-04-13T18:08:03Z</cp:lastPrinted>
  <dcterms:created xsi:type="dcterms:W3CDTF">2018-02-19T14:54:44Z</dcterms:created>
  <dcterms:modified xsi:type="dcterms:W3CDTF">2026-04-13T18:08:52Z</dcterms:modified>
</cp:coreProperties>
</file>