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DEPTO. DE PLANIFICACION Y EVALUACION\19-20-21-22-23-24-25 -2026\TRANSPARENCIA-ANTAI Y DATOS ABIERTOS\2026\DOC. DATOS ABIERTOS 2026\RESULTOSY NEGADA\05.-MAYO\"/>
    </mc:Choice>
  </mc:AlternateContent>
  <bookViews>
    <workbookView xWindow="0" yWindow="0" windowWidth="24000" windowHeight="11025" activeTab="2"/>
  </bookViews>
  <sheets>
    <sheet name="26.1" sheetId="2" r:id="rId1"/>
    <sheet name="formulas" sheetId="4" state="hidden" r:id="rId2"/>
    <sheet name="26.2" sheetId="3" r:id="rId3"/>
  </sheets>
  <definedNames>
    <definedName name="_xlnm.Print_Area" localSheetId="0">'26.1'!$A$1:$M$73</definedName>
    <definedName name="_xlnm.Print_Area" localSheetId="2">'26.2'!$A$1:$E$30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J8" i="2" l="1"/>
  <c r="K8" i="2"/>
  <c r="C8" i="3" s="1"/>
  <c r="L8" i="2"/>
  <c r="D8" i="3" s="1"/>
  <c r="I9" i="2"/>
  <c r="J9" i="2"/>
  <c r="K9" i="2"/>
  <c r="L9" i="2"/>
  <c r="I10" i="2"/>
  <c r="J10" i="2"/>
  <c r="K10" i="2"/>
  <c r="C10" i="3" s="1"/>
  <c r="L10" i="2"/>
  <c r="D10" i="3" s="1"/>
  <c r="D9" i="3"/>
  <c r="C9" i="3"/>
  <c r="B9" i="3"/>
  <c r="C12" i="3" l="1"/>
  <c r="E9" i="3"/>
  <c r="E10" i="3"/>
  <c r="E8" i="3"/>
</calcChain>
</file>

<file path=xl/sharedStrings.xml><?xml version="1.0" encoding="utf-8"?>
<sst xmlns="http://schemas.openxmlformats.org/spreadsheetml/2006/main" count="127" uniqueCount="116">
  <si>
    <t>Observaciones</t>
  </si>
  <si>
    <t>Resueltas</t>
  </si>
  <si>
    <t xml:space="preserve">Certificados de Captura y Simplificado </t>
  </si>
  <si>
    <t xml:space="preserve">Dolphine Safe </t>
  </si>
  <si>
    <t>Autorizaciones de Trasbordo</t>
  </si>
  <si>
    <t>Inspección a buques de servicio internacional con pabellón panameño</t>
  </si>
  <si>
    <t>Validaciones de permiso de pesca ribereña, palangre</t>
  </si>
  <si>
    <t>En tramite</t>
  </si>
  <si>
    <t>Autorización de Desembarque en Puerto no autorizado por licencia</t>
  </si>
  <si>
    <t>Autorización Desembarque de buque de servicio internacional en puerto panameño</t>
  </si>
  <si>
    <t>Autorización Desembarque de buque de servicio internacional en puerto no  panameño</t>
  </si>
  <si>
    <t>Autorización de trasbordo de buque de servicio internacional en puerto panameño</t>
  </si>
  <si>
    <t>Autorización de trasbordo de buque de servicio internacional en puerto no panameño</t>
  </si>
  <si>
    <t>Autorización de naves extranjeras en puerto panameño</t>
  </si>
  <si>
    <t>Solicitud de Zarpe de Pesca</t>
  </si>
  <si>
    <t>Certificado Estadísticos de Patudo</t>
  </si>
  <si>
    <t>Atención a Solicitudes</t>
  </si>
  <si>
    <t>Nº</t>
  </si>
  <si>
    <t xml:space="preserve"> Solicitudes presentadas</t>
  </si>
  <si>
    <t>Certificado de Posicionamiento</t>
  </si>
  <si>
    <t>Inventario a Locales Veda de Camarón</t>
  </si>
  <si>
    <t>Inventario a Locales Veda de Langosta</t>
  </si>
  <si>
    <t>Salvoconducto Veda de Camarón</t>
  </si>
  <si>
    <t>Salvoconducto Veda de Langosta</t>
  </si>
  <si>
    <t>Autorización de Tránsito o Viaje Crucero</t>
  </si>
  <si>
    <t>No objeción de Registro de Buques</t>
  </si>
  <si>
    <t>Solicitudes de Tramites</t>
  </si>
  <si>
    <t>Solicitudes de Certificaciones</t>
  </si>
  <si>
    <t xml:space="preserve">Solicitudes Resueltas </t>
  </si>
  <si>
    <t>Solicitudes de Inspección</t>
  </si>
  <si>
    <t xml:space="preserve">En cumplimiento del articulo 26 (Ley 6 de 2002)   </t>
  </si>
  <si>
    <t>Solicitudes en Tramite</t>
  </si>
  <si>
    <t>Certificaciones</t>
  </si>
  <si>
    <t>Tramites Varios</t>
  </si>
  <si>
    <t>Inspecciones</t>
  </si>
  <si>
    <t>Total</t>
  </si>
  <si>
    <t>Presentación de Recursos de Reconsideración</t>
  </si>
  <si>
    <t>Presentación de Recursos de Apelación</t>
  </si>
  <si>
    <t>Elaboración de Oficios relacionados Contra la Seguridad Colectiva y Delitos Relacionados con Drogas.</t>
  </si>
  <si>
    <t>PRESENTADAS</t>
  </si>
  <si>
    <t xml:space="preserve">Resueltas </t>
  </si>
  <si>
    <t>No Admitidas</t>
  </si>
  <si>
    <t>Certificado Estadístico de Pez Espada</t>
  </si>
  <si>
    <t>Inspección Semestral de Naves</t>
  </si>
  <si>
    <t>Inspección de Importación de Redes</t>
  </si>
  <si>
    <t>Exportaciones de aleta de tiburón</t>
  </si>
  <si>
    <r>
      <rPr>
        <b/>
        <sz val="11"/>
        <color theme="1"/>
        <rFont val="Calibri"/>
        <family val="2"/>
        <scheme val="minor"/>
      </rPr>
      <t xml:space="preserve">Solicitudes presentadas </t>
    </r>
    <r>
      <rPr>
        <sz val="11"/>
        <color theme="1"/>
        <rFont val="Calibri"/>
        <family val="2"/>
        <scheme val="minor"/>
      </rPr>
      <t xml:space="preserve">=SUMA(C6+C7+C10+C11+C12+C13+C14+C15+C23+C24+C32+C33+C34+C35+C43+C47+C54+C52+C40+c41+C38+C39+C19)
</t>
    </r>
    <r>
      <rPr>
        <b/>
        <sz val="11"/>
        <color theme="1"/>
        <rFont val="Calibri"/>
        <family val="2"/>
        <scheme val="minor"/>
      </rPr>
      <t xml:space="preserve">Solicitudes resueltas </t>
    </r>
    <r>
      <rPr>
        <sz val="11"/>
        <color theme="1"/>
        <rFont val="Calibri"/>
        <family val="2"/>
        <scheme val="minor"/>
      </rPr>
      <t xml:space="preserve">=SUMA(C16+C17+C18+C20+C22+C25+C26+C27+C28+C29+C36+C30+C31)
</t>
    </r>
    <r>
      <rPr>
        <b/>
        <sz val="11"/>
        <color theme="1"/>
        <rFont val="Calibri"/>
        <family val="2"/>
        <scheme val="minor"/>
      </rPr>
      <t xml:space="preserve">No admitidas </t>
    </r>
    <r>
      <rPr>
        <sz val="11"/>
        <color theme="1"/>
        <rFont val="Calibri"/>
        <family val="2"/>
        <scheme val="minor"/>
      </rPr>
      <t xml:space="preserve">=SUMA(C8+C9+C53+C48+C57+C56+C42+C37+C44+C45+C46++c49+C50+C51+C52+C54+C55)
</t>
    </r>
  </si>
  <si>
    <t>Evaluación de globos de terrenos.</t>
  </si>
  <si>
    <t>Plano Sellados</t>
  </si>
  <si>
    <t xml:space="preserve">Extraccion de redes fantasmas </t>
  </si>
  <si>
    <t>En Tramite</t>
  </si>
  <si>
    <t>Solicitudes Negadas</t>
  </si>
  <si>
    <t>No se presentaron solicitudes</t>
  </si>
  <si>
    <t xml:space="preserve">                                                                                                                                                                                                                                  
</t>
  </si>
  <si>
    <t xml:space="preserve">                   Renovación de Licencia de Pesca Internacional de Actividades Relacionadas con la Pesca                                                    </t>
  </si>
  <si>
    <t>Renovación de Licencia de Pesca Internacional de  Captura</t>
  </si>
  <si>
    <t>Trámite por Modificación de Pesca Interncional de actividades relacionddas a la Pesca</t>
  </si>
  <si>
    <t>Tramite por Modificación de Licencia de Pesca Internacional de Captura</t>
  </si>
  <si>
    <t>Nuevos  Registro de buques de actividades relacionadas  a la Pesca</t>
  </si>
  <si>
    <t>Nuevos  Registro de buques de Captura.</t>
  </si>
  <si>
    <t xml:space="preserve">Emisión de Autorización de Buqe de Pesca Intrnacional en Fletamento </t>
  </si>
  <si>
    <t>Nùmero de buques de servicios Internacional en Contrucción</t>
  </si>
  <si>
    <t xml:space="preserve">Licencia de Pesca con palaque, para Nave de mediana y  Gran Escala </t>
  </si>
  <si>
    <t>Licencia de Pesca con Palangre, para Nave de Pequeña escala o artesanal</t>
  </si>
  <si>
    <t xml:space="preserve">Licencia de pesca , para naves de Servicio Nacional Anchoveta, Arenque y  Orqueta  de gran escala </t>
  </si>
  <si>
    <t>Licencia de pesca  de Anchoveta, Arenque y Orqueta, para los buques de pequeña escala o artesanal</t>
  </si>
  <si>
    <t xml:space="preserve">  Licencia de  Pesca , para Naves de Servicio Nacional de Camarón  de mediana y gran escala </t>
  </si>
  <si>
    <t xml:space="preserve">.Emisión de nuevas licencias de pesca de pequeña escala </t>
  </si>
  <si>
    <t xml:space="preserve">Emisión de licencias (renovaciones) de pesca de pequeña escala </t>
  </si>
  <si>
    <t xml:space="preserve">Autorización nueva para pescar en la Zona Especial de Protección Marina al Sistema SIEPA (Deportivo Turistico y Recreativo)  </t>
  </si>
  <si>
    <t xml:space="preserve">Renovaciones ( Comercial  y Turistica) </t>
  </si>
  <si>
    <t xml:space="preserve">Registro de  pescadores y embarcaciones lacustres (trimestral  / área)  </t>
  </si>
  <si>
    <t xml:space="preserve">Emisión de carnets de pesca lacustre </t>
  </si>
  <si>
    <t xml:space="preserve">Emisión de Licencia  de pequeña escala de pesca de  Medusa </t>
  </si>
  <si>
    <t xml:space="preserve">Emisión de Carné de Recolector de Poliqueto </t>
  </si>
  <si>
    <t>Emisión de Carné de extractor de Langosta y Pulpo</t>
  </si>
  <si>
    <t xml:space="preserve">Emisión de Carne de recolector de conchas negras y otros recursos pesqueros </t>
  </si>
  <si>
    <t xml:space="preserve">Solicitud de Licencia Anual de Extracción de Poliqueto  </t>
  </si>
  <si>
    <t xml:space="preserve">Solicitud de extracción de poliquetos </t>
  </si>
  <si>
    <t xml:space="preserve">Licencias de actividad conexa a la pesca o a la acuicultura para actividades de Comercialización. </t>
  </si>
  <si>
    <t>Licencias de actividad conexa a la pesca o a la acuicultura para actividades de procesamiento.</t>
  </si>
  <si>
    <t>Licencias de actividad conexa a la pesca o a la acuicultura para transporte.</t>
  </si>
  <si>
    <t>Licencias de actividad conexa a la pesca o a la acuicultura para actividades de otras actividades conexas.</t>
  </si>
  <si>
    <t xml:space="preserve">Número  de concesiones acuáticas activas por provincia  </t>
  </si>
  <si>
    <t>Número de trámites de concesiones  acuáticas nuevas por región.</t>
  </si>
  <si>
    <t>Número de atencion de consultas de concesiones acuícolas</t>
  </si>
  <si>
    <t xml:space="preserve">Emisión de Autorizaciones y Licencias de Acuicultura </t>
  </si>
  <si>
    <t>Resolución de Cancelación y Modificación de Licencias Nacionales e Internacionales.</t>
  </si>
  <si>
    <t>Certificados de Oficio</t>
  </si>
  <si>
    <t>Certificado de Baliza</t>
  </si>
  <si>
    <t xml:space="preserve">Licencia de  Pesca, para  Naves de Servicio Nacional de Cojinua de mediana y gran escala </t>
  </si>
  <si>
    <t>Solicitud de exportacion de poliquetos</t>
  </si>
  <si>
    <t>Exportación de Conchas Negras, Almejas , Ostras, Calamares, Pulpos y langosta</t>
  </si>
  <si>
    <t>En cumplimiento del articulo 26 (Ley 6 de 2002) MAYO-2026</t>
  </si>
  <si>
    <t xml:space="preserve">2 Renovaciones de Carga Refrigerada </t>
  </si>
  <si>
    <t>1 renovación de palangre y 2 de buques ceruqeros</t>
  </si>
  <si>
    <t>Modificación de licencia de 1 buque taquero, adición de OROP.</t>
  </si>
  <si>
    <t>Se realizó una (1) modificación de buque cerquero.</t>
  </si>
  <si>
    <t>Se realizaron seis (6) licencias de pesca con Palangre, para  Naves de Mediana y Gran escala.</t>
  </si>
  <si>
    <t xml:space="preserve">Se realizaron veinti tres (23) licencias de pesca con Palangre, para Naves de pequeña escala o artesanal </t>
  </si>
  <si>
    <t xml:space="preserve">Se realizaron dos (2) licencias de pesca , para naves de Servicio Nacional Anchoveta, Arenque y  Orqueta  de gran escala </t>
  </si>
  <si>
    <t xml:space="preserve">Se realizaron (6) licencias de  Pesca , para Naves de Servicio Nacional de Camarón  de mediana y gran escala. </t>
  </si>
  <si>
    <t xml:space="preserve">Se emitieron cinco (5) nuevas licencias de pesca de pequeña escala. </t>
  </si>
  <si>
    <t xml:space="preserve">Se realizaron treinta y seis (36) renovaciones de licencias de pesca de pequeña escala </t>
  </si>
  <si>
    <t xml:space="preserve">Se otorgaron dies (10) autorizaciones nuevas para pescar en la Zona Especial de Protección Marina al Sistema SIEPA (Deportivo Turistico y Recreativo)  </t>
  </si>
  <si>
    <t xml:space="preserve">Se emitieron cinco(5) nuevos carnets de extractor de Langosta y Pulpo. </t>
  </si>
  <si>
    <t xml:space="preserve">Se otorgaron catorce (14) licencias de actividad conexa a la pesca o a la acuicultura para actividades de Comercialización. </t>
  </si>
  <si>
    <t>Se otorgaron cuatro (4) licencias de actividad conexa a la pesca o a la acuicultura para actividades de procesamiento.</t>
  </si>
  <si>
    <t>Una (1) solicitud de globo de terreno ingreso en el mes de mayo, la cual ya se tiene en programación de gira para la evaluación, los seis (6) globos de terrenos resueltas corresponden a meses anteriores.</t>
  </si>
  <si>
    <t xml:space="preserve">En el mes de mayo no se realizó sellado de planos. </t>
  </si>
  <si>
    <t>Este dato se mantiene</t>
  </si>
  <si>
    <t xml:space="preserve">Ingresaron 30 consultas de solicitud de concesiones,  de los cuales 18 han sido absueltas, 4 fueron negadas y 8 estan pendiente de dar respuesta. </t>
  </si>
  <si>
    <t>Se han elaborado dos (2) resoluciones de suspensión de licencia de pesca comercial de servicio internacional, una (1) resolución que deja sin efecto la resolución por la cual se suspendió la licencia internacional. Para la notificación de estos procesos se han emitido Edictos a los agentes residentes de estos buques.</t>
  </si>
  <si>
    <t xml:space="preserve">Se emitieron 7 certificados </t>
  </si>
  <si>
    <t xml:space="preserve">Se elaboraron 3 oficios relacionados contra la seguridad colectivas y la seguridad colectiva                   </t>
  </si>
  <si>
    <t>Mes de MAYO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</si>
</sst>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General"/>
  </numFmts>
  <fonts count="19" x14ac:knownFonts="1">
    <font>
      <sz val="11"/>
      <color theme="1"/>
      <name val="Calibri"/>
      <family val="2"/>
      <scheme val="minor"/>
    </font>
    <font>
      <b/>
      <sz val="12"/>
      <color theme="1"/>
      <name val="Arial"/>
      <family val="2"/>
    </font>
    <font>
      <sz val="12"/>
      <color theme="1"/>
      <name val="Arial"/>
      <family val="2"/>
    </font>
    <font>
      <sz val="12"/>
      <name val="Arial"/>
      <family val="2"/>
    </font>
    <font>
      <b/>
      <sz val="11"/>
      <color theme="1"/>
      <name val="Calibri"/>
      <family val="2"/>
      <scheme val="minor"/>
    </font>
    <font>
      <b/>
      <sz val="12"/>
      <color theme="0"/>
      <name val="Arial"/>
      <family val="2"/>
    </font>
    <font>
      <sz val="10"/>
      <name val="Arial"/>
      <family val="2"/>
    </font>
    <font>
      <sz val="11"/>
      <color rgb="FF000000"/>
      <name val="Calibri"/>
      <family val="2"/>
    </font>
    <font>
      <b/>
      <sz val="14"/>
      <color theme="0"/>
      <name val="Calibri"/>
      <family val="2"/>
      <scheme val="minor"/>
    </font>
    <font>
      <sz val="12"/>
      <name val="Calibri"/>
      <family val="2"/>
      <scheme val="minor"/>
    </font>
    <font>
      <sz val="12"/>
      <color theme="1"/>
      <name val="Calibri"/>
      <family val="2"/>
      <scheme val="minor"/>
    </font>
    <font>
      <sz val="12"/>
      <color rgb="FFFF0000"/>
      <name val="Calibri"/>
      <family val="2"/>
      <scheme val="minor"/>
    </font>
    <font>
      <sz val="12"/>
      <color theme="1" tint="0.34998626667073579"/>
      <name val="Calibri"/>
      <family val="2"/>
      <scheme val="minor"/>
    </font>
    <font>
      <sz val="12"/>
      <color theme="1" tint="4.9989318521683403E-2"/>
      <name val="Calibri"/>
      <family val="2"/>
      <scheme val="minor"/>
    </font>
    <font>
      <sz val="12"/>
      <color rgb="FF0D0D0D"/>
      <name val="Calibri"/>
      <family val="2"/>
      <scheme val="minor"/>
    </font>
    <font>
      <b/>
      <sz val="12"/>
      <color theme="0"/>
      <name val="Calibri"/>
      <family val="2"/>
      <scheme val="minor"/>
    </font>
    <font>
      <sz val="12"/>
      <color theme="0"/>
      <name val="Calibri"/>
      <family val="2"/>
      <scheme val="minor"/>
    </font>
    <font>
      <i/>
      <sz val="12"/>
      <name val="Calibri"/>
      <family val="2"/>
      <scheme val="minor"/>
    </font>
    <font>
      <b/>
      <sz val="12"/>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2060"/>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4">
    <xf numFmtId="0" fontId="0" fillId="0" borderId="0"/>
    <xf numFmtId="0" fontId="6" fillId="0" borderId="0"/>
    <xf numFmtId="164" fontId="7" fillId="0" borderId="0"/>
    <xf numFmtId="0" fontId="6" fillId="0" borderId="0"/>
  </cellStyleXfs>
  <cellXfs count="73">
    <xf numFmtId="0" fontId="0" fillId="0" borderId="0" xfId="0"/>
    <xf numFmtId="1" fontId="2" fillId="0" borderId="1" xfId="0" applyNumberFormat="1" applyFont="1" applyBorder="1" applyAlignment="1">
      <alignment horizontal="center" vertical="center"/>
    </xf>
    <xf numFmtId="0" fontId="2" fillId="2" borderId="1" xfId="0" applyFont="1" applyFill="1" applyBorder="1" applyAlignment="1">
      <alignment horizontal="left"/>
    </xf>
    <xf numFmtId="0" fontId="2" fillId="3" borderId="1" xfId="0" applyFont="1" applyFill="1" applyBorder="1" applyAlignment="1">
      <alignment horizontal="left"/>
    </xf>
    <xf numFmtId="0" fontId="0" fillId="0" borderId="0" xfId="0" applyAlignment="1">
      <alignment wrapText="1"/>
    </xf>
    <xf numFmtId="1" fontId="1" fillId="0" borderId="1" xfId="0" applyNumberFormat="1" applyFont="1" applyBorder="1" applyAlignment="1">
      <alignment horizontal="center"/>
    </xf>
    <xf numFmtId="0" fontId="5" fillId="4" borderId="1" xfId="0" applyFont="1" applyFill="1" applyBorder="1" applyAlignment="1">
      <alignment horizontal="center" vertical="center"/>
    </xf>
    <xf numFmtId="0" fontId="5" fillId="4" borderId="1" xfId="0" applyFont="1" applyFill="1" applyBorder="1" applyAlignment="1">
      <alignment horizontal="center" wrapText="1"/>
    </xf>
    <xf numFmtId="0" fontId="3" fillId="5" borderId="1" xfId="0" applyFont="1" applyFill="1" applyBorder="1" applyAlignment="1">
      <alignment horizontal="left"/>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1" xfId="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shrinkToFit="1"/>
    </xf>
    <xf numFmtId="1" fontId="1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9" fillId="0" borderId="0" xfId="0" applyFont="1" applyFill="1"/>
    <xf numFmtId="0" fontId="10" fillId="0" borderId="1" xfId="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9" fillId="0" borderId="1" xfId="3" applyFont="1" applyFill="1" applyBorder="1" applyAlignment="1" applyProtection="1">
      <alignment horizontal="center" vertical="center" wrapText="1"/>
      <protection locked="0"/>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vertical="center"/>
    </xf>
    <xf numFmtId="0" fontId="17" fillId="0" borderId="1" xfId="0" applyFont="1" applyFill="1" applyBorder="1" applyAlignment="1">
      <alignment vertical="center" wrapText="1"/>
    </xf>
    <xf numFmtId="0" fontId="18" fillId="0" borderId="1" xfId="0" applyFont="1" applyFill="1" applyBorder="1" applyAlignment="1">
      <alignment horizontal="center"/>
    </xf>
    <xf numFmtId="0" fontId="18" fillId="0" borderId="1" xfId="0" applyFont="1" applyFill="1" applyBorder="1" applyAlignment="1">
      <alignment horizontal="center" wrapText="1"/>
    </xf>
    <xf numFmtId="0" fontId="9" fillId="0" borderId="0" xfId="0" applyFont="1" applyFill="1" applyBorder="1"/>
    <xf numFmtId="0" fontId="18" fillId="0" borderId="2" xfId="0" applyFont="1" applyFill="1" applyBorder="1" applyAlignment="1">
      <alignment horizontal="left"/>
    </xf>
    <xf numFmtId="1" fontId="9" fillId="0" borderId="2" xfId="0" applyNumberFormat="1" applyFont="1" applyFill="1" applyBorder="1" applyAlignment="1">
      <alignment horizontal="center"/>
    </xf>
    <xf numFmtId="1" fontId="9" fillId="0" borderId="1" xfId="0" applyNumberFormat="1" applyFont="1" applyFill="1" applyBorder="1" applyAlignment="1">
      <alignment horizontal="center"/>
    </xf>
    <xf numFmtId="0" fontId="18" fillId="0" borderId="0" xfId="0" applyFont="1" applyFill="1"/>
    <xf numFmtId="1" fontId="9" fillId="0" borderId="0" xfId="0" applyNumberFormat="1" applyFont="1" applyFill="1" applyBorder="1"/>
    <xf numFmtId="0" fontId="9" fillId="0" borderId="0" xfId="0" applyFont="1" applyFill="1" applyAlignment="1">
      <alignment horizontal="center"/>
    </xf>
    <xf numFmtId="0" fontId="9" fillId="0" borderId="0" xfId="0" applyFont="1" applyFill="1" applyBorder="1" applyAlignment="1">
      <alignment horizontal="center" vertical="center"/>
    </xf>
    <xf numFmtId="0" fontId="9" fillId="0" borderId="0" xfId="0" applyFont="1" applyFill="1" applyAlignment="1">
      <alignment horizontal="center" wrapText="1"/>
    </xf>
    <xf numFmtId="0" fontId="9" fillId="0" borderId="0" xfId="0" applyFont="1" applyFill="1" applyAlignment="1">
      <alignment vertical="top"/>
    </xf>
    <xf numFmtId="0" fontId="9" fillId="0" borderId="0" xfId="0" applyFont="1" applyFill="1" applyAlignment="1">
      <alignment wrapText="1"/>
    </xf>
    <xf numFmtId="0" fontId="9" fillId="0" borderId="0" xfId="0" applyFont="1" applyFill="1" applyAlignment="1">
      <alignment horizontal="left" wrapText="1"/>
    </xf>
    <xf numFmtId="0" fontId="18" fillId="0" borderId="0" xfId="0" applyFont="1" applyFill="1" applyAlignment="1">
      <alignment horizontal="center" vertical="center"/>
    </xf>
    <xf numFmtId="0" fontId="9" fillId="0" borderId="0" xfId="0" applyFont="1" applyFill="1" applyAlignment="1">
      <alignment horizontal="center" vertical="top"/>
    </xf>
    <xf numFmtId="0" fontId="9" fillId="0" borderId="3" xfId="0" applyFont="1" applyFill="1" applyBorder="1" applyAlignment="1">
      <alignment horizontal="lef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4" xfId="0" applyFont="1" applyFill="1" applyBorder="1" applyAlignment="1">
      <alignment horizontal="center" vertical="center"/>
    </xf>
    <xf numFmtId="0" fontId="9" fillId="0" borderId="0" xfId="0" applyFont="1" applyFill="1" applyAlignment="1">
      <alignment horizontal="left" vertical="top" wrapText="1"/>
    </xf>
    <xf numFmtId="0" fontId="9" fillId="0" borderId="0" xfId="0" applyFont="1" applyFill="1" applyAlignment="1">
      <alignment vertical="center"/>
    </xf>
    <xf numFmtId="0" fontId="9" fillId="0" borderId="1" xfId="0" applyFont="1" applyFill="1" applyBorder="1" applyAlignment="1">
      <alignment vertical="center"/>
    </xf>
    <xf numFmtId="0" fontId="14" fillId="0" borderId="1" xfId="0" applyFont="1" applyFill="1" applyBorder="1" applyAlignment="1">
      <alignment vertical="center"/>
    </xf>
    <xf numFmtId="0" fontId="9" fillId="0" borderId="3" xfId="0" applyFont="1" applyFill="1" applyBorder="1" applyAlignment="1">
      <alignment vertical="center" wrapText="1"/>
    </xf>
    <xf numFmtId="0" fontId="10" fillId="0" borderId="0" xfId="0" applyFont="1" applyFill="1" applyBorder="1" applyAlignment="1">
      <alignment vertical="center" wrapText="1"/>
    </xf>
    <xf numFmtId="0" fontId="15"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0" fillId="0" borderId="0" xfId="0" applyFont="1" applyBorder="1"/>
    <xf numFmtId="1" fontId="10" fillId="0" borderId="0" xfId="0" applyNumberFormat="1" applyFont="1" applyBorder="1" applyAlignment="1">
      <alignment horizontal="center"/>
    </xf>
    <xf numFmtId="0" fontId="10" fillId="0" borderId="0" xfId="0" applyFont="1" applyBorder="1" applyAlignment="1">
      <alignment horizontal="center"/>
    </xf>
    <xf numFmtId="1" fontId="10" fillId="0" borderId="0" xfId="0" applyNumberFormat="1" applyFont="1" applyBorder="1"/>
    <xf numFmtId="0" fontId="9" fillId="0" borderId="5" xfId="0" applyFont="1" applyFill="1" applyBorder="1" applyAlignment="1">
      <alignment horizontal="center"/>
    </xf>
    <xf numFmtId="0" fontId="8" fillId="4" borderId="1" xfId="0" applyFont="1" applyFill="1" applyBorder="1" applyAlignment="1">
      <alignment horizont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center" vertical="center"/>
    </xf>
    <xf numFmtId="0" fontId="16" fillId="0" borderId="0" xfId="0" applyFont="1" applyFill="1" applyBorder="1" applyAlignment="1">
      <alignment horizontal="center"/>
    </xf>
    <xf numFmtId="0" fontId="5" fillId="4" borderId="1" xfId="0" applyFont="1" applyFill="1" applyBorder="1" applyAlignment="1">
      <alignment horizontal="center"/>
    </xf>
    <xf numFmtId="14" fontId="5" fillId="4" borderId="1" xfId="0" applyNumberFormat="1" applyFont="1" applyFill="1" applyBorder="1" applyAlignment="1">
      <alignment horizontal="center"/>
    </xf>
  </cellXfs>
  <cellStyles count="4">
    <cellStyle name="Excel Built-in Normal" xfId="2"/>
    <cellStyle name="Normal" xfId="0" builtinId="0"/>
    <cellStyle name="Normal 3" xfId="1"/>
    <cellStyle name="Normal 4" xfId="3"/>
  </cellStyles>
  <dxfs count="0"/>
  <tableStyles count="0" defaultTableStyle="TableStyleMedium2" defaultPivotStyle="PivotStyleLight16"/>
  <colors>
    <mruColors>
      <color rgb="FFE28D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649169789113771"/>
          <c:y val="3.5460992907801421E-2"/>
          <c:w val="0.87350830210886232"/>
          <c:h val="0.84636482939632551"/>
        </c:manualLayout>
      </c:layout>
      <c:bar3DChart>
        <c:barDir val="col"/>
        <c:grouping val="clustered"/>
        <c:varyColors val="0"/>
        <c:ser>
          <c:idx val="0"/>
          <c:order val="0"/>
          <c:tx>
            <c:strRef>
              <c:f>'26.2'!$A$8</c:f>
              <c:strCache>
                <c:ptCount val="1"/>
                <c:pt idx="0">
                  <c:v>Certificaciones</c:v>
                </c:pt>
              </c:strCache>
            </c:strRef>
          </c:tx>
          <c:spPr>
            <a:solidFill>
              <a:srgbClr val="FFC0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'26.2'!$B$8:$D$8</c:f>
              <c:numCache>
                <c:formatCode>0</c:formatCode>
                <c:ptCount val="3"/>
                <c:pt idx="0">
                  <c:v>79</c:v>
                </c:pt>
                <c:pt idx="1">
                  <c:v>0</c:v>
                </c:pt>
                <c:pt idx="2">
                  <c:v>0</c:v>
                </c:pt>
              </c:numCache>
            </c:numRef>
          </c:val>
          <c:extLst xmlns:c16r2="http://schemas.microsoft.com/office/drawing/2015/06/chart">
            <c:ext xmlns:c16="http://schemas.microsoft.com/office/drawing/2014/chart" uri="{C3380CC4-5D6E-409C-BE32-E72D297353CC}">
              <c16:uniqueId val="{00000000-86CC-42C9-A28B-BE5C7096B5F4}"/>
            </c:ext>
          </c:extLst>
        </c:ser>
        <c:ser>
          <c:idx val="1"/>
          <c:order val="1"/>
          <c:tx>
            <c:strRef>
              <c:f>'26.2'!$A$9</c:f>
              <c:strCache>
                <c:ptCount val="1"/>
                <c:pt idx="0">
                  <c:v>Inspecciones</c:v>
                </c:pt>
              </c:strCache>
            </c:strRef>
          </c:tx>
          <c:spPr>
            <a:solidFill>
              <a:srgbClr val="92D050"/>
            </a:solidFill>
            <a:ln>
              <a:solidFill>
                <a:srgbClr val="FFFF00"/>
              </a:solidFill>
            </a:ln>
            <a:effectLst/>
            <a:sp3d>
              <a:contourClr>
                <a:srgbClr val="FFFF00"/>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'26.2'!$B$9:$D$9</c:f>
              <c:numCache>
                <c:formatCode>0</c:formatCode>
                <c:ptCount val="3"/>
                <c:pt idx="0">
                  <c:v>2</c:v>
                </c:pt>
                <c:pt idx="1">
                  <c:v>0</c:v>
                </c:pt>
                <c:pt idx="2">
                  <c:v>0</c:v>
                </c:pt>
              </c:numCache>
            </c:numRef>
          </c:val>
          <c:extLst xmlns:c16r2="http://schemas.microsoft.com/office/drawing/2015/06/chart">
            <c:ext xmlns:c16="http://schemas.microsoft.com/office/drawing/2014/chart" uri="{C3380CC4-5D6E-409C-BE32-E72D297353CC}">
              <c16:uniqueId val="{00000001-86CC-42C9-A28B-BE5C7096B5F4}"/>
            </c:ext>
          </c:extLst>
        </c:ser>
        <c:ser>
          <c:idx val="2"/>
          <c:order val="2"/>
          <c:tx>
            <c:strRef>
              <c:f>'26.2'!$A$10</c:f>
              <c:strCache>
                <c:ptCount val="1"/>
                <c:pt idx="0">
                  <c:v>Tramites Varios</c:v>
                </c:pt>
              </c:strCache>
            </c:strRef>
          </c:tx>
          <c:spPr>
            <a:solidFill>
              <a:schemeClr val="accent1">
                <a:lumMod val="75000"/>
              </a:schemeClr>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PA"/>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'26.2'!$B$7:$D$7</c:f>
              <c:strCache>
                <c:ptCount val="3"/>
                <c:pt idx="0">
                  <c:v>Solicitudes Resueltas </c:v>
                </c:pt>
                <c:pt idx="1">
                  <c:v>Solicitudes Negadas</c:v>
                </c:pt>
                <c:pt idx="2">
                  <c:v>Solicitudes en Tramite</c:v>
                </c:pt>
              </c:strCache>
            </c:strRef>
          </c:cat>
          <c:val>
            <c:numRef>
              <c:f>'26.2'!$B$10:$D$10</c:f>
              <c:numCache>
                <c:formatCode>0</c:formatCode>
                <c:ptCount val="3"/>
                <c:pt idx="0">
                  <c:v>366</c:v>
                </c:pt>
                <c:pt idx="1">
                  <c:v>0</c:v>
                </c:pt>
                <c:pt idx="2">
                  <c:v>0</c:v>
                </c:pt>
              </c:numCache>
            </c:numRef>
          </c:val>
          <c:extLst xmlns:c16r2="http://schemas.microsoft.com/office/drawing/2015/06/chart">
            <c:ext xmlns:c16="http://schemas.microsoft.com/office/drawing/2014/chart" uri="{C3380CC4-5D6E-409C-BE32-E72D297353CC}">
              <c16:uniqueId val="{00000002-86CC-42C9-A28B-BE5C7096B5F4}"/>
            </c:ext>
          </c:extLst>
        </c:ser>
        <c:dLbls>
          <c:showLegendKey val="0"/>
          <c:showVal val="1"/>
          <c:showCatName val="0"/>
          <c:showSerName val="0"/>
          <c:showPercent val="0"/>
          <c:showBubbleSize val="0"/>
        </c:dLbls>
        <c:gapWidth val="150"/>
        <c:shape val="box"/>
        <c:axId val="2048991808"/>
        <c:axId val="2048986912"/>
        <c:axId val="0"/>
      </c:bar3DChart>
      <c:catAx>
        <c:axId val="2048991808"/>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A"/>
          </a:p>
        </c:txPr>
        <c:crossAx val="2048986912"/>
        <c:crosses val="autoZero"/>
        <c:auto val="1"/>
        <c:lblAlgn val="ctr"/>
        <c:lblOffset val="100"/>
        <c:noMultiLvlLbl val="0"/>
      </c:catAx>
      <c:valAx>
        <c:axId val="2048986912"/>
        <c:scaling>
          <c:orientation val="minMax"/>
        </c:scaling>
        <c:delete val="0"/>
        <c:axPos val="l"/>
        <c:majorGridlines>
          <c:spPr>
            <a:ln w="19050" cap="flat" cmpd="sng" algn="ctr">
              <a:solidFill>
                <a:schemeClr val="accent2"/>
              </a:solidFill>
              <a:prstDash val="solid"/>
              <a:miter lim="800000"/>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A"/>
          </a:p>
        </c:txPr>
        <c:crossAx val="2048991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190127</xdr:rowOff>
    </xdr:to>
    <xdr:pic>
      <xdr:nvPicPr>
        <xdr:cNvPr id="7"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559" y="190500"/>
          <a:ext cx="0" cy="190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300316</xdr:colOff>
      <xdr:row>0</xdr:row>
      <xdr:rowOff>15689</xdr:rowOff>
    </xdr:from>
    <xdr:to>
      <xdr:col>5</xdr:col>
      <xdr:colOff>125998</xdr:colOff>
      <xdr:row>0</xdr:row>
      <xdr:rowOff>903195</xdr:rowOff>
    </xdr:to>
    <xdr:pic>
      <xdr:nvPicPr>
        <xdr:cNvPr id="8" name="Imagen 7" descr="ARAP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5640" y="15689"/>
          <a:ext cx="5148476" cy="887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156882</xdr:colOff>
      <xdr:row>0</xdr:row>
      <xdr:rowOff>0</xdr:rowOff>
    </xdr:from>
    <xdr:to>
      <xdr:col>6</xdr:col>
      <xdr:colOff>1595046</xdr:colOff>
      <xdr:row>0</xdr:row>
      <xdr:rowOff>818029</xdr:rowOff>
    </xdr:to>
    <xdr:pic>
      <xdr:nvPicPr>
        <xdr:cNvPr id="9" name="Imagen 8" descr="SELLO MEMBRET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56294" y="0"/>
          <a:ext cx="1438164" cy="818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295274</xdr:colOff>
      <xdr:row>10</xdr:row>
      <xdr:rowOff>152400</xdr:rowOff>
    </xdr:from>
    <xdr:to>
      <xdr:col>3</xdr:col>
      <xdr:colOff>638175</xdr:colOff>
      <xdr:row>28</xdr:row>
      <xdr:rowOff>133350</xdr:rowOff>
    </xdr:to>
    <xdr:graphicFrame macro="">
      <xdr:nvGraphicFramePr>
        <xdr:cNvPr id="3" name="Gráfico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62865</xdr:rowOff>
    </xdr:from>
    <xdr:to>
      <xdr:col>2</xdr:col>
      <xdr:colOff>637494</xdr:colOff>
      <xdr:row>3</xdr:row>
      <xdr:rowOff>251460</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2865"/>
          <a:ext cx="3670254" cy="782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137160</xdr:colOff>
      <xdr:row>0</xdr:row>
      <xdr:rowOff>1</xdr:rowOff>
    </xdr:from>
    <xdr:to>
      <xdr:col>3</xdr:col>
      <xdr:colOff>899160</xdr:colOff>
      <xdr:row>3</xdr:row>
      <xdr:rowOff>285227</xdr:rowOff>
    </xdr:to>
    <xdr:pic>
      <xdr:nvPicPr>
        <xdr:cNvPr id="4" name="Imagen 3" descr="SELLO MEMBRET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98620" y="1"/>
          <a:ext cx="762000" cy="879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85" zoomScaleNormal="85" zoomScaleSheetLayoutView="85" workbookViewId="0">
      <selection activeCell="I13" sqref="I13"/>
    </sheetView>
  </sheetViews>
  <sheetFormatPr baseColWidth="10" defaultColWidth="11.42578125" defaultRowHeight="15.75" x14ac:dyDescent="0.25"/>
  <cols>
    <col min="1" max="1" width="3.5703125" style="28" bestFit="1" customWidth="1"/>
    <col min="2" max="2" width="44" style="27" customWidth="1"/>
    <col min="3" max="3" width="13.42578125" style="28" customWidth="1"/>
    <col min="4" max="4" width="12.7109375" style="28" customWidth="1"/>
    <col min="5" max="5" width="9.5703125" style="28" customWidth="1"/>
    <col min="6" max="6" width="10.5703125" style="28" customWidth="1"/>
    <col min="7" max="7" width="16.42578125" style="54" customWidth="1"/>
    <col min="8" max="8" width="26.140625" style="20" customWidth="1"/>
    <col min="9" max="9" width="15.28515625" style="20" customWidth="1"/>
    <col min="10" max="10" width="0.140625" style="28" customWidth="1"/>
    <col min="11" max="11" width="14.7109375" style="28" customWidth="1"/>
    <col min="12" max="12" width="9" style="20" customWidth="1"/>
    <col min="13" max="15" width="11.42578125" style="20" customWidth="1"/>
    <col min="16" max="16384" width="11.42578125" style="20"/>
  </cols>
  <sheetData>
    <row r="1" spans="1:13" ht="77.45" customHeight="1" x14ac:dyDescent="0.25">
      <c r="A1" s="65"/>
      <c r="B1" s="65"/>
      <c r="C1" s="65"/>
      <c r="D1" s="65"/>
      <c r="E1" s="65"/>
      <c r="F1" s="65"/>
      <c r="G1" s="65"/>
    </row>
    <row r="2" spans="1:13" ht="18.75" x14ac:dyDescent="0.3">
      <c r="A2" s="66" t="s">
        <v>93</v>
      </c>
      <c r="B2" s="66"/>
      <c r="C2" s="66"/>
      <c r="D2" s="66"/>
      <c r="E2" s="66"/>
      <c r="F2" s="66"/>
      <c r="G2" s="66"/>
    </row>
    <row r="3" spans="1:13" x14ac:dyDescent="0.25">
      <c r="A3" s="67" t="s">
        <v>17</v>
      </c>
      <c r="B3" s="68"/>
      <c r="C3" s="67" t="s">
        <v>18</v>
      </c>
      <c r="D3" s="69" t="s">
        <v>16</v>
      </c>
      <c r="E3" s="69"/>
      <c r="F3" s="69"/>
      <c r="G3" s="67" t="s">
        <v>0</v>
      </c>
      <c r="H3" s="20" t="s">
        <v>17</v>
      </c>
    </row>
    <row r="4" spans="1:13" ht="47.25" x14ac:dyDescent="0.25">
      <c r="A4" s="67"/>
      <c r="B4" s="68"/>
      <c r="C4" s="67"/>
      <c r="D4" s="59" t="s">
        <v>1</v>
      </c>
      <c r="E4" s="60" t="s">
        <v>41</v>
      </c>
      <c r="F4" s="60" t="s">
        <v>7</v>
      </c>
      <c r="G4" s="67"/>
    </row>
    <row r="5" spans="1:13" ht="27" customHeight="1" x14ac:dyDescent="0.25">
      <c r="A5" s="9">
        <v>1</v>
      </c>
      <c r="B5" s="10" t="s">
        <v>89</v>
      </c>
      <c r="C5" s="11">
        <v>9</v>
      </c>
      <c r="D5" s="11">
        <v>9</v>
      </c>
      <c r="E5" s="9">
        <v>0</v>
      </c>
      <c r="F5" s="9">
        <v>0</v>
      </c>
      <c r="G5" s="29"/>
    </row>
    <row r="6" spans="1:13" ht="30" customHeight="1" x14ac:dyDescent="0.25">
      <c r="A6" s="9">
        <v>2</v>
      </c>
      <c r="B6" s="10" t="s">
        <v>19</v>
      </c>
      <c r="C6" s="11">
        <v>0</v>
      </c>
      <c r="D6" s="11">
        <v>0</v>
      </c>
      <c r="E6" s="9">
        <v>0</v>
      </c>
      <c r="F6" s="9">
        <v>0</v>
      </c>
      <c r="G6" s="16"/>
    </row>
    <row r="7" spans="1:13" ht="30.75" customHeight="1" x14ac:dyDescent="0.25">
      <c r="A7" s="9">
        <v>3</v>
      </c>
      <c r="B7" s="10" t="s">
        <v>36</v>
      </c>
      <c r="C7" s="11">
        <v>0</v>
      </c>
      <c r="D7" s="11">
        <v>0</v>
      </c>
      <c r="E7" s="9">
        <v>0</v>
      </c>
      <c r="F7" s="9">
        <v>0</v>
      </c>
      <c r="G7" s="16" t="s">
        <v>52</v>
      </c>
      <c r="I7" s="30" t="s">
        <v>39</v>
      </c>
      <c r="J7" s="31" t="s">
        <v>40</v>
      </c>
      <c r="K7" s="31" t="s">
        <v>41</v>
      </c>
      <c r="L7" s="31" t="s">
        <v>50</v>
      </c>
      <c r="M7" s="32"/>
    </row>
    <row r="8" spans="1:13" ht="30.75" customHeight="1" x14ac:dyDescent="0.25">
      <c r="A8" s="9">
        <v>4</v>
      </c>
      <c r="B8" s="10" t="s">
        <v>37</v>
      </c>
      <c r="C8" s="11">
        <v>0</v>
      </c>
      <c r="D8" s="11">
        <v>0</v>
      </c>
      <c r="E8" s="9">
        <v>0</v>
      </c>
      <c r="F8" s="9">
        <v>0</v>
      </c>
      <c r="G8" s="16" t="s">
        <v>52</v>
      </c>
      <c r="H8" s="33" t="s">
        <v>27</v>
      </c>
      <c r="I8" s="34">
        <f>SUM(C5+C6+C9+C10+C11+C12+C18+C20+C22+C32+C33+C35+C40+C72)</f>
        <v>79</v>
      </c>
      <c r="J8" s="34">
        <f>SUM(D5+D6+D9+D10+D11+D12+D18+D20+D22+D32+D33+D35+D40+D72)</f>
        <v>79</v>
      </c>
      <c r="K8" s="35">
        <f>SUM(E5+E6+E9+E10+E11+E12+E18+E20+E22+E32+E33+E35+E40+E72)</f>
        <v>0</v>
      </c>
      <c r="L8" s="35">
        <f>SUM(F5+F6+F9+F10+F11+F12+F18+F20+F22+F32+F33+F35+F40+F72)</f>
        <v>0</v>
      </c>
      <c r="M8" s="32"/>
    </row>
    <row r="9" spans="1:13" ht="30.75" customHeight="1" x14ac:dyDescent="0.25">
      <c r="A9" s="9">
        <v>5</v>
      </c>
      <c r="B9" s="10" t="s">
        <v>2</v>
      </c>
      <c r="C9" s="11">
        <v>17</v>
      </c>
      <c r="D9" s="11">
        <v>17</v>
      </c>
      <c r="E9" s="9">
        <v>0</v>
      </c>
      <c r="F9" s="9">
        <v>0</v>
      </c>
      <c r="G9" s="16"/>
      <c r="H9" s="33" t="s">
        <v>29</v>
      </c>
      <c r="I9" s="34">
        <f>SUM(C15+C16+C17+C19+C21+C23)</f>
        <v>2</v>
      </c>
      <c r="J9" s="34">
        <f>SUM(D15+D16+D17+D19+D21+D23)</f>
        <v>2</v>
      </c>
      <c r="K9" s="35">
        <f>SUM(E15+E16+E17+E19+E21+E23)</f>
        <v>0</v>
      </c>
      <c r="L9" s="35">
        <f>SUM(F15+F16+F17+F19+F21+F23)</f>
        <v>0</v>
      </c>
      <c r="M9" s="32"/>
    </row>
    <row r="10" spans="1:13" ht="30.75" customHeight="1" x14ac:dyDescent="0.25">
      <c r="A10" s="9">
        <v>6</v>
      </c>
      <c r="B10" s="10" t="s">
        <v>15</v>
      </c>
      <c r="C10" s="11">
        <v>15</v>
      </c>
      <c r="D10" s="11">
        <v>15</v>
      </c>
      <c r="E10" s="9">
        <v>0</v>
      </c>
      <c r="F10" s="9">
        <v>0</v>
      </c>
      <c r="G10" s="16"/>
      <c r="H10" s="33" t="s">
        <v>26</v>
      </c>
      <c r="I10" s="34">
        <f>SUM(C7+C8+C13+C14+C24+C25+C26+C27+C28+C29+C30+C31+C36+C37+C38+C39+C41+C42+C43+C44+C45+C46+C47+C48+C49+C50+C73+C74+C75)</f>
        <v>366</v>
      </c>
      <c r="J10" s="34">
        <f>SUM(D7+D8+D13+D14+D24+D25+D26+D27+D28+D29+D30+D31+D36+D37+D38+D39+D41+D42+D43+D44+D45+D46+D47+D48+D49+D50+D73+D74+D75)</f>
        <v>366</v>
      </c>
      <c r="K10" s="34">
        <f>SUM(E7+E8+E13+E14+E24+E25+E26+E27+E28+E29+E30+E31+E36+E37+E38+E39+E41+E42+E43+E44+E45+E46+E47+E48+E49+E50+E73+E74+E75)</f>
        <v>0</v>
      </c>
      <c r="L10" s="34">
        <f>SUM(F7+F8+F13+F14+F24+F25+F26+F27+F28+F29+F30+F31+F36+F37+F38+F39+F41+F42+F43+F44+F45+F46+F47+F48+F49+F50+F73+F74+F75)</f>
        <v>0</v>
      </c>
      <c r="M10" s="32"/>
    </row>
    <row r="11" spans="1:13" ht="41.25" customHeight="1" x14ac:dyDescent="0.25">
      <c r="A11" s="9">
        <v>7</v>
      </c>
      <c r="B11" s="10" t="s">
        <v>42</v>
      </c>
      <c r="C11" s="11">
        <v>8</v>
      </c>
      <c r="D11" s="11">
        <v>8</v>
      </c>
      <c r="E11" s="9">
        <v>0</v>
      </c>
      <c r="F11" s="9">
        <v>0</v>
      </c>
      <c r="G11" s="16"/>
      <c r="H11" s="36"/>
      <c r="L11" s="37"/>
      <c r="M11" s="32"/>
    </row>
    <row r="12" spans="1:13" ht="30.75" customHeight="1" x14ac:dyDescent="0.25">
      <c r="A12" s="9">
        <v>8</v>
      </c>
      <c r="B12" s="10" t="s">
        <v>3</v>
      </c>
      <c r="C12" s="11">
        <v>11</v>
      </c>
      <c r="D12" s="11">
        <v>11</v>
      </c>
      <c r="E12" s="9">
        <v>0</v>
      </c>
      <c r="F12" s="9">
        <v>0</v>
      </c>
      <c r="G12" s="16"/>
    </row>
    <row r="13" spans="1:13" ht="30.75" customHeight="1" x14ac:dyDescent="0.25">
      <c r="A13" s="9">
        <v>9</v>
      </c>
      <c r="B13" s="10" t="s">
        <v>14</v>
      </c>
      <c r="C13" s="11">
        <v>62</v>
      </c>
      <c r="D13" s="11">
        <v>62</v>
      </c>
      <c r="E13" s="9">
        <v>0</v>
      </c>
      <c r="F13" s="9">
        <v>0</v>
      </c>
      <c r="G13" s="16"/>
    </row>
    <row r="14" spans="1:13" ht="30.75" customHeight="1" x14ac:dyDescent="0.25">
      <c r="A14" s="9">
        <v>10</v>
      </c>
      <c r="B14" s="10" t="s">
        <v>4</v>
      </c>
      <c r="C14" s="11">
        <v>201</v>
      </c>
      <c r="D14" s="11">
        <v>201</v>
      </c>
      <c r="E14" s="9">
        <v>0</v>
      </c>
      <c r="F14" s="9">
        <v>0</v>
      </c>
      <c r="G14" s="16"/>
    </row>
    <row r="15" spans="1:13" ht="30.75" customHeight="1" x14ac:dyDescent="0.25">
      <c r="A15" s="9">
        <v>11</v>
      </c>
      <c r="B15" s="10" t="s">
        <v>43</v>
      </c>
      <c r="C15" s="11">
        <v>0</v>
      </c>
      <c r="D15" s="11">
        <v>0</v>
      </c>
      <c r="E15" s="9">
        <v>0</v>
      </c>
      <c r="F15" s="9">
        <v>0</v>
      </c>
      <c r="G15" s="16" t="s">
        <v>52</v>
      </c>
    </row>
    <row r="16" spans="1:13" ht="30.75" customHeight="1" x14ac:dyDescent="0.25">
      <c r="A16" s="9">
        <v>12</v>
      </c>
      <c r="B16" s="10" t="s">
        <v>5</v>
      </c>
      <c r="C16" s="11">
        <v>2</v>
      </c>
      <c r="D16" s="11">
        <v>2</v>
      </c>
      <c r="E16" s="9">
        <v>0</v>
      </c>
      <c r="F16" s="9">
        <v>0</v>
      </c>
      <c r="G16" s="16"/>
    </row>
    <row r="17" spans="1:14" ht="30.75" customHeight="1" x14ac:dyDescent="0.25">
      <c r="A17" s="9">
        <v>13</v>
      </c>
      <c r="B17" s="10" t="s">
        <v>44</v>
      </c>
      <c r="C17" s="11">
        <v>0</v>
      </c>
      <c r="D17" s="12">
        <v>0</v>
      </c>
      <c r="E17" s="12">
        <v>0</v>
      </c>
      <c r="F17" s="12">
        <v>0</v>
      </c>
      <c r="G17" s="16"/>
    </row>
    <row r="18" spans="1:14" ht="30.75" customHeight="1" x14ac:dyDescent="0.25">
      <c r="A18" s="9">
        <v>14</v>
      </c>
      <c r="B18" s="10" t="s">
        <v>45</v>
      </c>
      <c r="C18" s="11">
        <v>0</v>
      </c>
      <c r="D18" s="11">
        <v>0</v>
      </c>
      <c r="E18" s="9">
        <v>0</v>
      </c>
      <c r="F18" s="9">
        <v>0</v>
      </c>
      <c r="G18" s="16" t="s">
        <v>52</v>
      </c>
    </row>
    <row r="19" spans="1:14" ht="30.75" customHeight="1" x14ac:dyDescent="0.25">
      <c r="A19" s="9">
        <v>15</v>
      </c>
      <c r="B19" s="10" t="s">
        <v>20</v>
      </c>
      <c r="C19" s="11">
        <v>0</v>
      </c>
      <c r="D19" s="11">
        <v>0</v>
      </c>
      <c r="E19" s="9">
        <v>0</v>
      </c>
      <c r="F19" s="9">
        <v>0</v>
      </c>
      <c r="G19" s="16"/>
    </row>
    <row r="20" spans="1:14" ht="30.75" customHeight="1" x14ac:dyDescent="0.25">
      <c r="A20" s="9">
        <v>16</v>
      </c>
      <c r="B20" s="10" t="s">
        <v>22</v>
      </c>
      <c r="C20" s="11">
        <v>0</v>
      </c>
      <c r="D20" s="11">
        <v>0</v>
      </c>
      <c r="E20" s="9">
        <v>0</v>
      </c>
      <c r="F20" s="9">
        <v>0</v>
      </c>
      <c r="G20" s="16"/>
    </row>
    <row r="21" spans="1:14" ht="30.75" customHeight="1" x14ac:dyDescent="0.25">
      <c r="A21" s="9">
        <v>17</v>
      </c>
      <c r="B21" s="10" t="s">
        <v>21</v>
      </c>
      <c r="C21" s="11">
        <v>0</v>
      </c>
      <c r="D21" s="11">
        <v>0</v>
      </c>
      <c r="E21" s="9">
        <v>0</v>
      </c>
      <c r="F21" s="9">
        <v>0</v>
      </c>
      <c r="G21" s="16" t="s">
        <v>52</v>
      </c>
    </row>
    <row r="22" spans="1:14" ht="30.75" customHeight="1" x14ac:dyDescent="0.25">
      <c r="A22" s="9">
        <v>18</v>
      </c>
      <c r="B22" s="10" t="s">
        <v>23</v>
      </c>
      <c r="C22" s="11">
        <v>0</v>
      </c>
      <c r="D22" s="11">
        <v>0</v>
      </c>
      <c r="E22" s="9">
        <v>0</v>
      </c>
      <c r="F22" s="9">
        <v>0</v>
      </c>
      <c r="G22" s="16" t="s">
        <v>52</v>
      </c>
    </row>
    <row r="23" spans="1:14" ht="30.75" customHeight="1" x14ac:dyDescent="0.25">
      <c r="A23" s="9">
        <v>19</v>
      </c>
      <c r="B23" s="10" t="s">
        <v>6</v>
      </c>
      <c r="C23" s="11">
        <v>0</v>
      </c>
      <c r="D23" s="11">
        <v>0</v>
      </c>
      <c r="E23" s="9">
        <v>0</v>
      </c>
      <c r="F23" s="9">
        <v>0</v>
      </c>
      <c r="G23" s="16" t="s">
        <v>52</v>
      </c>
    </row>
    <row r="24" spans="1:14" ht="30.75" customHeight="1" x14ac:dyDescent="0.25">
      <c r="A24" s="9">
        <v>20</v>
      </c>
      <c r="B24" s="10" t="s">
        <v>8</v>
      </c>
      <c r="C24" s="11">
        <v>0</v>
      </c>
      <c r="D24" s="11">
        <v>0</v>
      </c>
      <c r="E24" s="9">
        <v>0</v>
      </c>
      <c r="F24" s="9">
        <v>0</v>
      </c>
      <c r="G24" s="16"/>
    </row>
    <row r="25" spans="1:14" ht="44.25" customHeight="1" x14ac:dyDescent="0.25">
      <c r="A25" s="9">
        <v>21</v>
      </c>
      <c r="B25" s="10" t="s">
        <v>9</v>
      </c>
      <c r="C25" s="11">
        <v>0</v>
      </c>
      <c r="D25" s="11">
        <v>0</v>
      </c>
      <c r="E25" s="9">
        <v>0</v>
      </c>
      <c r="F25" s="9">
        <v>0</v>
      </c>
      <c r="G25" s="16"/>
    </row>
    <row r="26" spans="1:14" ht="44.25" customHeight="1" x14ac:dyDescent="0.25">
      <c r="A26" s="9">
        <v>22</v>
      </c>
      <c r="B26" s="10" t="s">
        <v>10</v>
      </c>
      <c r="C26" s="11">
        <v>0</v>
      </c>
      <c r="D26" s="11">
        <v>0</v>
      </c>
      <c r="E26" s="9">
        <v>0</v>
      </c>
      <c r="F26" s="9">
        <v>0</v>
      </c>
      <c r="G26" s="16" t="s">
        <v>52</v>
      </c>
    </row>
    <row r="27" spans="1:14" ht="49.5" customHeight="1" x14ac:dyDescent="0.25">
      <c r="A27" s="9">
        <v>23</v>
      </c>
      <c r="B27" s="10" t="s">
        <v>11</v>
      </c>
      <c r="C27" s="11">
        <v>0</v>
      </c>
      <c r="D27" s="11">
        <v>0</v>
      </c>
      <c r="E27" s="9">
        <v>0</v>
      </c>
      <c r="F27" s="9">
        <v>0</v>
      </c>
      <c r="G27" s="16" t="s">
        <v>52</v>
      </c>
    </row>
    <row r="28" spans="1:14" ht="54" customHeight="1" x14ac:dyDescent="0.25">
      <c r="A28" s="9">
        <v>24</v>
      </c>
      <c r="B28" s="10" t="s">
        <v>12</v>
      </c>
      <c r="C28" s="11">
        <v>0</v>
      </c>
      <c r="D28" s="11">
        <v>0</v>
      </c>
      <c r="E28" s="9">
        <v>0</v>
      </c>
      <c r="F28" s="9">
        <v>0</v>
      </c>
      <c r="G28" s="16"/>
    </row>
    <row r="29" spans="1:14" ht="34.5" customHeight="1" x14ac:dyDescent="0.25">
      <c r="A29" s="9">
        <v>25</v>
      </c>
      <c r="B29" s="10" t="s">
        <v>13</v>
      </c>
      <c r="C29" s="11">
        <v>0</v>
      </c>
      <c r="D29" s="11">
        <v>0</v>
      </c>
      <c r="E29" s="9">
        <v>0</v>
      </c>
      <c r="F29" s="9">
        <v>0</v>
      </c>
      <c r="G29" s="16"/>
    </row>
    <row r="30" spans="1:14" ht="48.75" customHeight="1" x14ac:dyDescent="0.25">
      <c r="A30" s="9">
        <v>26</v>
      </c>
      <c r="B30" s="10" t="s">
        <v>24</v>
      </c>
      <c r="C30" s="11">
        <v>0</v>
      </c>
      <c r="D30" s="11">
        <v>0</v>
      </c>
      <c r="E30" s="9">
        <v>0</v>
      </c>
      <c r="F30" s="9">
        <v>0</v>
      </c>
      <c r="G30" s="16"/>
    </row>
    <row r="31" spans="1:14" ht="39" customHeight="1" x14ac:dyDescent="0.25">
      <c r="A31" s="9">
        <v>27</v>
      </c>
      <c r="B31" s="10" t="s">
        <v>25</v>
      </c>
      <c r="C31" s="11">
        <v>0</v>
      </c>
      <c r="D31" s="13">
        <v>0</v>
      </c>
      <c r="E31" s="13">
        <v>0</v>
      </c>
      <c r="F31" s="13">
        <v>0</v>
      </c>
      <c r="G31" s="16"/>
    </row>
    <row r="32" spans="1:14" ht="62.25" customHeight="1" x14ac:dyDescent="0.25">
      <c r="A32" s="9">
        <v>28</v>
      </c>
      <c r="B32" s="14" t="s">
        <v>54</v>
      </c>
      <c r="C32" s="15">
        <v>2</v>
      </c>
      <c r="D32" s="15">
        <v>2</v>
      </c>
      <c r="E32" s="15">
        <v>0</v>
      </c>
      <c r="F32" s="15">
        <v>0</v>
      </c>
      <c r="G32" s="16" t="s">
        <v>94</v>
      </c>
      <c r="N32" s="38"/>
    </row>
    <row r="33" spans="1:19" ht="59.25" customHeight="1" x14ac:dyDescent="0.25">
      <c r="A33" s="9">
        <v>29</v>
      </c>
      <c r="B33" s="10" t="s">
        <v>55</v>
      </c>
      <c r="C33" s="17">
        <v>3</v>
      </c>
      <c r="D33" s="17">
        <v>3</v>
      </c>
      <c r="E33" s="15">
        <v>0</v>
      </c>
      <c r="F33" s="15">
        <v>0</v>
      </c>
      <c r="G33" s="16" t="s">
        <v>95</v>
      </c>
    </row>
    <row r="34" spans="1:19" ht="60.75" customHeight="1" x14ac:dyDescent="0.25">
      <c r="A34" s="9">
        <v>30</v>
      </c>
      <c r="B34" s="22" t="s">
        <v>56</v>
      </c>
      <c r="C34" s="18">
        <v>1</v>
      </c>
      <c r="D34" s="18">
        <v>1</v>
      </c>
      <c r="E34" s="19">
        <v>0</v>
      </c>
      <c r="F34" s="19">
        <v>0</v>
      </c>
      <c r="G34" s="16" t="s">
        <v>96</v>
      </c>
    </row>
    <row r="35" spans="1:19" ht="49.5" customHeight="1" x14ac:dyDescent="0.25">
      <c r="A35" s="9">
        <v>31</v>
      </c>
      <c r="B35" s="10" t="s">
        <v>57</v>
      </c>
      <c r="C35" s="9">
        <v>1</v>
      </c>
      <c r="D35" s="9">
        <v>1</v>
      </c>
      <c r="E35" s="9">
        <v>0</v>
      </c>
      <c r="F35" s="9">
        <v>0</v>
      </c>
      <c r="G35" s="16" t="s">
        <v>97</v>
      </c>
      <c r="H35" s="32"/>
      <c r="I35" s="32"/>
      <c r="J35" s="39"/>
      <c r="K35" s="39"/>
      <c r="L35" s="32"/>
      <c r="M35" s="32"/>
      <c r="Q35" s="40"/>
    </row>
    <row r="36" spans="1:19" ht="61.5" customHeight="1" x14ac:dyDescent="0.25">
      <c r="A36" s="9">
        <v>32</v>
      </c>
      <c r="B36" s="10" t="s">
        <v>58</v>
      </c>
      <c r="C36" s="9">
        <v>0</v>
      </c>
      <c r="D36" s="9">
        <v>0</v>
      </c>
      <c r="E36" s="9">
        <v>0</v>
      </c>
      <c r="F36" s="9">
        <v>0</v>
      </c>
      <c r="G36" s="16"/>
      <c r="H36" s="32"/>
      <c r="I36" s="32"/>
      <c r="J36" s="39"/>
      <c r="K36" s="39"/>
      <c r="L36" s="32"/>
      <c r="M36" s="32"/>
      <c r="P36" s="41"/>
      <c r="S36" s="42" t="s">
        <v>53</v>
      </c>
    </row>
    <row r="37" spans="1:19" ht="62.25" customHeight="1" x14ac:dyDescent="0.25">
      <c r="A37" s="9">
        <v>33</v>
      </c>
      <c r="B37" s="21" t="s">
        <v>59</v>
      </c>
      <c r="C37" s="9">
        <v>0</v>
      </c>
      <c r="D37" s="9">
        <v>0</v>
      </c>
      <c r="E37" s="9">
        <v>0</v>
      </c>
      <c r="F37" s="9">
        <v>0</v>
      </c>
      <c r="G37" s="16"/>
    </row>
    <row r="38" spans="1:19" ht="69" customHeight="1" x14ac:dyDescent="0.25">
      <c r="A38" s="9">
        <v>34</v>
      </c>
      <c r="B38" s="10" t="s">
        <v>60</v>
      </c>
      <c r="C38" s="9">
        <v>0</v>
      </c>
      <c r="D38" s="9">
        <v>0</v>
      </c>
      <c r="E38" s="15">
        <v>0</v>
      </c>
      <c r="F38" s="15">
        <v>0</v>
      </c>
      <c r="G38" s="23"/>
      <c r="Q38" s="42"/>
    </row>
    <row r="39" spans="1:19" ht="62.25" customHeight="1" x14ac:dyDescent="0.25">
      <c r="A39" s="9">
        <v>35</v>
      </c>
      <c r="B39" s="10" t="s">
        <v>61</v>
      </c>
      <c r="C39" s="9">
        <v>0</v>
      </c>
      <c r="D39" s="9">
        <v>0</v>
      </c>
      <c r="E39" s="15">
        <v>0</v>
      </c>
      <c r="F39" s="15">
        <v>0</v>
      </c>
      <c r="G39" s="23"/>
      <c r="Q39" s="43"/>
    </row>
    <row r="40" spans="1:19" ht="69" customHeight="1" x14ac:dyDescent="0.25">
      <c r="A40" s="9">
        <v>36</v>
      </c>
      <c r="B40" s="10" t="s">
        <v>62</v>
      </c>
      <c r="C40" s="9">
        <v>6</v>
      </c>
      <c r="D40" s="9">
        <v>6</v>
      </c>
      <c r="E40" s="15">
        <v>0</v>
      </c>
      <c r="F40" s="15">
        <v>0</v>
      </c>
      <c r="G40" s="23" t="s">
        <v>98</v>
      </c>
      <c r="I40" s="28"/>
      <c r="K40" s="20"/>
      <c r="L40" s="44"/>
    </row>
    <row r="41" spans="1:19" ht="89.25" customHeight="1" x14ac:dyDescent="0.25">
      <c r="A41" s="9">
        <v>37</v>
      </c>
      <c r="B41" s="10" t="s">
        <v>63</v>
      </c>
      <c r="C41" s="9">
        <v>23</v>
      </c>
      <c r="D41" s="9">
        <v>23</v>
      </c>
      <c r="E41" s="15">
        <v>0</v>
      </c>
      <c r="F41" s="15">
        <v>0</v>
      </c>
      <c r="G41" s="23" t="s">
        <v>99</v>
      </c>
    </row>
    <row r="42" spans="1:19" ht="64.5" customHeight="1" x14ac:dyDescent="0.25">
      <c r="A42" s="9">
        <v>38</v>
      </c>
      <c r="B42" s="10" t="s">
        <v>64</v>
      </c>
      <c r="C42" s="9">
        <v>2</v>
      </c>
      <c r="D42" s="9">
        <v>2</v>
      </c>
      <c r="E42" s="9">
        <v>0</v>
      </c>
      <c r="F42" s="9">
        <v>0</v>
      </c>
      <c r="G42" s="23" t="s">
        <v>100</v>
      </c>
    </row>
    <row r="43" spans="1:19" ht="54" customHeight="1" x14ac:dyDescent="0.25">
      <c r="A43" s="9">
        <v>39</v>
      </c>
      <c r="B43" s="10" t="s">
        <v>65</v>
      </c>
      <c r="C43" s="9">
        <v>0</v>
      </c>
      <c r="D43" s="9">
        <v>0</v>
      </c>
      <c r="E43" s="15">
        <v>0</v>
      </c>
      <c r="F43" s="15">
        <v>0</v>
      </c>
      <c r="G43" s="23"/>
    </row>
    <row r="44" spans="1:19" ht="66.75" customHeight="1" x14ac:dyDescent="0.25">
      <c r="A44" s="9">
        <v>40</v>
      </c>
      <c r="B44" s="10" t="s">
        <v>66</v>
      </c>
      <c r="C44" s="24">
        <v>6</v>
      </c>
      <c r="D44" s="24">
        <v>6</v>
      </c>
      <c r="E44" s="24">
        <v>0</v>
      </c>
      <c r="F44" s="15">
        <v>0</v>
      </c>
      <c r="G44" s="23" t="s">
        <v>101</v>
      </c>
      <c r="O44" s="41"/>
    </row>
    <row r="45" spans="1:19" ht="43.5" customHeight="1" x14ac:dyDescent="0.25">
      <c r="A45" s="9">
        <v>41</v>
      </c>
      <c r="B45" s="10" t="s">
        <v>90</v>
      </c>
      <c r="C45" s="9">
        <v>0</v>
      </c>
      <c r="D45" s="9">
        <v>0</v>
      </c>
      <c r="E45" s="9">
        <v>0</v>
      </c>
      <c r="F45" s="9">
        <v>0</v>
      </c>
      <c r="G45" s="56"/>
      <c r="O45" s="40"/>
      <c r="Q45" s="41"/>
    </row>
    <row r="46" spans="1:19" ht="66" customHeight="1" x14ac:dyDescent="0.25">
      <c r="A46" s="9">
        <v>42</v>
      </c>
      <c r="B46" s="10" t="s">
        <v>67</v>
      </c>
      <c r="C46" s="15">
        <v>5</v>
      </c>
      <c r="D46" s="15">
        <v>5</v>
      </c>
      <c r="E46" s="15">
        <v>0</v>
      </c>
      <c r="F46" s="15">
        <v>0</v>
      </c>
      <c r="G46" s="55" t="s">
        <v>102</v>
      </c>
    </row>
    <row r="47" spans="1:19" ht="110.25" x14ac:dyDescent="0.25">
      <c r="A47" s="9">
        <v>43</v>
      </c>
      <c r="B47" s="10" t="s">
        <v>68</v>
      </c>
      <c r="C47" s="9">
        <v>36</v>
      </c>
      <c r="D47" s="9">
        <v>36</v>
      </c>
      <c r="E47" s="15">
        <v>0</v>
      </c>
      <c r="F47" s="15">
        <v>0</v>
      </c>
      <c r="G47" s="16" t="s">
        <v>103</v>
      </c>
    </row>
    <row r="48" spans="1:19" ht="58.5" customHeight="1" x14ac:dyDescent="0.25">
      <c r="A48" s="9">
        <v>44</v>
      </c>
      <c r="B48" s="25" t="s">
        <v>69</v>
      </c>
      <c r="C48" s="9">
        <v>10</v>
      </c>
      <c r="D48" s="9">
        <v>10</v>
      </c>
      <c r="E48" s="9">
        <v>0</v>
      </c>
      <c r="F48" s="9">
        <v>0</v>
      </c>
      <c r="G48" s="16" t="s">
        <v>104</v>
      </c>
    </row>
    <row r="49" spans="1:7" ht="36.75" customHeight="1" x14ac:dyDescent="0.25">
      <c r="A49" s="9">
        <v>45</v>
      </c>
      <c r="B49" s="25" t="s">
        <v>70</v>
      </c>
      <c r="C49" s="9">
        <v>0</v>
      </c>
      <c r="D49" s="9">
        <v>0</v>
      </c>
      <c r="E49" s="11">
        <v>0</v>
      </c>
      <c r="F49" s="11">
        <v>0</v>
      </c>
      <c r="G49" s="23"/>
    </row>
    <row r="50" spans="1:7" ht="88.5" customHeight="1" x14ac:dyDescent="0.25">
      <c r="A50" s="9">
        <v>46</v>
      </c>
      <c r="B50" s="10" t="s">
        <v>71</v>
      </c>
      <c r="C50" s="9">
        <v>0</v>
      </c>
      <c r="D50" s="9">
        <v>0</v>
      </c>
      <c r="E50" s="11">
        <v>0</v>
      </c>
      <c r="F50" s="11">
        <v>0</v>
      </c>
      <c r="G50" s="23"/>
    </row>
    <row r="51" spans="1:7" ht="63" customHeight="1" x14ac:dyDescent="0.25">
      <c r="A51" s="11">
        <v>47</v>
      </c>
      <c r="B51" s="26" t="s">
        <v>72</v>
      </c>
      <c r="C51" s="9">
        <v>0</v>
      </c>
      <c r="D51" s="9">
        <v>0</v>
      </c>
      <c r="E51" s="11">
        <v>0</v>
      </c>
      <c r="F51" s="11">
        <v>0</v>
      </c>
      <c r="G51" s="23"/>
    </row>
    <row r="52" spans="1:7" ht="73.5" customHeight="1" x14ac:dyDescent="0.25">
      <c r="A52" s="9">
        <v>48</v>
      </c>
      <c r="B52" s="10" t="s">
        <v>73</v>
      </c>
      <c r="C52" s="9">
        <v>0</v>
      </c>
      <c r="D52" s="9">
        <v>0</v>
      </c>
      <c r="E52" s="11">
        <v>0</v>
      </c>
      <c r="F52" s="11">
        <v>0</v>
      </c>
      <c r="G52" s="23"/>
    </row>
    <row r="53" spans="1:7" ht="73.5" customHeight="1" x14ac:dyDescent="0.25">
      <c r="A53" s="9">
        <v>49</v>
      </c>
      <c r="B53" s="10" t="s">
        <v>74</v>
      </c>
      <c r="C53" s="9">
        <v>0</v>
      </c>
      <c r="D53" s="9">
        <v>0</v>
      </c>
      <c r="E53" s="11">
        <v>0</v>
      </c>
      <c r="F53" s="11">
        <v>0</v>
      </c>
      <c r="G53" s="23"/>
    </row>
    <row r="54" spans="1:7" ht="73.5" customHeight="1" x14ac:dyDescent="0.25">
      <c r="A54" s="9">
        <v>50</v>
      </c>
      <c r="B54" s="10" t="s">
        <v>75</v>
      </c>
      <c r="C54" s="9">
        <v>5</v>
      </c>
      <c r="D54" s="9">
        <v>5</v>
      </c>
      <c r="E54" s="11">
        <v>0</v>
      </c>
      <c r="F54" s="11">
        <v>0</v>
      </c>
      <c r="G54" s="23" t="s">
        <v>105</v>
      </c>
    </row>
    <row r="55" spans="1:7" ht="73.5" customHeight="1" x14ac:dyDescent="0.25">
      <c r="A55" s="9">
        <v>51</v>
      </c>
      <c r="B55" s="10" t="s">
        <v>76</v>
      </c>
      <c r="C55" s="9">
        <v>0</v>
      </c>
      <c r="D55" s="9">
        <v>0</v>
      </c>
      <c r="E55" s="11">
        <v>0</v>
      </c>
      <c r="F55" s="11">
        <v>0</v>
      </c>
      <c r="G55" s="23"/>
    </row>
    <row r="56" spans="1:7" ht="73.5" customHeight="1" x14ac:dyDescent="0.25">
      <c r="A56" s="9">
        <v>52</v>
      </c>
      <c r="B56" s="10" t="s">
        <v>77</v>
      </c>
      <c r="C56" s="9">
        <v>0</v>
      </c>
      <c r="D56" s="9">
        <v>0</v>
      </c>
      <c r="E56" s="11">
        <v>0</v>
      </c>
      <c r="F56" s="11">
        <v>0</v>
      </c>
      <c r="G56" s="23"/>
    </row>
    <row r="57" spans="1:7" ht="73.5" customHeight="1" x14ac:dyDescent="0.25">
      <c r="A57" s="9">
        <v>53</v>
      </c>
      <c r="B57" s="10" t="s">
        <v>78</v>
      </c>
      <c r="C57" s="9">
        <v>0</v>
      </c>
      <c r="D57" s="9">
        <v>0</v>
      </c>
      <c r="E57" s="11">
        <v>0</v>
      </c>
      <c r="F57" s="11">
        <v>0</v>
      </c>
      <c r="G57" s="23"/>
    </row>
    <row r="58" spans="1:7" ht="73.5" customHeight="1" x14ac:dyDescent="0.25">
      <c r="A58" s="9">
        <v>54</v>
      </c>
      <c r="B58" s="10" t="s">
        <v>91</v>
      </c>
      <c r="C58" s="9">
        <v>0</v>
      </c>
      <c r="D58" s="9">
        <v>0</v>
      </c>
      <c r="E58" s="11">
        <v>0</v>
      </c>
      <c r="F58" s="11">
        <v>0</v>
      </c>
      <c r="G58" s="23"/>
    </row>
    <row r="59" spans="1:7" ht="73.5" customHeight="1" x14ac:dyDescent="0.25">
      <c r="A59" s="9">
        <v>55</v>
      </c>
      <c r="B59" s="10" t="s">
        <v>79</v>
      </c>
      <c r="C59" s="9">
        <v>14</v>
      </c>
      <c r="D59" s="9">
        <v>14</v>
      </c>
      <c r="E59" s="11">
        <v>0</v>
      </c>
      <c r="F59" s="11">
        <v>0</v>
      </c>
      <c r="G59" s="23" t="s">
        <v>106</v>
      </c>
    </row>
    <row r="60" spans="1:7" ht="73.5" customHeight="1" x14ac:dyDescent="0.25">
      <c r="A60" s="9">
        <v>56</v>
      </c>
      <c r="B60" s="10" t="s">
        <v>80</v>
      </c>
      <c r="C60" s="9">
        <v>4</v>
      </c>
      <c r="D60" s="9">
        <v>4</v>
      </c>
      <c r="E60" s="11">
        <v>0</v>
      </c>
      <c r="F60" s="11">
        <v>5</v>
      </c>
      <c r="G60" s="23" t="s">
        <v>107</v>
      </c>
    </row>
    <row r="61" spans="1:7" ht="73.5" customHeight="1" x14ac:dyDescent="0.25">
      <c r="A61" s="9">
        <v>57</v>
      </c>
      <c r="B61" s="10" t="s">
        <v>81</v>
      </c>
      <c r="C61" s="9">
        <v>0</v>
      </c>
      <c r="D61" s="9">
        <v>0</v>
      </c>
      <c r="E61" s="11">
        <v>0</v>
      </c>
      <c r="F61" s="11">
        <v>0</v>
      </c>
      <c r="G61" s="23"/>
    </row>
    <row r="62" spans="1:7" ht="73.5" customHeight="1" x14ac:dyDescent="0.25">
      <c r="A62" s="9">
        <v>58</v>
      </c>
      <c r="B62" s="10" t="s">
        <v>82</v>
      </c>
      <c r="C62" s="9">
        <v>0</v>
      </c>
      <c r="D62" s="9">
        <v>0</v>
      </c>
      <c r="E62" s="11">
        <v>0</v>
      </c>
      <c r="F62" s="11">
        <v>0</v>
      </c>
      <c r="G62" s="23"/>
    </row>
    <row r="63" spans="1:7" ht="73.5" customHeight="1" x14ac:dyDescent="0.25">
      <c r="A63" s="9">
        <v>59</v>
      </c>
      <c r="B63" s="10" t="s">
        <v>92</v>
      </c>
      <c r="C63" s="9">
        <v>0</v>
      </c>
      <c r="D63" s="9">
        <v>0</v>
      </c>
      <c r="E63" s="11">
        <v>0</v>
      </c>
      <c r="F63" s="11">
        <v>0</v>
      </c>
      <c r="G63" s="23"/>
    </row>
    <row r="64" spans="1:7" ht="73.5" customHeight="1" x14ac:dyDescent="0.25">
      <c r="A64" s="9">
        <v>60</v>
      </c>
      <c r="B64" s="10" t="s">
        <v>47</v>
      </c>
      <c r="C64" s="9">
        <v>1</v>
      </c>
      <c r="D64" s="9">
        <v>6</v>
      </c>
      <c r="E64" s="11">
        <v>0</v>
      </c>
      <c r="F64" s="11">
        <v>0</v>
      </c>
      <c r="G64" s="23" t="s">
        <v>108</v>
      </c>
    </row>
    <row r="65" spans="1:16" ht="73.5" customHeight="1" x14ac:dyDescent="0.25">
      <c r="A65" s="9">
        <v>61</v>
      </c>
      <c r="B65" s="10" t="s">
        <v>48</v>
      </c>
      <c r="C65" s="9">
        <v>0</v>
      </c>
      <c r="D65" s="9">
        <v>0</v>
      </c>
      <c r="E65" s="11">
        <v>0</v>
      </c>
      <c r="F65" s="11">
        <v>0</v>
      </c>
      <c r="G65" s="23" t="s">
        <v>109</v>
      </c>
    </row>
    <row r="66" spans="1:16" ht="73.5" customHeight="1" x14ac:dyDescent="0.25">
      <c r="A66" s="9">
        <v>62</v>
      </c>
      <c r="B66" s="10" t="s">
        <v>83</v>
      </c>
      <c r="C66" s="9">
        <v>18</v>
      </c>
      <c r="D66" s="9">
        <v>0</v>
      </c>
      <c r="E66" s="11">
        <v>0</v>
      </c>
      <c r="F66" s="11">
        <v>0</v>
      </c>
      <c r="G66" s="23" t="s">
        <v>110</v>
      </c>
    </row>
    <row r="67" spans="1:16" ht="73.5" customHeight="1" x14ac:dyDescent="0.25">
      <c r="A67" s="9">
        <v>63</v>
      </c>
      <c r="B67" s="10" t="s">
        <v>84</v>
      </c>
      <c r="C67" s="9">
        <v>4</v>
      </c>
      <c r="D67" s="9">
        <v>0</v>
      </c>
      <c r="E67" s="11">
        <v>0</v>
      </c>
      <c r="F67" s="11">
        <v>4</v>
      </c>
      <c r="G67" s="23" t="s">
        <v>7</v>
      </c>
    </row>
    <row r="68" spans="1:16" ht="73.5" customHeight="1" x14ac:dyDescent="0.25">
      <c r="A68" s="9">
        <v>64</v>
      </c>
      <c r="B68" s="10" t="s">
        <v>85</v>
      </c>
      <c r="C68" s="9">
        <v>30</v>
      </c>
      <c r="D68" s="9">
        <v>18</v>
      </c>
      <c r="E68" s="11">
        <v>4</v>
      </c>
      <c r="F68" s="11">
        <v>8</v>
      </c>
      <c r="G68" s="23" t="s">
        <v>111</v>
      </c>
    </row>
    <row r="69" spans="1:16" ht="73.5" customHeight="1" x14ac:dyDescent="0.25">
      <c r="A69" s="9">
        <v>65</v>
      </c>
      <c r="B69" s="10" t="s">
        <v>86</v>
      </c>
      <c r="C69" s="9">
        <v>0</v>
      </c>
      <c r="D69" s="9">
        <v>0</v>
      </c>
      <c r="E69" s="11">
        <v>0</v>
      </c>
      <c r="F69" s="11">
        <v>0</v>
      </c>
      <c r="G69" s="23"/>
    </row>
    <row r="70" spans="1:16" ht="73.5" customHeight="1" x14ac:dyDescent="0.25">
      <c r="A70" s="9">
        <v>66</v>
      </c>
      <c r="B70" s="10" t="s">
        <v>49</v>
      </c>
      <c r="C70" s="9">
        <v>0</v>
      </c>
      <c r="D70" s="9">
        <v>0</v>
      </c>
      <c r="E70" s="11">
        <v>0</v>
      </c>
      <c r="F70" s="11">
        <v>0</v>
      </c>
      <c r="G70" s="23"/>
    </row>
    <row r="71" spans="1:16" ht="73.5" customHeight="1" x14ac:dyDescent="0.25">
      <c r="A71" s="9">
        <v>67</v>
      </c>
      <c r="B71" s="10" t="s">
        <v>87</v>
      </c>
      <c r="C71" s="9">
        <v>1</v>
      </c>
      <c r="D71" s="9">
        <v>1</v>
      </c>
      <c r="E71" s="11">
        <v>0</v>
      </c>
      <c r="F71" s="11">
        <v>0</v>
      </c>
      <c r="G71" s="23" t="s">
        <v>112</v>
      </c>
    </row>
    <row r="72" spans="1:16" ht="66" customHeight="1" x14ac:dyDescent="0.25">
      <c r="A72" s="9">
        <v>68</v>
      </c>
      <c r="B72" s="10" t="s">
        <v>88</v>
      </c>
      <c r="C72" s="9">
        <v>7</v>
      </c>
      <c r="D72" s="9">
        <v>7</v>
      </c>
      <c r="E72" s="9">
        <v>0</v>
      </c>
      <c r="F72" s="9">
        <v>0</v>
      </c>
      <c r="G72" s="16" t="s">
        <v>113</v>
      </c>
    </row>
    <row r="73" spans="1:16" ht="77.25" customHeight="1" x14ac:dyDescent="0.25">
      <c r="A73" s="9">
        <v>69</v>
      </c>
      <c r="B73" s="25" t="s">
        <v>38</v>
      </c>
      <c r="C73" s="9">
        <v>21</v>
      </c>
      <c r="D73" s="9">
        <v>21</v>
      </c>
      <c r="E73" s="9">
        <v>0</v>
      </c>
      <c r="F73" s="9">
        <v>0</v>
      </c>
      <c r="G73" s="16" t="s">
        <v>114</v>
      </c>
      <c r="O73" s="41"/>
      <c r="P73" s="45"/>
    </row>
    <row r="74" spans="1:16" x14ac:dyDescent="0.25">
      <c r="B74" s="46"/>
      <c r="C74" s="47"/>
      <c r="D74" s="47"/>
      <c r="E74" s="47"/>
      <c r="F74" s="47"/>
      <c r="G74" s="57"/>
      <c r="H74" s="48"/>
      <c r="I74" s="49"/>
      <c r="J74" s="50"/>
      <c r="O74" s="40"/>
    </row>
    <row r="75" spans="1:16" ht="61.5" customHeight="1" x14ac:dyDescent="0.25">
      <c r="A75" s="9"/>
      <c r="B75" s="51"/>
      <c r="C75" s="39"/>
      <c r="D75" s="39"/>
      <c r="E75" s="39"/>
      <c r="F75" s="39"/>
      <c r="G75" s="58"/>
      <c r="H75" s="52"/>
      <c r="I75" s="39"/>
      <c r="J75" s="51"/>
    </row>
    <row r="82" spans="17:17" x14ac:dyDescent="0.25">
      <c r="Q82" s="53"/>
    </row>
  </sheetData>
  <mergeCells count="7">
    <mergeCell ref="A1:G1"/>
    <mergeCell ref="A2:G2"/>
    <mergeCell ref="A3:A4"/>
    <mergeCell ref="B3:B4"/>
    <mergeCell ref="C3:C4"/>
    <mergeCell ref="D3:F3"/>
    <mergeCell ref="G3:G4"/>
  </mergeCells>
  <pageMargins left="0.39370078740157483" right="0.39370078740157483" top="0.39370078740157483" bottom="0.39370078740157483" header="0" footer="0"/>
  <pageSetup paperSize="5" scale="48" fitToHeight="2" orientation="portrait"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
  <sheetViews>
    <sheetView workbookViewId="0">
      <selection activeCell="E1" sqref="E1"/>
    </sheetView>
  </sheetViews>
  <sheetFormatPr baseColWidth="10" defaultRowHeight="15" x14ac:dyDescent="0.25"/>
  <cols>
    <col min="2" max="2" width="72.42578125" customWidth="1"/>
  </cols>
  <sheetData>
    <row r="1" spans="2:2" ht="187.5" customHeight="1" x14ac:dyDescent="0.25">
      <c r="B1" s="4" t="s">
        <v>46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tabSelected="1" workbookViewId="0">
      <selection activeCell="L10" sqref="L10"/>
    </sheetView>
  </sheetViews>
  <sheetFormatPr baseColWidth="10" defaultColWidth="11.5703125" defaultRowHeight="15.75" x14ac:dyDescent="0.25"/>
  <cols>
    <col min="1" max="2" width="22.140625" style="61" customWidth="1"/>
    <col min="3" max="3" width="15" style="61" customWidth="1"/>
    <col min="4" max="4" width="14" style="61" customWidth="1"/>
    <col min="5" max="5" width="0" style="61" hidden="1" customWidth="1"/>
    <col min="6" max="16384" width="11.5703125" style="61"/>
  </cols>
  <sheetData>
    <row r="1" spans="1:5" x14ac:dyDescent="0.25">
      <c r="A1" s="70"/>
      <c r="B1" s="70"/>
      <c r="C1" s="70"/>
      <c r="D1" s="70"/>
      <c r="E1" s="70"/>
    </row>
    <row r="2" spans="1:5" x14ac:dyDescent="0.25">
      <c r="A2" s="70"/>
      <c r="B2" s="70"/>
      <c r="C2" s="70"/>
      <c r="D2" s="70"/>
      <c r="E2" s="70"/>
    </row>
    <row r="3" spans="1:5" x14ac:dyDescent="0.25">
      <c r="A3" s="70"/>
      <c r="B3" s="70"/>
      <c r="C3" s="70"/>
      <c r="D3" s="70"/>
      <c r="E3" s="70"/>
    </row>
    <row r="4" spans="1:5" ht="24.6" customHeight="1" x14ac:dyDescent="0.25">
      <c r="A4" s="70"/>
      <c r="B4" s="70"/>
      <c r="C4" s="70"/>
      <c r="D4" s="70"/>
      <c r="E4" s="70"/>
    </row>
    <row r="5" spans="1:5" x14ac:dyDescent="0.25">
      <c r="A5" s="72" t="s">
        <v>115</v>
      </c>
      <c r="B5" s="72"/>
      <c r="C5" s="72"/>
      <c r="D5" s="72"/>
      <c r="E5" s="72"/>
    </row>
    <row r="6" spans="1:5" x14ac:dyDescent="0.25">
      <c r="A6" s="71" t="s">
        <v>30</v>
      </c>
      <c r="B6" s="71"/>
      <c r="C6" s="71"/>
      <c r="D6" s="71"/>
      <c r="E6" s="71"/>
    </row>
    <row r="7" spans="1:5" ht="37.5" customHeight="1" x14ac:dyDescent="0.25">
      <c r="A7" s="6"/>
      <c r="B7" s="7" t="s">
        <v>28</v>
      </c>
      <c r="C7" s="7" t="s">
        <v>51</v>
      </c>
      <c r="D7" s="7" t="s">
        <v>31</v>
      </c>
      <c r="E7" s="7" t="s">
        <v>35</v>
      </c>
    </row>
    <row r="8" spans="1:5" x14ac:dyDescent="0.25">
      <c r="A8" s="3" t="s">
        <v>32</v>
      </c>
      <c r="B8" s="1">
        <v>79</v>
      </c>
      <c r="C8" s="1">
        <f>'26.1'!K8</f>
        <v>0</v>
      </c>
      <c r="D8" s="1">
        <f>'26.1'!L8</f>
        <v>0</v>
      </c>
      <c r="E8" s="5">
        <f>SUM(B8+B9+B10)</f>
        <v>447</v>
      </c>
    </row>
    <row r="9" spans="1:5" x14ac:dyDescent="0.25">
      <c r="A9" s="2" t="s">
        <v>34</v>
      </c>
      <c r="B9" s="1">
        <f>'26.1'!I9</f>
        <v>2</v>
      </c>
      <c r="C9" s="1">
        <f>'26.1'!K9</f>
        <v>0</v>
      </c>
      <c r="D9" s="1">
        <f>'26.1'!L9</f>
        <v>0</v>
      </c>
      <c r="E9" s="5">
        <f>SUM(C8+C9+C10)</f>
        <v>0</v>
      </c>
    </row>
    <row r="10" spans="1:5" x14ac:dyDescent="0.25">
      <c r="A10" s="8" t="s">
        <v>33</v>
      </c>
      <c r="B10" s="1">
        <v>366</v>
      </c>
      <c r="C10" s="1">
        <f>'26.1'!K10</f>
        <v>0</v>
      </c>
      <c r="D10" s="1">
        <f>'26.1'!L10</f>
        <v>0</v>
      </c>
      <c r="E10" s="5">
        <f>SUM(B10:D10)</f>
        <v>366</v>
      </c>
    </row>
    <row r="11" spans="1:5" x14ac:dyDescent="0.25">
      <c r="B11" s="62"/>
      <c r="C11" s="62"/>
      <c r="D11" s="62"/>
      <c r="E11" s="63"/>
    </row>
    <row r="12" spans="1:5" x14ac:dyDescent="0.25">
      <c r="C12" s="64">
        <f>SUM(C8:C11)</f>
        <v>0</v>
      </c>
    </row>
  </sheetData>
  <mergeCells count="3">
    <mergeCell ref="A1:E4"/>
    <mergeCell ref="A6:E6"/>
    <mergeCell ref="A5:E5"/>
  </mergeCells>
  <printOptions horizontalCentered="1"/>
  <pageMargins left="0.39370078740157483" right="0.39370078740157483" top="0.39370078740157483" bottom="0.39370078740157483" header="0" footer="0"/>
  <pageSetup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26.1</vt:lpstr>
      <vt:lpstr>formulas</vt:lpstr>
      <vt:lpstr>26.2</vt:lpstr>
      <vt:lpstr>'26.1'!Área_de_impresión</vt:lpstr>
      <vt:lpstr>'26.2'!Área_de_impresión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Genesis Hapuc Campos</dc:creator>
  <cp:lastModifiedBy>Yolanda Castañeda</cp:lastModifiedBy>
  <cp:lastPrinted>2026-04-13T18:08:03Z</cp:lastPrinted>
  <dcterms:created xsi:type="dcterms:W3CDTF">2018-02-19T14:54:44Z</dcterms:created>
  <dcterms:modified xsi:type="dcterms:W3CDTF">2026-06-05T21:53:50Z</dcterms:modified>
</cp:coreProperties>
</file>